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4.xml" ContentType="application/vnd.openxmlformats-officedocument.spreadsheetml.table+xml"/>
  <Override PartName="/xl/pivotTables/pivotTable9.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81F2963F-4716-4906-92F6-AB2796F49B96}" xr6:coauthVersionLast="47" xr6:coauthVersionMax="47" xr10:uidLastSave="{00000000-0000-0000-0000-000000000000}"/>
  <bookViews>
    <workbookView xWindow="-108" yWindow="-108" windowWidth="23256" windowHeight="12576" tabRatio="918" activeTab="5" xr2:uid="{CCDE4A15-747C-4369-9C64-CEF54579BB1C}"/>
  </bookViews>
  <sheets>
    <sheet name="Setting Database" sheetId="88" r:id="rId1"/>
    <sheet name="Rekap SPBy" sheetId="93" r:id="rId2"/>
    <sheet name="Akun SPBy" sheetId="94" r:id="rId3"/>
    <sheet name="Sheet1" sheetId="95" r:id="rId4"/>
    <sheet name="SPBY" sheetId="20" r:id="rId5"/>
    <sheet name="Rincian No SPBy" sheetId="78" r:id="rId6"/>
    <sheet name="Rekap" sheetId="73" r:id="rId7"/>
    <sheet name="Akun" sheetId="74" r:id="rId8"/>
    <sheet name="Rekap Gup dan TUP" sheetId="80" state="hidden" r:id="rId9"/>
    <sheet name="DBSPBY" sheetId="1" r:id="rId10"/>
    <sheet name="Sheet2" sheetId="85" state="hidden" r:id="rId11"/>
    <sheet name="IKU Subkomp" sheetId="57" r:id="rId12"/>
    <sheet name="SPP GUP TUP dan LS" sheetId="79" state="hidden" r:id="rId13"/>
    <sheet name="Checklist GUP dan TUP" sheetId="27" state="hidden" r:id="rId14"/>
  </sheets>
  <externalReferences>
    <externalReference r:id="rId15"/>
    <externalReference r:id="rId16"/>
    <externalReference r:id="rId17"/>
    <externalReference r:id="rId18"/>
  </externalReferences>
  <definedNames>
    <definedName name="_xlnm._FilterDatabase" localSheetId="7" hidden="1">Akun!$A$4:$I$223</definedName>
    <definedName name="_xlnm._FilterDatabase" localSheetId="2" hidden="1">'Akun SPBy'!$A$4:$I$87</definedName>
    <definedName name="_xlnm._FilterDatabase" localSheetId="13" hidden="1">'Checklist GUP dan TUP'!$A$1:$L$645</definedName>
    <definedName name="_xlnm._FilterDatabase" localSheetId="6" hidden="1">Rekap!$B$23:$J$52</definedName>
    <definedName name="_xlnm._FilterDatabase" localSheetId="8"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1" hidden="1">'IKU Subkomp'!$A$1:$X$605</definedName>
    <definedName name="ExternalData_1" localSheetId="4" hidden="1">SPBY!$A$1:$BC$38</definedName>
    <definedName name="ExternalData_1" localSheetId="12" hidden="1">'SPP GUP TUP dan LS'!$A$1:$T$2</definedName>
    <definedName name="FileSPBy">'Setting Database'!$H$4</definedName>
    <definedName name="FILTER_LAP">'[1]DASHBOARD SP2D'!#REF!</definedName>
    <definedName name="GUP_TUP_Ke">'Setting Database'!$G$4</definedName>
    <definedName name="JenisSPBy">'Setting Database'!$G$3</definedName>
    <definedName name="kegiatan">[3]DIPA_AWAL!$T$2:$T$2</definedName>
    <definedName name="LokasiFile">'Setting Database'!$G$2</definedName>
    <definedName name="_xlnm.Print_Area" localSheetId="7">Akun!$A$1:$C$56</definedName>
    <definedName name="_xlnm.Print_Area" localSheetId="2">'Akun SPBy'!$A$1:$C$34</definedName>
    <definedName name="_xlnm.Print_Area" localSheetId="13">'Checklist GUP dan TUP'!$A$1:$L$645</definedName>
    <definedName name="_xlnm.Print_Area" localSheetId="6">Rekap!$A$1:$S$56</definedName>
    <definedName name="_xlnm.Print_Area" localSheetId="1">'Rekap SPBy'!$A$1:$I$16</definedName>
    <definedName name="_xlnm.Print_Area" localSheetId="3">Sheet1!$B$1:$D$29</definedName>
    <definedName name="_xlnm.Print_Titles" localSheetId="7">Akun!$4:$4</definedName>
    <definedName name="_xlnm.Print_Titles" localSheetId="2">'Akun SPBy'!$4:$4</definedName>
    <definedName name="_xlnm.Print_Titles" localSheetId="13">'Checklist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SBP">[1]SSBP!#REF!</definedName>
    <definedName name="Start_Jadi">#REF!</definedName>
    <definedName name="TGL_SP2D">[1]DASHBOARD!$I$1</definedName>
  </definedNames>
  <calcPr calcId="191029"/>
  <pivotCaches>
    <pivotCache cacheId="0" r:id="rId19"/>
    <pivotCache cacheId="1" r:id="rId20"/>
    <pivotCache cacheId="2" r:id="rId21"/>
    <pivotCache cacheId="3" r:id="rId22"/>
    <pivotCache cacheId="4" r:id="rId23"/>
    <pivotCache cacheId="5" r:id="rId24"/>
    <pivotCache cacheId="96" r:id="rId25"/>
    <pivotCache cacheId="99" r:id="rId26"/>
  </pivotCaches>
  <extLst>
    <ext xmlns:x14="http://schemas.microsoft.com/office/spreadsheetml/2009/9/main" uri="{876F7934-8845-4945-9796-88D515C7AA90}">
      <x14:pivotCaches>
        <pivotCache cacheId="8" r:id="rId27"/>
        <pivotCache cacheId="9" r:id="rId28"/>
      </x14:pivotCaches>
    </ext>
    <ext xmlns:x14="http://schemas.microsoft.com/office/spreadsheetml/2009/9/main" uri="{BBE1A952-AA13-448e-AADC-164F8A28A991}">
      <x14:slicerCaches>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95" l="1" a="1"/>
  <c r="D22" i="95" s="1"/>
  <c r="D23" i="95" a="1"/>
  <c r="D23" i="95" s="1"/>
  <c r="D24" i="95" a="1"/>
  <c r="D24" i="95" s="1"/>
  <c r="D25" i="95" a="1"/>
  <c r="D25" i="95" s="1"/>
  <c r="D26" i="95" a="1"/>
  <c r="D26" i="95" s="1"/>
  <c r="D27" i="95" a="1"/>
  <c r="D27" i="95" s="1"/>
  <c r="D28" i="95" a="1"/>
  <c r="D28" i="95" s="1"/>
  <c r="D5" i="95" l="1" a="1"/>
  <c r="D5" i="95" s="1"/>
  <c r="D6" i="95"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21" i="95" a="1"/>
  <c r="D21" i="95" s="1"/>
  <c r="D4" i="95" a="1"/>
  <c r="D4" i="95" s="1"/>
  <c r="B47" i="88" a="1"/>
  <c r="B47" i="88" s="1"/>
  <c r="B46" i="88" a="1"/>
  <c r="B46" i="88" s="1"/>
  <c r="B45" i="88" a="1"/>
  <c r="B45" i="88" s="1"/>
  <c r="B44" i="88" a="1"/>
  <c r="B44" i="88" s="1"/>
  <c r="B43" i="88" a="1"/>
  <c r="B43" i="88" s="1"/>
  <c r="B42" i="88" a="1"/>
  <c r="B42" i="88" s="1"/>
  <c r="B41" i="88" a="1"/>
  <c r="B41" i="88" s="1"/>
  <c r="A2" i="88" a="1"/>
  <c r="A2" i="88" s="1"/>
  <c r="B6" i="78" a="1"/>
  <c r="B6" i="78" s="1"/>
  <c r="A2" i="94"/>
  <c r="A2" i="93"/>
  <c r="H4" i="88" l="1"/>
  <c r="F4" i="88" l="1"/>
  <c r="A5" i="88" a="1"/>
  <c r="A5" i="88" s="1"/>
  <c r="G2" i="88" s="1" a="1"/>
  <c r="G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<sst xmlns="http://schemas.openxmlformats.org/spreadsheetml/2006/main" count="72781" uniqueCount="6477">
  <si>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</si>
  <si>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</si>
  <si>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</si>
  <si>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</si>
  <si>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</si>
  <si>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</si>
  <si>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</si>
  <si>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</si>
  <si>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</si>
  <si>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</si>
  <si>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</si>
  <si>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</si>
  <si>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</si>
  <si>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</si>
  <si>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</si>
  <si>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</si>
  <si>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</si>
  <si>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</si>
  <si>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</si>
  <si>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</si>
  <si>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</si>
  <si>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</si>
  <si>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</si>
  <si>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</si>
  <si>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</si>
  <si>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</si>
  <si>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</si>
  <si>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</si>
  <si>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</si>
  <si>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</si>
  <si>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</si>
  <si>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</si>
  <si>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</si>
  <si>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</si>
  <si>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</si>
  <si>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</si>
  <si>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</si>
  <si>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</si>
  <si>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</si>
  <si>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</si>
  <si>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</si>
  <si>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</si>
  <si>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</si>
  <si>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</si>
  <si>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</si>
  <si>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</si>
  <si>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</si>
  <si>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</si>
  <si>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</si>
  <si>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</si>
  <si>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</si>
  <si>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</si>
  <si>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</si>
  <si>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</si>
  <si>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</si>
  <si>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</si>
  <si>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</si>
  <si>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</si>
  <si>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</si>
  <si>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</si>
  <si>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</si>
  <si>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</si>
  <si>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</si>
  <si>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</si>
  <si>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</si>
  <si>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</si>
  <si>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</si>
  <si>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</si>
  <si>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</si>
  <si>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</si>
  <si>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</si>
  <si>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</si>
  <si>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</si>
  <si>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</si>
  <si>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</si>
  <si>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</si>
  <si>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</si>
  <si>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</si>
  <si>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</si>
  <si>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</si>
  <si>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</si>
  <si>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</si>
  <si>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</si>
  <si>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</si>
  <si>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</si>
  <si>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</si>
  <si>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</si>
  <si>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</si>
  <si>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</si>
  <si>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</si>
  <si>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</si>
  <si>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</si>
  <si>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</si>
  <si>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</si>
  <si>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</si>
  <si>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</si>
  <si>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</si>
  <si>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</si>
  <si>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</si>
  <si>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</si>
  <si>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</si>
  <si>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</si>
  <si>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</si>
  <si>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</si>
  <si>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</si>
  <si>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</si>
  <si>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</si>
  <si>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</si>
  <si>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</si>
  <si>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</si>
  <si>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</si>
  <si>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</si>
  <si>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</si>
  <si>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</si>
  <si>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</si>
  <si>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</si>
  <si>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</si>
  <si>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</si>
  <si>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</si>
  <si>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</si>
  <si>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</si>
  <si>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</si>
  <si>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</si>
  <si>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</si>
  <si>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</si>
  <si>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</si>
  <si>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</si>
  <si>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</si>
  <si>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</si>
  <si>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</si>
  <si>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</si>
  <si>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</si>
  <si>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</si>
  <si>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</si>
  <si>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</si>
  <si>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</si>
  <si>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</si>
  <si>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</si>
  <si>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</si>
  <si>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</si>
  <si>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</si>
  <si>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</si>
  <si>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</si>
  <si>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</si>
  <si>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</si>
  <si>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</si>
  <si>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</si>
  <si>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</si>
  <si>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</si>
  <si>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</si>
  <si>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</si>
  <si>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</si>
  <si>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</si>
  <si>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</si>
  <si>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</si>
  <si>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</si>
  <si>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</si>
  <si>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</si>
  <si>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</si>
  <si>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</si>
  <si>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</si>
  <si>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</si>
  <si>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</si>
  <si>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</si>
  <si>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</si>
  <si>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</si>
  <si>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</si>
  <si>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</si>
  <si>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</si>
  <si>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</si>
  <si>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</si>
  <si>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</si>
  <si>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</si>
  <si>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</si>
  <si>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</si>
  <si>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</si>
  <si>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</si>
  <si>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</si>
  <si>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</si>
  <si>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</si>
  <si>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</si>
  <si>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</si>
  <si>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</si>
  <si>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</si>
  <si>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</si>
  <si>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</si>
  <si>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</si>
  <si>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</si>
  <si>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</si>
  <si>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</si>
  <si>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</si>
  <si>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</si>
  <si>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</si>
  <si>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</si>
  <si>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</si>
  <si>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</si>
  <si>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</si>
  <si>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</si>
  <si>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</si>
  <si>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</si>
  <si>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</si>
  <si>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</si>
  <si>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</si>
  <si>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</si>
  <si>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</si>
  <si>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</si>
  <si>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</si>
  <si>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</si>
  <si>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</si>
  <si>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</si>
  <si>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</si>
  <si>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</si>
  <si>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</si>
  <si>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</si>
  <si>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</si>
  <si>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</si>
  <si>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</si>
  <si>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</si>
  <si>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</si>
  <si>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</si>
  <si>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</si>
  <si>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</si>
  <si>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</si>
  <si>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</si>
  <si>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</si>
  <si>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</si>
  <si>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</si>
  <si>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</si>
  <si>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</si>
  <si>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</si>
  <si>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</si>
  <si>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</si>
  <si>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</si>
  <si>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</si>
  <si>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</si>
  <si>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</si>
  <si>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</si>
  <si>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</si>
  <si>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</si>
  <si>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</si>
  <si>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</si>
  <si>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</si>
  <si>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</si>
  <si>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</si>
  <si>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</si>
  <si>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</si>
  <si>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</si>
  <si>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</si>
  <si>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</si>
  <si>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</si>
  <si>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</si>
  <si>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</si>
  <si>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</si>
  <si>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</si>
  <si>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</si>
  <si>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</si>
  <si>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</si>
  <si>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</si>
  <si>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</si>
  <si>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</si>
  <si>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</si>
  <si>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</si>
  <si>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</si>
  <si>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</si>
  <si>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</si>
  <si>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</si>
  <si>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</si>
  <si>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</si>
  <si>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</si>
  <si>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</si>
  <si>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</si>
  <si>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</si>
  <si>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</si>
  <si>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</si>
  <si>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</si>
  <si>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</si>
  <si>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</si>
  <si>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</si>
  <si>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</si>
  <si>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</si>
  <si>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</si>
  <si>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</si>
  <si>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</si>
  <si>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</si>
  <si>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</si>
  <si>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</si>
  <si>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</si>
  <si>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</si>
  <si>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</si>
  <si>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</si>
  <si>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</si>
  <si>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</si>
  <si>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</si>
  <si>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</si>
  <si>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</si>
  <si>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</si>
  <si>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</si>
  <si>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</si>
  <si>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</si>
  <si>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</si>
  <si>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</si>
  <si>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</si>
  <si>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</si>
  <si>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</si>
  <si>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</si>
  <si>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</si>
  <si>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</si>
  <si>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</si>
  <si>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</si>
  <si>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</si>
  <si>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</si>
  <si>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</si>
  <si>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</si>
  <si>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</si>
  <si>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</si>
  <si>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</si>
  <si>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</si>
  <si>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</si>
  <si>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</si>
  <si>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</si>
  <si>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</si>
  <si>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</si>
  <si>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</si>
  <si>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</si>
  <si>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</si>
  <si>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</si>
  <si>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</si>
  <si>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</si>
  <si>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</si>
  <si>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</si>
  <si>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</si>
  <si>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</si>
  <si>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</si>
  <si>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</si>
  <si>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</si>
  <si>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</si>
  <si>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</si>
  <si>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</si>
  <si>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</si>
  <si>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</si>
  <si>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</si>
  <si>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</si>
  <si>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</si>
  <si>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</si>
  <si>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</si>
  <si>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</si>
  <si>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</si>
  <si>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</si>
  <si>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</si>
  <si>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</si>
  <si>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</si>
  <si>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</si>
  <si>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</si>
  <si>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</si>
  <si>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</si>
  <si>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</si>
  <si>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</si>
  <si>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</si>
  <si>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</si>
  <si>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</si>
  <si>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</si>
  <si>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</si>
  <si>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</si>
  <si>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</si>
  <si>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</si>
  <si>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</si>
  <si>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</si>
  <si>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</si>
  <si>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</si>
  <si>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</si>
  <si>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</si>
  <si>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</si>
  <si>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</si>
  <si>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</si>
  <si>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</si>
  <si>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</si>
  <si>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</si>
  <si>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</si>
  <si>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</si>
  <si>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</si>
  <si>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</si>
  <si>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</si>
  <si>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</si>
  <si>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</si>
  <si>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</si>
  <si>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</si>
  <si>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</si>
  <si>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</si>
  <si>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</si>
  <si>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</si>
  <si>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</si>
  <si>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</si>
  <si>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</si>
  <si>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</si>
  <si>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</si>
  <si>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</si>
  <si>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</si>
  <si>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</si>
  <si>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</si>
  <si>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</si>
  <si>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</si>
  <si>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</si>
  <si>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</si>
  <si>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</si>
  <si>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</si>
  <si>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</si>
  <si>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</si>
  <si>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</si>
  <si>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</si>
  <si>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</si>
  <si>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</si>
  <si>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</si>
  <si>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</si>
  <si>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</si>
  <si>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</si>
  <si>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</si>
  <si>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</si>
  <si>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</si>
  <si>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</si>
  <si>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</si>
  <si>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</si>
  <si>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</si>
  <si>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</si>
  <si>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</si>
  <si>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</si>
  <si>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</si>
  <si>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</si>
  <si>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</si>
  <si>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</si>
  <si>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</si>
  <si>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</si>
  <si>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</si>
  <si>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</si>
  <si>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</si>
  <si>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</si>
  <si>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</si>
  <si>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</si>
  <si>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</si>
  <si>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</si>
  <si>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</si>
  <si>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</si>
  <si>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</si>
  <si>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</si>
  <si>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</si>
  <si>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</si>
  <si>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</si>
  <si>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</si>
  <si>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</si>
  <si>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</si>
  <si>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</si>
  <si>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</si>
  <si>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</si>
  <si>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</si>
  <si>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</si>
  <si>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</si>
  <si>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</si>
  <si>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</si>
  <si>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</si>
  <si>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</si>
  <si>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</si>
  <si>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</si>
  <si>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</si>
  <si>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</si>
  <si>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</si>
  <si>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</si>
  <si>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</si>
  <si>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</si>
  <si>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</si>
  <si>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</si>
  <si>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</si>
  <si>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</si>
  <si>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</si>
  <si>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</si>
  <si>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</si>
  <si>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</si>
  <si>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</si>
  <si>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</si>
  <si>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</si>
  <si>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</si>
  <si>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</si>
  <si>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</si>
  <si>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</si>
  <si>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</si>
  <si>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</si>
  <si>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</si>
  <si>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</si>
  <si>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</si>
  <si>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</si>
  <si>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</si>
  <si>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</si>
  <si>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</si>
  <si>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</si>
  <si>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</si>
  <si>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</si>
  <si>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</si>
  <si>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</si>
  <si>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</si>
  <si>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</si>
  <si>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</si>
  <si>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</si>
  <si>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</si>
  <si>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</si>
  <si>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</si>
  <si>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</si>
  <si>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</si>
  <si>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</si>
  <si>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</si>
  <si>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</si>
  <si>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</si>
  <si>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</si>
  <si>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</si>
  <si>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</si>
  <si>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</si>
  <si>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</si>
  <si>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</si>
  <si>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</si>
  <si>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</si>
  <si>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</si>
  <si>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</si>
  <si>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</si>
  <si>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</si>
  <si>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</si>
  <si>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</si>
  <si>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</si>
  <si>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</si>
  <si>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</si>
  <si>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</si>
  <si>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</si>
  <si>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</si>
  <si>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</si>
  <si>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</si>
  <si>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</si>
  <si>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</si>
  <si>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</si>
  <si>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</si>
  <si>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</si>
  <si>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</si>
  <si>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</si>
  <si>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</si>
  <si>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</si>
  <si>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</si>
  <si>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</si>
  <si>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</si>
  <si>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</si>
  <si>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</si>
  <si>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</si>
  <si>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</si>
  <si>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</si>
  <si>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</si>
  <si>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</si>
  <si>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</si>
  <si>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</si>
  <si>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</si>
  <si>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</si>
  <si>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</si>
  <si>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</si>
  <si>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</si>
  <si>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</si>
  <si>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</si>
  <si>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</si>
  <si>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</si>
  <si>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</si>
  <si>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</si>
  <si>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</si>
  <si>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</si>
  <si>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</si>
  <si>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</si>
  <si>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</si>
  <si>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</si>
  <si>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</si>
  <si>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</si>
  <si>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</si>
  <si>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</si>
  <si>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</si>
  <si>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</si>
  <si>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</si>
  <si>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</si>
  <si>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</si>
  <si>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</si>
  <si>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</si>
  <si>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</si>
  <si>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</si>
  <si>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</si>
  <si>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</si>
  <si>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</si>
  <si>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</si>
  <si>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</si>
  <si>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</si>
  <si>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</si>
  <si>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</si>
  <si>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</si>
  <si>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</si>
  <si>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</si>
  <si>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</si>
  <si>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</si>
  <si>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</si>
  <si>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</si>
  <si>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</si>
  <si>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</si>
  <si>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</si>
  <si>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</si>
  <si>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</si>
  <si>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</si>
  <si>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</si>
  <si>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</si>
  <si>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</si>
  <si>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</si>
  <si>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</si>
  <si>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</si>
  <si>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</si>
  <si>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</si>
  <si>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</si>
  <si>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</si>
  <si>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</si>
  <si>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</si>
  <si>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</si>
  <si>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</si>
  <si>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</si>
  <si>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</si>
  <si>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</si>
  <si>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</si>
  <si>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</si>
  <si>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</si>
  <si>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</si>
  <si>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</si>
  <si>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</si>
  <si>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</si>
  <si>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</si>
  <si>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</si>
  <si>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</si>
  <si>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</si>
  <si>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</si>
  <si>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</si>
  <si>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</si>
  <si>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</si>
  <si>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</si>
  <si>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</si>
  <si>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</si>
  <si>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</si>
  <si>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</si>
  <si>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</si>
  <si>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</si>
  <si>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</si>
  <si>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</si>
  <si>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</si>
  <si>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</si>
  <si>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</si>
  <si>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</si>
  <si>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</si>
  <si>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</si>
  <si>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</si>
  <si>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</si>
  <si>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</si>
  <si>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</si>
  <si>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</si>
  <si>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</si>
  <si>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</si>
  <si>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</si>
  <si>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</si>
  <si>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</si>
  <si>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</si>
  <si>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</si>
  <si>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</si>
  <si>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</si>
  <si>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</si>
  <si>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</si>
  <si>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</si>
  <si>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</si>
  <si>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</si>
  <si>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</si>
  <si>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</si>
  <si>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</si>
  <si>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</si>
  <si>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</si>
  <si>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</si>
  <si>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</si>
  <si>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</si>
  <si>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</si>
  <si>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</si>
  <si>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</si>
  <si>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</si>
  <si>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</si>
  <si>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</si>
  <si>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</si>
  <si>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</si>
  <si>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</si>
  <si>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</si>
  <si>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</si>
  <si>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</si>
  <si>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</si>
  <si>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</si>
  <si>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</si>
  <si>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</si>
  <si>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</si>
  <si>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</si>
  <si>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</si>
  <si>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</si>
  <si>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</si>
  <si>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</si>
  <si>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</si>
  <si>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</si>
  <si>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</si>
  <si>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</si>
  <si>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</si>
  <si>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</si>
  <si>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</si>
  <si>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</si>
  <si>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</si>
  <si>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</si>
  <si>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</si>
  <si>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</si>
  <si>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</si>
  <si>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</si>
  <si>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</si>
  <si>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</si>
  <si>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</si>
  <si>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</si>
  <si>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</si>
  <si>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</si>
  <si>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</si>
  <si>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</si>
  <si>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</si>
  <si>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</si>
  <si>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</si>
  <si>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</si>
  <si>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</si>
  <si>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</si>
  <si>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</si>
  <si>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</si>
  <si>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</si>
  <si>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</si>
  <si>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</si>
  <si>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</si>
  <si>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</si>
  <si>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</si>
  <si>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</si>
  <si>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</si>
  <si>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</si>
  <si>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</si>
  <si>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</si>
  <si>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</si>
  <si>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</si>
  <si>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</si>
  <si>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</si>
  <si>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</si>
  <si>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</si>
  <si>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</si>
  <si>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</si>
  <si>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</si>
  <si>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</si>
  <si>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</si>
  <si>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</si>
  <si>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</si>
  <si>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</si>
  <si>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</si>
  <si>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</si>
  <si>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</si>
  <si>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</si>
  <si>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</si>
  <si>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</si>
  <si>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</si>
  <si>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</si>
  <si>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</si>
  <si>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</si>
  <si>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</si>
  <si>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</si>
  <si>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</si>
  <si>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</si>
  <si>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</si>
  <si>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</si>
  <si>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</si>
  <si>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</si>
  <si>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</si>
  <si>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</si>
  <si>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</si>
  <si>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</si>
  <si>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</si>
  <si>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</si>
  <si>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</si>
  <si>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</si>
  <si>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</si>
  <si>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</si>
  <si>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</si>
  <si>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</si>
  <si>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</si>
  <si>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</si>
  <si>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</si>
  <si>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</si>
  <si>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</si>
  <si>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</si>
  <si>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</si>
  <si>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</si>
  <si>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</si>
  <si>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</si>
  <si>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</si>
  <si>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</si>
  <si>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</si>
  <si>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</si>
  <si>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</si>
  <si>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</si>
  <si>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</si>
  <si>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</si>
  <si>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</si>
  <si>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</si>
  <si>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</si>
  <si>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</si>
  <si>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</si>
  <si>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</si>
  <si>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</si>
  <si>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</si>
  <si>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</si>
  <si>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</si>
  <si>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</si>
  <si>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</si>
  <si>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</si>
  <si>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</si>
  <si>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</si>
  <si>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</si>
  <si>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</si>
  <si>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</si>
  <si>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</si>
  <si>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</si>
  <si>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</si>
  <si>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</si>
  <si>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</si>
  <si>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</si>
  <si>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</si>
  <si>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</si>
  <si>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</si>
  <si>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</si>
  <si>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</si>
  <si>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</si>
  <si>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</si>
  <si>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</si>
  <si>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</si>
  <si>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</si>
  <si>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</si>
  <si>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</si>
  <si>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</si>
  <si>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</si>
  <si>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</si>
  <si>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</si>
  <si>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</si>
  <si>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</si>
  <si>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</si>
  <si>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</si>
  <si>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</si>
  <si>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</si>
  <si>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</si>
  <si>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</si>
  <si>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</si>
  <si>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</si>
  <si>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</si>
  <si>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</si>
  <si>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</si>
  <si>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</si>
  <si>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</si>
  <si>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</si>
  <si>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</si>
  <si>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</si>
  <si>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</si>
  <si>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</si>
  <si>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</si>
  <si>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</si>
  <si>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</si>
  <si>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</si>
  <si>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</si>
  <si>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</si>
  <si>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</si>
  <si>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</si>
  <si>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</si>
  <si>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</si>
  <si>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</si>
  <si>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</si>
  <si>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</si>
  <si>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</si>
  <si>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</si>
  <si>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</si>
  <si>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</si>
  <si>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</si>
  <si>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</si>
  <si>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</si>
  <si>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</si>
  <si>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</si>
  <si>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</si>
  <si>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</si>
  <si>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</si>
  <si>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</si>
  <si>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</si>
  <si>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</si>
  <si>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</si>
  <si>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</si>
  <si>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</si>
  <si>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</si>
  <si>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</si>
  <si>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</si>
  <si>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</si>
  <si>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</si>
  <si>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</si>
  <si>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</si>
  <si>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</si>
  <si>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</si>
  <si>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</si>
  <si>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</si>
  <si>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</si>
  <si>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</si>
  <si>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</si>
  <si>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</si>
  <si>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</si>
  <si>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</si>
  <si>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</si>
  <si>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</si>
  <si>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</si>
  <si>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</si>
  <si>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</si>
  <si>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</si>
  <si>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</si>
  <si>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</si>
  <si>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</si>
  <si>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</si>
  <si>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</si>
  <si>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</si>
  <si>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</si>
  <si>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</si>
  <si>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</si>
  <si>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</si>
  <si>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</si>
  <si>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</si>
  <si>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</si>
  <si>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</si>
  <si>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</si>
  <si>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</si>
  <si>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</si>
  <si>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</si>
  <si>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</si>
  <si>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</si>
  <si>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</si>
  <si>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</si>
  <si>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</si>
  <si>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</si>
  <si>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</si>
  <si>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</si>
  <si>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</si>
  <si>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</si>
  <si>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</si>
  <si>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</si>
  <si>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</si>
  <si>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</si>
  <si>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</si>
  <si>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</si>
  <si>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</si>
  <si>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</si>
  <si>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</si>
  <si>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</si>
  <si>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</si>
  <si>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</si>
  <si>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</si>
  <si>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</si>
  <si>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</si>
  <si>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</si>
  <si>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</si>
  <si>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</si>
  <si>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</si>
  <si>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</si>
  <si>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</si>
  <si>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</si>
  <si>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</si>
  <si>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</si>
  <si>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</si>
  <si>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</si>
  <si>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</si>
  <si>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</si>
  <si>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</si>
  <si>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</si>
  <si>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</si>
  <si>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</si>
  <si>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</si>
  <si>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</si>
  <si>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</si>
  <si>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</si>
  <si>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</si>
  <si>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</si>
  <si>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</si>
  <si>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</si>
  <si>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</si>
  <si>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</si>
  <si>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</si>
  <si>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</si>
  <si>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</si>
  <si>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</si>
  <si>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</si>
  <si>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</si>
  <si>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</si>
  <si>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</si>
  <si>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</si>
  <si>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</si>
  <si>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</si>
  <si>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</si>
  <si>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</si>
  <si>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</si>
  <si>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</si>
  <si>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</si>
  <si>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</si>
  <si>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</si>
  <si>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</si>
  <si>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</si>
  <si>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</si>
  <si>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</si>
  <si>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</si>
  <si>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</si>
  <si>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</si>
  <si>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</si>
  <si>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</si>
  <si>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</si>
  <si>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</si>
  <si>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</si>
  <si>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</si>
  <si>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</si>
  <si>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</si>
  <si>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</si>
  <si>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</si>
  <si>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</si>
  <si>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</si>
  <si>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</si>
  <si>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</si>
  <si>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</si>
  <si>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</si>
  <si>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</si>
  <si>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</si>
  <si>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</si>
  <si>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</si>
  <si>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</si>
  <si>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</si>
  <si>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</si>
  <si>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</si>
  <si>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</si>
  <si>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</si>
  <si>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</si>
  <si>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</si>
  <si>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</si>
  <si>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</si>
  <si>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</si>
  <si>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</si>
  <si>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</si>
  <si>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</si>
  <si>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</si>
  <si>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</si>
  <si>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</si>
  <si>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</si>
  <si>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</si>
  <si>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</si>
  <si>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</si>
  <si>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</si>
  <si>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</si>
  <si>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</si>
  <si>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</si>
  <si>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</si>
  <si>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</si>
  <si>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</si>
  <si>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</si>
  <si>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</si>
  <si>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</si>
  <si>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</si>
  <si>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</si>
  <si>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</si>
  <si>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</si>
  <si>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</si>
  <si>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</si>
  <si>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</si>
  <si>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</si>
  <si>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</si>
  <si>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</si>
  <si>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</si>
  <si>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</si>
  <si>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</si>
  <si>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</si>
  <si>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</si>
  <si>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</si>
  <si>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</si>
  <si>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</si>
  <si>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</si>
  <si>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</si>
  <si>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</si>
  <si>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</si>
  <si>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</si>
  <si>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</si>
  <si>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</si>
  <si>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</si>
  <si>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</si>
  <si>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</si>
  <si>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</si>
  <si>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</si>
  <si>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</si>
  <si>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</si>
  <si>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</si>
  <si>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</si>
  <si>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</si>
  <si>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</si>
  <si>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</si>
  <si>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</si>
  <si>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</si>
  <si>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</si>
  <si>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</si>
  <si>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</si>
  <si>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</si>
  <si>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</si>
  <si>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</si>
  <si>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</si>
  <si>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</si>
  <si>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</si>
  <si>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</si>
  <si>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</si>
  <si>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</si>
  <si>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</si>
  <si>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</si>
  <si>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</si>
  <si>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</si>
  <si>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</si>
  <si>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</si>
  <si>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</si>
  <si>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</si>
  <si>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</si>
  <si>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</si>
  <si>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</si>
  <si>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</si>
  <si>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</si>
  <si>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</si>
  <si>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</si>
  <si>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</si>
  <si>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</si>
  <si>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</si>
  <si>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</si>
  <si>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</si>
  <si>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</si>
  <si>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</si>
  <si>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</si>
  <si>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</si>
  <si>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</si>
  <si>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</si>
  <si>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</si>
  <si>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</si>
  <si>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</si>
  <si>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</si>
  <si>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</si>
  <si>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</si>
  <si>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</si>
  <si>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</si>
  <si>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</si>
  <si>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</si>
  <si>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</si>
  <si>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</si>
  <si>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</si>
  <si>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</si>
  <si>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</si>
  <si>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</si>
  <si>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</si>
  <si>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</si>
  <si>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</si>
  <si>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</si>
  <si>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</si>
  <si>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</si>
  <si>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</si>
  <si>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</si>
  <si>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</si>
  <si>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</si>
  <si>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</si>
  <si>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</si>
  <si>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</si>
  <si>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</si>
  <si>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</si>
  <si>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</si>
  <si>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</si>
  <si>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</si>
  <si>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</si>
  <si>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</si>
  <si>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</si>
  <si>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</si>
  <si>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</si>
  <si>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</si>
  <si>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</si>
  <si>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</si>
  <si>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</si>
  <si>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</si>
  <si>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</si>
  <si>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</si>
  <si>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</si>
  <si>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</si>
  <si>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</si>
  <si>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</si>
  <si>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</si>
  <si>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</si>
  <si>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</si>
  <si>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</si>
  <si>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</si>
  <si>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</si>
  <si>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</si>
  <si>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</si>
  <si>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</si>
  <si>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</si>
  <si>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</si>
  <si>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</si>
  <si>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</si>
  <si>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</si>
  <si>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</si>
  <si>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</si>
  <si>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</si>
  <si>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</si>
  <si>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</si>
  <si>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</si>
  <si>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</si>
  <si>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</si>
  <si>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</si>
  <si>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</si>
  <si>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</si>
  <si>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</si>
  <si>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</si>
  <si>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</si>
  <si>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</si>
  <si>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</si>
  <si>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</si>
  <si>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</si>
  <si>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</si>
  <si>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</si>
  <si>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</si>
  <si>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</si>
  <si>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</si>
  <si>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</si>
  <si>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</si>
  <si>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</si>
  <si>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</si>
  <si>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</si>
  <si>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</si>
  <si>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</si>
  <si>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</si>
  <si>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</si>
  <si>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</si>
  <si>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</si>
  <si>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</si>
  <si>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</si>
  <si>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</si>
  <si>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</si>
  <si>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</si>
  <si>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</si>
  <si>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</si>
  <si>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</si>
  <si>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</si>
  <si>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</si>
  <si>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</si>
  <si>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</si>
  <si>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</si>
  <si>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</si>
  <si>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</si>
  <si>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</si>
  <si>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</si>
  <si>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</si>
  <si>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</si>
  <si>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</si>
  <si>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</si>
  <si>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</si>
  <si>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</si>
  <si>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</si>
  <si>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</si>
  <si>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</si>
  <si>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</si>
  <si>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</si>
  <si>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</si>
  <si>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</si>
  <si>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</si>
  <si>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</si>
  <si>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</si>
  <si>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</si>
  <si>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</si>
  <si>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</si>
  <si>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</si>
  <si>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</si>
  <si>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</si>
  <si>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</si>
  <si>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</si>
  <si>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</si>
  <si>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</si>
  <si>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</si>
  <si>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</si>
  <si>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</si>
  <si>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</si>
  <si>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</si>
  <si>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</si>
  <si>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</si>
  <si>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</si>
  <si>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</si>
  <si>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</si>
  <si>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</si>
  <si>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</si>
  <si>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</si>
  <si>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</si>
  <si>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</si>
  <si>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</si>
  <si>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</si>
  <si>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</si>
  <si>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</si>
  <si>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</si>
  <si>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</si>
  <si>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</si>
  <si>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</si>
  <si>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</si>
  <si>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</si>
  <si>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</si>
  <si>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</si>
  <si>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</si>
  <si>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</si>
  <si>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</si>
  <si>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</si>
  <si>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</si>
  <si>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</si>
  <si>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</si>
  <si>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</si>
  <si>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</si>
  <si>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</si>
  <si>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</si>
  <si>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</si>
  <si>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</si>
  <si>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</si>
  <si>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</si>
  <si>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</si>
  <si>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</si>
  <si>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</si>
  <si>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</si>
  <si>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</si>
  <si>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</si>
  <si>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</si>
  <si>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</si>
  <si>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</si>
  <si>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</si>
  <si>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</si>
  <si>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</si>
  <si>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</si>
  <si>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</si>
  <si>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</si>
  <si>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</si>
  <si>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</si>
  <si>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</si>
  <si>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</si>
  <si>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</si>
  <si>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</si>
  <si>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</si>
  <si>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</si>
  <si>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</si>
  <si>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</si>
  <si>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</si>
  <si>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</si>
  <si>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</si>
  <si>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</si>
  <si>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</si>
  <si>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</si>
  <si>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</si>
  <si>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</si>
  <si>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</si>
  <si>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</si>
  <si>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</si>
  <si>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</si>
  <si>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</si>
  <si>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</si>
  <si>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</si>
  <si>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</si>
  <si>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</si>
  <si>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</si>
  <si>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</si>
  <si>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</si>
  <si>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</si>
  <si>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</si>
  <si>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</si>
  <si>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</si>
  <si>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</si>
  <si>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</si>
  <si>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</si>
  <si>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</si>
  <si>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</si>
  <si>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</si>
  <si>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</si>
  <si>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</si>
  <si>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</si>
  <si>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</si>
  <si>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</si>
  <si>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</si>
  <si>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</si>
  <si>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</si>
  <si>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</si>
  <si>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</si>
  <si>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</si>
  <si>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</si>
  <si>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</si>
  <si>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</si>
  <si>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</si>
  <si>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</si>
  <si>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</si>
  <si>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</si>
  <si>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</si>
  <si>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</si>
  <si>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</si>
  <si>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</si>
  <si>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</si>
  <si>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</si>
  <si>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</si>
  <si>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</si>
  <si>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</si>
  <si>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</si>
  <si>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</si>
  <si>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</si>
  <si>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</si>
  <si>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</si>
  <si>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</si>
  <si>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</si>
  <si>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</si>
  <si>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</si>
  <si>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</si>
  <si>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</si>
  <si>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</si>
  <si>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</si>
  <si>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</si>
  <si>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</si>
  <si>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</si>
  <si>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</si>
  <si>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</si>
  <si>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</si>
  <si>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</si>
  <si>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</si>
  <si>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</si>
  <si>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</si>
  <si>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</si>
  <si>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</si>
  <si>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</si>
  <si>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</si>
  <si>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</si>
  <si>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</si>
  <si>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</si>
  <si>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</si>
  <si>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</si>
  <si>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</si>
  <si>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</si>
  <si>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</si>
  <si>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</si>
  <si>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</si>
  <si>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</si>
  <si>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</si>
  <si>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</si>
  <si>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</si>
  <si>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</si>
  <si>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</si>
  <si>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</si>
  <si>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</si>
  <si>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</si>
  <si>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</si>
  <si>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</si>
  <si>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</si>
  <si>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</si>
  <si>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</si>
  <si>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</si>
  <si>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</si>
  <si>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</si>
  <si>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</si>
  <si>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</si>
  <si>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</si>
  <si>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</si>
  <si>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</si>
  <si>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</si>
  <si>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</si>
  <si>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</si>
  <si>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</si>
  <si>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</si>
  <si>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</si>
  <si>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</si>
  <si>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</si>
  <si>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</si>
  <si>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</si>
  <si>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</si>
  <si>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</si>
  <si>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</si>
  <si>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</si>
  <si>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</si>
  <si>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</si>
  <si>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</si>
  <si>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</si>
  <si>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</si>
  <si>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</si>
  <si>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</si>
  <si>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</si>
  <si>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</si>
  <si>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</si>
  <si>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</si>
  <si>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</si>
  <si>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</si>
  <si>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</si>
  <si>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</si>
  <si>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</si>
  <si>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</si>
  <si>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</si>
  <si>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</si>
  <si>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</si>
  <si>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</si>
  <si>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</si>
  <si>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</si>
  <si>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</si>
  <si>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</si>
  <si>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</si>
  <si>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</si>
  <si>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</si>
  <si>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</si>
  <si>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</si>
  <si>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</si>
  <si>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</si>
  <si>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</si>
  <si>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</si>
  <si>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</si>
  <si>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</si>
  <si>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</si>
  <si>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</si>
  <si>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</si>
  <si>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</si>
  <si>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</si>
  <si>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</si>
  <si>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</si>
  <si>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</si>
  <si>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</si>
  <si>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</si>
  <si>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</si>
  <si>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</si>
  <si>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</si>
  <si>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</si>
  <si>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</si>
  <si>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</si>
  <si>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</si>
  <si>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</si>
  <si>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</si>
  <si>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</si>
  <si>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</si>
  <si>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</si>
  <si>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</si>
  <si>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</si>
  <si>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</si>
  <si>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</si>
  <si>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</si>
  <si>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</si>
  <si>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</si>
  <si>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</si>
  <si>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</si>
  <si>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</si>
  <si>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</si>
  <si>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</si>
  <si>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</si>
  <si>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</si>
  <si>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</si>
  <si>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</si>
  <si>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</si>
  <si>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</si>
  <si>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</si>
  <si>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</si>
  <si>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</si>
  <si>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</si>
  <si>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</si>
  <si>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</si>
  <si>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</si>
  <si>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</si>
  <si>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</si>
  <si>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</si>
  <si>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</si>
  <si>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</si>
  <si>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</si>
  <si>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</si>
  <si>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</si>
  <si>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</si>
  <si>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</si>
  <si>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</si>
  <si>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</si>
  <si>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</si>
  <si>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</si>
  <si>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</si>
  <si>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</si>
  <si>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</si>
  <si>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</si>
  <si>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</si>
  <si>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</si>
  <si>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</si>
  <si>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</si>
  <si>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</si>
  <si>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</si>
  <si>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</si>
  <si>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</si>
  <si>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</si>
  <si>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</si>
  <si>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</si>
  <si>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</si>
  <si>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</si>
  <si>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</si>
  <si>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</si>
  <si>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</si>
  <si>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</si>
  <si>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</si>
  <si>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</si>
  <si>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</si>
  <si>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</si>
  <si>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</si>
  <si>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</si>
  <si>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</si>
  <si>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</si>
  <si>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</si>
  <si>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</si>
  <si>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</si>
  <si>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</si>
  <si>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</si>
  <si>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</si>
  <si>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</si>
  <si>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</si>
  <si>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</si>
  <si>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</si>
  <si>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</si>
  <si>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</si>
  <si>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</si>
  <si>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</si>
  <si>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</si>
  <si>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</si>
  <si>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</si>
  <si>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</si>
  <si>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</si>
  <si>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</si>
  <si>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</si>
  <si>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</si>
  <si>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</si>
  <si>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</si>
  <si>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</si>
  <si>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</si>
  <si>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</si>
  <si>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</si>
  <si>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</si>
  <si>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</si>
  <si>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</si>
  <si>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</si>
  <si>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</si>
  <si>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</si>
  <si>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</si>
  <si>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</si>
  <si>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</si>
  <si>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</si>
  <si>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</si>
  <si>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</si>
  <si>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</si>
  <si>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</si>
  <si>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</si>
  <si>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</si>
  <si>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</si>
  <si>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</si>
  <si>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</si>
  <si>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</si>
  <si>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</si>
  <si>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</si>
  <si>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</si>
  <si>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</si>
  <si>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</si>
  <si>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</si>
  <si>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</si>
  <si>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</si>
  <si>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</si>
  <si>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</si>
  <si>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</si>
  <si>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</si>
  <si>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</si>
  <si>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</si>
  <si>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</si>
  <si>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</si>
  <si>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</si>
  <si>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</si>
  <si>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</si>
  <si>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</si>
  <si>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</si>
  <si>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</si>
  <si>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</si>
  <si>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</si>
  <si>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</si>
  <si>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</si>
  <si>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</si>
  <si>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</si>
  <si>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</si>
  <si>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</si>
  <si>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</si>
  <si>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</si>
  <si>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</si>
  <si>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</si>
  <si>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</si>
  <si>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</si>
  <si>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</si>
  <si>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</si>
  <si>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</si>
  <si>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</si>
  <si>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</si>
  <si>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</si>
  <si>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</si>
  <si>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</si>
  <si>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</si>
  <si>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</si>
  <si>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</si>
  <si>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</si>
  <si>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</si>
  <si>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</si>
  <si>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</si>
  <si>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</si>
  <si>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</si>
  <si>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</si>
  <si>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</si>
  <si>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</si>
  <si>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</si>
  <si>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</si>
  <si>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</si>
  <si>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</si>
  <si>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</si>
  <si>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</si>
  <si>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</si>
  <si>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</si>
  <si>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</si>
  <si>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</si>
  <si>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</si>
  <si>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</si>
  <si>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</si>
  <si>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</si>
  <si>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</si>
  <si>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</si>
  <si>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</si>
  <si>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</si>
  <si>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</si>
  <si>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</si>
  <si>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</si>
  <si>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</si>
  <si>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</si>
  <si>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</si>
  <si>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</si>
  <si>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</si>
  <si>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</si>
  <si>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</si>
  <si>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</si>
  <si>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</si>
  <si>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</si>
  <si>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</si>
  <si>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</si>
  <si>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</si>
  <si>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</si>
  <si>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</si>
  <si>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</si>
  <si>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</si>
  <si>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</si>
  <si>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</si>
  <si>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</si>
  <si>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</si>
  <si>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</si>
  <si>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</si>
  <si>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</si>
  <si>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</si>
  <si>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</si>
  <si>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</si>
  <si>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</si>
  <si>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</si>
  <si>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</si>
  <si>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</si>
  <si>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</si>
  <si>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</si>
  <si>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</si>
  <si>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</si>
  <si>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</si>
  <si>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</si>
  <si>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</si>
  <si>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</si>
  <si>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</si>
  <si>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</si>
  <si>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</si>
  <si>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</si>
  <si>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</si>
  <si>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</si>
  <si>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</si>
  <si>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</si>
  <si>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</si>
  <si>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</si>
  <si>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</si>
  <si>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</si>
  <si>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</si>
  <si>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</si>
  <si>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</si>
  <si>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</si>
  <si>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</si>
  <si>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</si>
  <si>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</si>
  <si>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</si>
  <si>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</si>
  <si>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</si>
  <si>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</si>
  <si>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</si>
  <si>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</si>
  <si>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</si>
  <si>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</si>
  <si>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</si>
  <si>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</si>
  <si>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</si>
  <si>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</si>
  <si>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</si>
  <si>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</si>
  <si>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</si>
  <si>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</si>
  <si>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</si>
  <si>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</si>
  <si>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</si>
  <si>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</si>
  <si>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</si>
  <si>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</si>
  <si>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</si>
  <si>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</si>
  <si>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</si>
  <si>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</si>
  <si>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</si>
  <si>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</si>
  <si>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</si>
  <si>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</si>
  <si>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</si>
  <si>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</si>
  <si>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</si>
  <si>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</si>
  <si>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</si>
  <si>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</si>
  <si>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</si>
  <si>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</si>
  <si>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</si>
  <si>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</si>
  <si>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</si>
  <si>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</si>
  <si>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</si>
  <si>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</si>
  <si>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</si>
  <si>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</si>
  <si>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</si>
  <si>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</si>
  <si>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</si>
  <si>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</si>
  <si>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</si>
  <si>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</si>
  <si>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</si>
  <si>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</si>
  <si>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</si>
  <si>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</si>
  <si>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</si>
  <si>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</si>
  <si>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</si>
  <si>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</si>
  <si>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</si>
  <si>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</si>
  <si>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</si>
  <si>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</si>
  <si>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</si>
  <si>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</si>
  <si>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</si>
  <si>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</si>
  <si>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</si>
  <si>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</si>
  <si>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</si>
  <si>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</si>
  <si>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</si>
  <si>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</si>
  <si>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</si>
  <si>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</si>
  <si>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</si>
  <si>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</si>
  <si>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</si>
  <si>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</si>
  <si>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</si>
  <si>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</si>
  <si>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</si>
  <si>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</si>
  <si>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</si>
  <si>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</si>
  <si>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</si>
  <si>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</si>
  <si>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</si>
  <si>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</si>
  <si>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</si>
  <si>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</si>
  <si>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</si>
  <si>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</si>
  <si>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</si>
  <si>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</si>
  <si>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</si>
  <si>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</si>
  <si>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</si>
  <si>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</si>
  <si>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</si>
  <si>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</si>
  <si>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</si>
  <si>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</si>
  <si>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</si>
  <si>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</si>
  <si>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</si>
  <si>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</si>
  <si>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</si>
  <si>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</si>
  <si>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</si>
  <si>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</si>
  <si>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</si>
  <si>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</si>
  <si>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</si>
  <si>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</si>
  <si>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</si>
  <si>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</si>
  <si>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</si>
  <si>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</si>
  <si>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</si>
  <si>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</si>
  <si>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</si>
  <si>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</si>
  <si>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</si>
  <si>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</si>
  <si>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</si>
  <si>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</si>
  <si>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</si>
  <si>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</si>
  <si>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</si>
  <si>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</si>
  <si>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</si>
  <si>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</si>
  <si>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</si>
  <si>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</si>
  <si>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</si>
  <si>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</si>
  <si>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</si>
  <si>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</si>
  <si>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</si>
  <si>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</si>
  <si>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</si>
  <si>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</si>
  <si>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</si>
  <si>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</si>
  <si>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</si>
  <si>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</si>
  <si>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</si>
  <si>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</si>
  <si>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</si>
  <si>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</si>
  <si>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</si>
  <si>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</si>
  <si>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</si>
  <si>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</si>
  <si>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</si>
  <si>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</si>
  <si>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</si>
  <si>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</si>
  <si>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</si>
  <si>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</si>
  <si>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</si>
  <si>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</si>
  <si>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</si>
  <si>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</si>
  <si>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</si>
  <si>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</si>
  <si>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</si>
  <si>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</si>
  <si>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</si>
  <si>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</si>
  <si>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</si>
  <si>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</si>
  <si>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</si>
  <si>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</si>
  <si>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</si>
  <si>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</si>
  <si>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</si>
  <si>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</si>
  <si>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</si>
  <si>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</si>
  <si>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</si>
  <si>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</si>
  <si>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</si>
  <si>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</si>
  <si>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</si>
  <si>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</si>
  <si>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</si>
  <si>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</si>
  <si>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</si>
  <si>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</si>
  <si>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</si>
  <si>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</si>
  <si>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</si>
  <si>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</si>
  <si>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</si>
  <si>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</si>
  <si>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</si>
  <si>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</si>
  <si>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</si>
  <si>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</si>
  <si>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</si>
  <si>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</si>
  <si>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</si>
  <si>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</si>
  <si>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</si>
  <si>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</si>
  <si>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</si>
  <si>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</si>
  <si>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</si>
  <si>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</si>
  <si>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</si>
  <si>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</si>
  <si>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</si>
  <si>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</si>
  <si>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</si>
  <si>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</si>
  <si>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</si>
  <si>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</si>
  <si>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</si>
  <si>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</si>
  <si>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</si>
  <si>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</si>
  <si>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</si>
  <si>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</si>
  <si>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</si>
  <si>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</si>
  <si>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</si>
  <si>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</si>
  <si>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</si>
  <si>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</si>
  <si>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</si>
  <si>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</si>
  <si>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</si>
  <si>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</si>
  <si>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</si>
  <si>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</si>
  <si>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</si>
  <si>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</si>
  <si>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</si>
  <si>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</si>
  <si>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</si>
  <si>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</si>
  <si>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</si>
  <si>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</si>
  <si>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</si>
  <si>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</si>
  <si>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</si>
  <si>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</si>
  <si>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</si>
  <si>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</si>
  <si>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</si>
  <si>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</si>
  <si>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</si>
  <si>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</si>
  <si>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</si>
  <si>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</si>
  <si>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</si>
  <si>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</si>
  <si>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</si>
  <si>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</si>
  <si>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</si>
  <si>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</si>
  <si>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</si>
  <si>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</si>
  <si>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</si>
  <si>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</si>
  <si>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</si>
  <si>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</si>
  <si>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</si>
  <si>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</si>
  <si>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</si>
  <si>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</si>
  <si>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</si>
  <si>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</si>
  <si>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</si>
  <si>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</si>
  <si>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</si>
  <si>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</si>
  <si>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</si>
  <si>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</si>
  <si>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</si>
  <si>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</si>
  <si>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</si>
  <si>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</si>
  <si>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</si>
  <si>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</si>
  <si>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</si>
  <si>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</si>
  <si>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</si>
  <si>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</si>
  <si>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</si>
  <si>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</si>
  <si>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</si>
  <si>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</si>
  <si>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</si>
  <si>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</si>
  <si>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</si>
  <si>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</si>
  <si>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</si>
  <si>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</si>
  <si>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</si>
  <si>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</si>
  <si>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</si>
  <si>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</si>
  <si>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</si>
  <si>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</si>
  <si>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</si>
  <si>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</si>
  <si>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</si>
  <si>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</si>
  <si>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</si>
  <si>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</si>
  <si>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</si>
  <si>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</si>
  <si>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</si>
  <si>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</si>
  <si>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</si>
  <si>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</si>
  <si>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</si>
  <si>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</si>
  <si>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</si>
  <si>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</si>
  <si>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</si>
  <si>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</si>
  <si>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</si>
  <si>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</si>
  <si>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</si>
  <si>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</si>
  <si>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</si>
  <si>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</si>
  <si>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</si>
  <si>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</si>
  <si>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</si>
  <si>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</si>
  <si>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</si>
  <si>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</si>
  <si>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</si>
  <si>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</si>
  <si>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</si>
  <si>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</si>
  <si>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</si>
  <si>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</si>
  <si>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</si>
  <si>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</si>
  <si>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</si>
  <si>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</si>
  <si>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</si>
  <si>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</si>
  <si>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</si>
  <si>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</si>
  <si>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</si>
  <si>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</si>
  <si>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</si>
  <si>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</si>
  <si>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</si>
  <si>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</si>
  <si>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</si>
  <si>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</si>
  <si>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</si>
  <si>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</si>
  <si>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</si>
  <si>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</si>
  <si>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</si>
  <si>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</si>
  <si>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</si>
  <si>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</si>
  <si>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</si>
  <si>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</si>
  <si>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</si>
  <si>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</si>
  <si>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</si>
  <si>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</si>
  <si>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</si>
  <si>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</si>
  <si>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</si>
  <si>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</si>
  <si>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</si>
  <si>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</si>
  <si>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</si>
  <si>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</si>
  <si>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</si>
  <si>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</si>
  <si>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</si>
  <si>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</si>
  <si>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</si>
  <si>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</si>
  <si>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</si>
  <si>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</si>
  <si>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</si>
  <si>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</si>
  <si>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</si>
  <si>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</si>
  <si>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</si>
  <si>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</si>
  <si>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</si>
  <si>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</si>
  <si>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</si>
  <si>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</si>
  <si>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</si>
  <si>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</si>
  <si>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</si>
  <si>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</si>
  <si>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</si>
  <si>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</si>
  <si>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</si>
  <si>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</si>
  <si>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</si>
  <si>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</si>
  <si>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</si>
  <si>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</si>
  <si>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</si>
  <si>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</si>
  <si>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</si>
  <si>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</si>
  <si>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</si>
  <si>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</si>
  <si>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</si>
  <si>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</si>
  <si>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</si>
  <si>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</si>
  <si>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</si>
  <si>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</si>
  <si>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</si>
  <si>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</si>
  <si>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</si>
  <si>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</si>
  <si>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</si>
  <si>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</si>
  <si>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</si>
  <si>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</si>
  <si>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</si>
  <si>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</si>
  <si>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</si>
  <si>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</si>
  <si>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</si>
  <si>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</si>
  <si>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</si>
  <si>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</si>
  <si>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</si>
  <si>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</si>
  <si>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</si>
  <si>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</si>
  <si>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</si>
  <si>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</si>
  <si>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</si>
  <si>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</si>
  <si>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</si>
  <si>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</si>
  <si>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</si>
  <si>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</si>
  <si>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</si>
  <si>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</si>
  <si>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</si>
  <si>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</si>
  <si>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</si>
  <si>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</si>
  <si>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</si>
  <si>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</si>
  <si>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</si>
  <si>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</si>
  <si>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</si>
  <si>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</si>
  <si>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</si>
  <si>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</si>
  <si>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</si>
  <si>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</si>
  <si>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</si>
  <si>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</si>
  <si>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</si>
  <si>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</si>
  <si>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</si>
  <si>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</si>
  <si>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</si>
  <si>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</si>
  <si>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</si>
  <si>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</si>
  <si>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</si>
  <si>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</si>
  <si>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</si>
  <si>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</si>
  <si>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</si>
  <si>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</si>
  <si>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</si>
  <si>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</si>
  <si>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</si>
  <si>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</si>
  <si>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</si>
  <si>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</si>
  <si>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</si>
  <si>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</si>
  <si>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</si>
  <si>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</si>
  <si>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</si>
  <si>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</si>
  <si>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</si>
  <si>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</si>
  <si>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</si>
  <si>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</si>
  <si>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</si>
  <si>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</si>
  <si>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</si>
  <si>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</si>
  <si>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</si>
  <si>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</si>
  <si>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</si>
  <si>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</si>
  <si>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</si>
  <si>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</si>
  <si>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</si>
  <si>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</si>
  <si>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</si>
  <si>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</si>
  <si>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</si>
  <si>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</si>
  <si>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</si>
  <si>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</si>
  <si>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</si>
  <si>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</si>
  <si>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</si>
  <si>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</si>
  <si>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</si>
  <si>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</si>
  <si>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</si>
  <si>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</si>
  <si>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</si>
  <si>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</si>
  <si>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</si>
  <si>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</si>
  <si>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</si>
  <si>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</si>
  <si>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</si>
  <si>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</si>
  <si>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</si>
  <si>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</si>
  <si>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</si>
  <si>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</si>
  <si>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</si>
  <si>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</si>
  <si>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</si>
  <si>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</si>
  <si>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</si>
  <si>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</si>
  <si>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</si>
  <si>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</si>
  <si>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</si>
  <si>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</si>
  <si>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</si>
  <si>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</si>
  <si>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</si>
  <si>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</si>
  <si>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</si>
  <si>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</si>
  <si>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</si>
  <si>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</si>
  <si>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</si>
  <si>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</si>
  <si>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</si>
  <si>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</si>
  <si>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</si>
  <si>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</si>
  <si>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</si>
  <si>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</si>
  <si>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</si>
  <si>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</si>
  <si>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</si>
  <si>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</si>
  <si>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</si>
  <si>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</si>
  <si>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</si>
  <si>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</si>
  <si>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</si>
  <si>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</si>
  <si>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</si>
  <si>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</si>
  <si>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</si>
  <si>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</si>
  <si>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</si>
  <si>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</si>
  <si>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</si>
  <si>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</si>
  <si>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</si>
  <si>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</si>
  <si>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</si>
  <si>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</si>
  <si>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</si>
  <si>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</si>
  <si>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</si>
  <si>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</si>
  <si>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</si>
  <si>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</si>
  <si>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</si>
  <si>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</si>
  <si>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</si>
  <si>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</si>
  <si>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</si>
  <si>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</si>
  <si>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</si>
  <si>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</si>
  <si>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</si>
  <si>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</si>
  <si>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</si>
  <si>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</si>
  <si>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</si>
  <si>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</si>
  <si>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</si>
  <si>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</si>
  <si>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</si>
  <si>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</si>
  <si>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</si>
  <si>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</si>
  <si>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</si>
  <si>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</si>
  <si>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</si>
  <si>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</si>
  <si>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</si>
  <si>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</si>
  <si>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</si>
  <si>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</si>
  <si>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</si>
  <si>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</si>
  <si>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</si>
  <si>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</si>
  <si>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</si>
  <si>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</si>
  <si>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</si>
  <si>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</si>
  <si>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</si>
  <si>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</si>
  <si>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</si>
  <si>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</si>
  <si>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</si>
  <si>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</si>
  <si>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</si>
  <si>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</si>
  <si>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</si>
  <si>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</si>
  <si>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</si>
  <si>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</si>
  <si>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</si>
  <si>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</si>
  <si>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</si>
  <si>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</si>
  <si>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</si>
  <si>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</si>
  <si>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</si>
  <si>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</si>
  <si>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</si>
  <si>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</si>
  <si>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</si>
  <si>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</si>
  <si>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</si>
  <si>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</si>
  <si>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</si>
  <si>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</si>
  <si>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</si>
  <si>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</si>
  <si>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</si>
  <si>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</si>
  <si>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</si>
  <si>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</si>
  <si>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</si>
  <si>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</si>
  <si>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</si>
  <si>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</si>
  <si>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</si>
  <si>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</si>
  <si>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</si>
  <si>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</si>
  <si>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</si>
  <si>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</si>
  <si>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</si>
  <si>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</si>
  <si>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</si>
  <si>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</si>
  <si>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</si>
  <si>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</si>
  <si>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</si>
  <si>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</si>
  <si>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</si>
  <si>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</si>
  <si>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</si>
  <si>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</si>
  <si>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</si>
  <si>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</si>
  <si>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</si>
  <si>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</si>
  <si>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</si>
  <si>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</si>
  <si>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</si>
  <si>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</si>
  <si>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</si>
  <si>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</si>
  <si>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</si>
  <si>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</si>
  <si>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</si>
  <si>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</si>
  <si>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</si>
  <si>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</si>
  <si>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</si>
  <si>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</si>
  <si>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</si>
  <si>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</si>
  <si>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</si>
  <si>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</si>
  <si>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</si>
  <si>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</si>
  <si>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</si>
  <si>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</si>
  <si>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</si>
  <si>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</si>
  <si>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</si>
  <si>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</si>
  <si>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</si>
  <si>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</si>
  <si>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</si>
  <si>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</si>
  <si>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</si>
  <si>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</si>
  <si>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</si>
  <si>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</si>
  <si>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</si>
  <si>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</si>
  <si>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</si>
  <si>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</si>
  <si>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</si>
  <si>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</si>
  <si>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</si>
  <si>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</si>
  <si>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</si>
  <si>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</si>
  <si>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</si>
  <si>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</si>
  <si>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</si>
  <si>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</si>
  <si>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</si>
  <si>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</si>
  <si>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</si>
  <si>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</si>
  <si>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</si>
  <si>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</si>
  <si>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</si>
  <si>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</si>
  <si>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</si>
  <si>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</si>
  <si>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</si>
  <si>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</si>
  <si>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</si>
  <si>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</si>
  <si>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</si>
  <si>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</si>
  <si>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</si>
  <si>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</si>
  <si>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</si>
  <si>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</si>
  <si>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</si>
  <si>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</si>
  <si>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</si>
  <si>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</si>
  <si>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</si>
  <si>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</si>
  <si>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</si>
  <si>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</si>
  <si>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</si>
  <si>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</si>
  <si>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</si>
  <si>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</si>
  <si>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</si>
  <si>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</si>
  <si>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</si>
  <si>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</si>
  <si>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</si>
  <si>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</si>
  <si>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</si>
  <si>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</si>
  <si>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</si>
  <si>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</si>
  <si>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</si>
  <si>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</si>
  <si>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</si>
  <si>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</si>
  <si>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</si>
  <si>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</si>
  <si>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</si>
  <si>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</si>
  <si>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</si>
  <si>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</si>
  <si>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</si>
  <si>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</si>
  <si>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</si>
  <si>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</si>
  <si>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</si>
  <si>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</si>
  <si>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</si>
  <si>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</si>
  <si>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</si>
  <si>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</si>
  <si>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</si>
  <si>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</si>
  <si>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</si>
  <si>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</si>
  <si>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</si>
  <si>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</si>
  <si>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</si>
  <si>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</si>
  <si>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</si>
  <si>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</si>
  <si>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</si>
  <si>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</si>
  <si>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</si>
  <si>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</si>
  <si>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</si>
  <si>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</si>
  <si>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</si>
  <si>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</si>
  <si>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</si>
  <si>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</si>
  <si>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</si>
  <si>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</si>
  <si>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</si>
  <si>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</si>
  <si>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</si>
  <si>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</si>
  <si>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</si>
  <si>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</si>
  <si>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</si>
  <si>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</si>
  <si>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</si>
  <si>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</si>
  <si>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</si>
  <si>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</si>
  <si>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</si>
  <si>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</si>
  <si>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</si>
  <si>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</si>
  <si>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</si>
  <si>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</si>
  <si>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</si>
  <si>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</si>
  <si>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</si>
  <si>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</si>
  <si>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</si>
  <si>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</si>
  <si>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</si>
  <si>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</si>
  <si>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</si>
  <si>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</si>
  <si>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</si>
  <si>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</si>
  <si>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</si>
  <si>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</si>
  <si>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</si>
  <si>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</si>
  <si>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</si>
  <si>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</si>
  <si>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</si>
  <si>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</si>
  <si>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</si>
  <si>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</si>
  <si>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</si>
  <si>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</si>
  <si>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</si>
  <si>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</si>
  <si>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</si>
  <si>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</si>
  <si>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</si>
  <si>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</si>
  <si>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</si>
  <si>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</si>
  <si>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</si>
  <si>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</si>
  <si>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</si>
  <si>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</si>
  <si>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</si>
  <si>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</si>
  <si>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</si>
  <si>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</si>
  <si>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</si>
  <si>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</si>
  <si>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</si>
  <si>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</si>
  <si>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</si>
  <si>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</si>
  <si>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</si>
  <si>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</si>
  <si>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</si>
  <si>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</si>
  <si>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</si>
  <si>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</si>
  <si>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</si>
  <si>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</si>
  <si>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</si>
  <si>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</si>
  <si>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</si>
  <si>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</si>
  <si>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</si>
  <si>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</si>
  <si>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</si>
  <si>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</si>
  <si>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</si>
  <si>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</si>
  <si>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</si>
  <si>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</si>
  <si>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</si>
  <si>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</si>
  <si>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</si>
  <si>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</si>
  <si>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</si>
  <si>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</si>
  <si>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</si>
  <si>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</si>
  <si>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</si>
  <si>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</si>
  <si>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</si>
  <si>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</si>
  <si>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</si>
  <si>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</si>
  <si>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</si>
  <si>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</si>
  <si>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</si>
  <si>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</si>
  <si>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</si>
  <si>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</si>
  <si>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</si>
  <si>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</si>
  <si>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</si>
  <si>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</si>
  <si>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</si>
  <si>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</si>
  <si>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</si>
  <si>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</si>
  <si>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</si>
  <si>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</si>
  <si>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</si>
  <si>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</si>
  <si>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</si>
  <si>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</si>
  <si>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</si>
  <si>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</si>
  <si>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</si>
  <si>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</si>
  <si>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</si>
  <si>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</si>
  <si>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</si>
  <si>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</si>
  <si>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</si>
  <si>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</si>
  <si>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</si>
  <si>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</si>
  <si>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</si>
  <si>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</si>
  <si>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</si>
  <si>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</si>
  <si>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</si>
  <si>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</si>
  <si>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</si>
  <si>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</si>
  <si>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</si>
  <si>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</si>
  <si>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</si>
  <si>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</si>
  <si>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</si>
  <si>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</si>
  <si>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</si>
  <si>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</si>
  <si>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</si>
  <si>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</si>
  <si>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</si>
  <si>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</si>
  <si>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</si>
  <si>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</si>
  <si>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</si>
  <si>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</si>
  <si>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</si>
  <si>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</si>
  <si>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</si>
  <si>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</si>
  <si>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</si>
  <si>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</si>
  <si>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</si>
  <si>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</si>
  <si>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</si>
  <si>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</si>
  <si>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</si>
  <si>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</si>
  <si>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</si>
  <si>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</si>
  <si>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</si>
  <si>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</si>
  <si>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</si>
  <si>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</si>
  <si>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</si>
  <si>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</si>
  <si>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</si>
  <si>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</si>
  <si>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</si>
  <si>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</si>
  <si>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</si>
  <si>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</si>
  <si>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</si>
  <si>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</si>
  <si>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</si>
  <si>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</si>
  <si>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</si>
  <si>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</si>
  <si>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</si>
  <si>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</si>
  <si>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</si>
  <si>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</si>
  <si>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</si>
  <si>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</si>
  <si>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</si>
  <si>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</si>
  <si>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</si>
  <si>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</si>
  <si>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</si>
  <si>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</si>
  <si>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</si>
  <si>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</si>
  <si>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</si>
  <si>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</si>
  <si>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</si>
  <si>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</si>
  <si>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</si>
  <si>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</si>
  <si>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</si>
  <si>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</si>
  <si>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</si>
  <si>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</si>
  <si>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</si>
  <si>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</si>
  <si>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</si>
  <si>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</si>
  <si>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</si>
  <si>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</si>
  <si>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</si>
  <si>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</si>
  <si>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</si>
  <si>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</si>
  <si>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</si>
  <si>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</si>
  <si>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</si>
  <si>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</si>
  <si>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</si>
  <si>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</si>
  <si>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</si>
  <si>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</si>
  <si>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</si>
  <si>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</si>
  <si>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</si>
  <si>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</si>
  <si>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</si>
  <si>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</si>
  <si>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</si>
  <si>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</si>
  <si>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</si>
  <si>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</si>
  <si>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</si>
  <si>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</si>
  <si>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</si>
  <si>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</si>
  <si>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</si>
  <si>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</si>
  <si>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</si>
  <si>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</si>
  <si>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</si>
  <si>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</si>
  <si>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</si>
  <si>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</si>
  <si>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</si>
  <si>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</si>
  <si>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</si>
  <si>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</si>
  <si>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</si>
  <si>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</si>
  <si>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</si>
  <si>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</si>
  <si>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</si>
  <si>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</si>
  <si>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</si>
  <si>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</si>
  <si>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</si>
  <si>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</si>
  <si>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</si>
  <si>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</si>
  <si>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</si>
  <si>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</si>
  <si>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</si>
  <si>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</si>
  <si>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</si>
  <si>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</si>
  <si>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</si>
  <si>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</si>
  <si>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</si>
  <si>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</si>
  <si>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</si>
  <si>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</si>
  <si>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</si>
  <si>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</si>
  <si>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</si>
  <si>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</si>
  <si>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</si>
  <si>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</si>
  <si>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</si>
  <si>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</si>
  <si>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</si>
  <si>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</si>
  <si>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</si>
  <si>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</si>
  <si>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</si>
  <si>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</si>
  <si>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</si>
  <si>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</si>
  <si>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</si>
  <si>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</si>
  <si>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</si>
  <si>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</si>
  <si>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</si>
  <si>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</si>
  <si>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</si>
  <si>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</si>
  <si>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</si>
  <si>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</si>
  <si>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</si>
  <si>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</si>
  <si>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</si>
  <si>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</si>
  <si>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</si>
  <si>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</si>
  <si>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</si>
  <si>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</si>
  <si>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</si>
  <si>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</si>
  <si>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</si>
  <si>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</si>
  <si>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</si>
  <si>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</si>
  <si>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</si>
  <si>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</si>
  <si>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</si>
  <si>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</si>
  <si>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</si>
  <si>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</si>
  <si>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</si>
  <si>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</si>
  <si>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</si>
  <si>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</si>
  <si>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</si>
  <si>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</si>
  <si>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</si>
  <si>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</si>
  <si>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</si>
  <si>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</si>
  <si>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</si>
  <si>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</si>
  <si>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</si>
  <si>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</si>
  <si>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</si>
  <si>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</si>
  <si>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</si>
  <si>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</si>
  <si>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</si>
  <si>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</si>
  <si>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</si>
  <si>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</si>
  <si>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</si>
  <si>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</si>
  <si>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</si>
  <si>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</si>
  <si>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</si>
  <si>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</si>
  <si>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</si>
  <si>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</si>
  <si>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</si>
  <si>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</si>
  <si>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</si>
  <si>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</si>
  <si>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</si>
  <si>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</si>
  <si>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</si>
  <si>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</si>
  <si>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</si>
  <si>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</si>
  <si>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</si>
  <si>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</si>
  <si>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</si>
  <si>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</si>
  <si>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</si>
  <si>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</si>
  <si>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</si>
  <si>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</si>
  <si>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</si>
  <si>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</si>
  <si>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</si>
  <si>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</si>
  <si>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</si>
  <si>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</si>
  <si>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</si>
  <si>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</si>
  <si>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</si>
  <si>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</si>
  <si>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</si>
  <si>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</si>
  <si>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</si>
  <si>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</si>
  <si>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</si>
  <si>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</si>
  <si>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</si>
  <si>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</si>
  <si>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</si>
  <si>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</si>
  <si>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</si>
  <si>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</si>
  <si>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</si>
  <si>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</si>
  <si>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</si>
  <si>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</si>
  <si>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</si>
  <si>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</si>
  <si>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</si>
  <si>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</si>
  <si>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</si>
  <si>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</si>
  <si>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</si>
  <si>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</si>
  <si>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</si>
  <si>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</si>
  <si>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</si>
  <si>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</si>
  <si>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</si>
  <si>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</si>
  <si>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</si>
  <si>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</si>
  <si>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</si>
  <si>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</si>
  <si>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</si>
  <si>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</si>
  <si>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</si>
  <si>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</si>
  <si>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</si>
  <si>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</si>
  <si>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</si>
  <si>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</si>
  <si>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</si>
  <si>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</si>
  <si>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</si>
  <si>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</si>
  <si>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</si>
  <si>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</si>
  <si>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</si>
  <si>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</si>
  <si>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</si>
  <si>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</si>
  <si>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</si>
  <si>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</si>
  <si>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</si>
  <si>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</si>
  <si>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</si>
  <si>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</si>
  <si>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</si>
  <si>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</si>
  <si>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</si>
  <si>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</si>
  <si>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</si>
  <si>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</si>
  <si>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</si>
  <si>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</si>
  <si>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</si>
  <si>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</si>
  <si>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</si>
  <si>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</si>
  <si>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</si>
  <si>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</si>
  <si>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</si>
  <si>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</si>
  <si>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</si>
  <si>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</si>
  <si>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</si>
  <si>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</si>
  <si>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</si>
  <si>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</si>
  <si>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</si>
  <si>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</si>
  <si>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</si>
  <si>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</si>
  <si>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</si>
  <si>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</si>
  <si>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</si>
  <si>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</si>
  <si>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</si>
  <si>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</si>
  <si>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</si>
  <si>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</si>
  <si>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</si>
  <si>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</si>
  <si>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</si>
  <si>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</si>
  <si>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</si>
  <si>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</si>
  <si>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</si>
  <si>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</si>
  <si>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</si>
  <si>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</si>
  <si>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</si>
  <si>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</si>
  <si>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</si>
  <si>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</si>
  <si>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</si>
  <si>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</si>
  <si>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</si>
  <si>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</si>
  <si>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</si>
  <si>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</si>
  <si>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</si>
  <si>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</si>
  <si>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</si>
  <si>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</si>
  <si>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</si>
  <si>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</si>
  <si>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</si>
  <si>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</si>
  <si>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</si>
  <si>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</si>
  <si>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</si>
  <si>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</si>
  <si>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</si>
  <si>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</si>
  <si>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</si>
  <si>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</si>
  <si>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</si>
  <si>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</si>
  <si>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</si>
  <si>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</si>
  <si>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</si>
  <si>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</si>
  <si>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</si>
  <si>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</si>
  <si>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</si>
  <si>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</si>
  <si>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</si>
  <si>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</si>
  <si>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</si>
  <si>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</si>
  <si>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</si>
  <si>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</si>
  <si>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</si>
  <si>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</si>
  <si>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</si>
  <si>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</si>
  <si>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</si>
  <si>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</si>
  <si>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</si>
  <si>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</si>
  <si>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</si>
  <si>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</si>
  <si>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</si>
  <si>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</si>
  <si>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</si>
  <si>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</si>
  <si>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</si>
  <si>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</si>
  <si>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</si>
  <si>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</si>
  <si>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</si>
  <si>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</si>
  <si>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</si>
  <si>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</si>
  <si>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</si>
  <si>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</si>
  <si>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</si>
  <si>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</si>
  <si>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</si>
  <si>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</si>
  <si>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</si>
  <si>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</si>
  <si>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</si>
  <si>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</si>
  <si>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</si>
  <si>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</si>
  <si>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</si>
  <si>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</si>
  <si>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</si>
  <si>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</si>
  <si>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</si>
  <si>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</si>
  <si>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</si>
  <si>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</si>
  <si>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</si>
  <si>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</si>
  <si>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</si>
  <si>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</si>
  <si>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</si>
  <si>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</si>
  <si>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</si>
  <si>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</si>
  <si>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</si>
  <si>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</si>
  <si>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</si>
  <si>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</si>
  <si>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</si>
  <si>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</si>
  <si>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</si>
  <si>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</si>
  <si>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</si>
  <si>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</si>
  <si>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</si>
  <si>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</si>
  <si>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</si>
  <si>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</si>
  <si>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</si>
  <si>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</si>
  <si>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</si>
  <si>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</si>
  <si>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</si>
  <si>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</si>
  <si>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</si>
  <si>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</si>
  <si>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</si>
  <si>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</si>
  <si>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</si>
  <si>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</si>
  <si>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</si>
  <si>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</si>
  <si>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</si>
  <si>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</si>
  <si>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</si>
  <si>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</si>
  <si>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</si>
  <si>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</si>
  <si>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</si>
  <si>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</si>
  <si>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</si>
  <si>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</si>
  <si>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</si>
  <si>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</si>
  <si>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</si>
  <si>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</si>
  <si>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</si>
  <si>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</si>
  <si>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</si>
  <si>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</si>
  <si>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</si>
  <si>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</si>
  <si>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</si>
  <si>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</si>
  <si>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</si>
  <si>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</si>
  <si>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</si>
  <si>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</si>
  <si>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</si>
  <si>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</si>
  <si>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</si>
  <si>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</si>
  <si>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</si>
  <si>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</si>
  <si>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</si>
  <si>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</si>
  <si>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</si>
  <si>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</si>
  <si>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</si>
  <si>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</si>
  <si>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</si>
  <si>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</si>
  <si>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</si>
  <si>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</si>
  <si>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</si>
  <si>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</si>
  <si>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</si>
  <si>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</si>
  <si>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</si>
  <si>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</si>
  <si>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</si>
  <si>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</si>
  <si>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</si>
  <si>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</si>
  <si>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</si>
  <si>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</si>
  <si>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</si>
  <si>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</si>
  <si>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</si>
  <si>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</si>
  <si>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</si>
  <si>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</si>
  <si>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</si>
  <si>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</si>
  <si>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</si>
  <si>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</si>
  <si>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</si>
  <si>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</si>
  <si>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</si>
  <si>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</si>
  <si>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</si>
  <si>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</si>
  <si>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</si>
  <si>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</si>
  <si>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</si>
  <si>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</si>
  <si>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</si>
  <si>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</si>
  <si>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</si>
  <si>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</si>
  <si>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</si>
  <si>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</si>
  <si>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</si>
  <si>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</si>
  <si>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</si>
  <si>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</si>
  <si>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</si>
  <si>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</si>
  <si>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</si>
  <si>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</si>
  <si>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</si>
  <si>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</si>
  <si>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</si>
  <si>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</si>
  <si>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</si>
  <si>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</si>
  <si>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</si>
  <si>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</si>
  <si>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</si>
  <si>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</si>
  <si>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</si>
  <si>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</si>
  <si>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</si>
  <si>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</si>
  <si>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</si>
  <si>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</si>
  <si>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</si>
  <si>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</si>
  <si>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</si>
  <si>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</si>
  <si>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</si>
  <si>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</si>
  <si>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</si>
  <si>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</si>
  <si>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</si>
  <si>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</si>
  <si>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</si>
  <si>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</si>
  <si>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</si>
  <si>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</si>
  <si>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</si>
  <si>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</si>
  <si>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</si>
  <si>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</si>
  <si>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</si>
  <si>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</si>
  <si>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</si>
  <si>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</si>
  <si>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</si>
  <si>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</si>
  <si>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</si>
  <si>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</si>
  <si>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</si>
  <si>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</si>
  <si>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</si>
  <si>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</si>
  <si>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</si>
  <si>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</si>
  <si>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</si>
  <si>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</si>
  <si>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</si>
  <si>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</si>
  <si>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</si>
  <si>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</si>
  <si>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</si>
  <si>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</si>
  <si>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</si>
  <si>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</si>
  <si>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</si>
  <si>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</si>
  <si>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</si>
  <si>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</si>
  <si>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</si>
  <si>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</si>
  <si>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</si>
  <si>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</si>
  <si>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</si>
  <si>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</si>
  <si>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</si>
  <si>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</si>
  <si>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</si>
  <si>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</si>
  <si>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</si>
  <si>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</si>
  <si>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</si>
  <si>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</si>
  <si>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</si>
  <si>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</si>
  <si>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</si>
  <si>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</si>
  <si>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</si>
  <si>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</si>
  <si>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</si>
  <si>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</si>
  <si>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</si>
  <si>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</si>
  <si>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</si>
  <si>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</si>
  <si>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</si>
  <si>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</si>
  <si>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</si>
  <si>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</si>
  <si>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</si>
  <si>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</si>
  <si>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</si>
  <si>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</si>
  <si>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</si>
  <si>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</si>
  <si>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</si>
  <si>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</si>
  <si>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</si>
  <si>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</si>
  <si>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</si>
  <si>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</si>
  <si>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</si>
  <si>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</si>
  <si>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</si>
  <si>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</si>
  <si>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</si>
  <si>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</si>
  <si>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</si>
  <si>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</si>
  <si>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</si>
  <si>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</si>
  <si>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</si>
  <si>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</si>
  <si>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</si>
  <si>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</si>
  <si>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</si>
  <si>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</si>
  <si>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</si>
  <si>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</si>
  <si>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</si>
  <si>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</si>
  <si>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</si>
  <si>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</si>
  <si>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</si>
  <si>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</si>
  <si>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</si>
  <si>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</si>
  <si>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</si>
  <si>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</si>
  <si>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</si>
  <si>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</si>
  <si>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</si>
  <si>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</si>
  <si>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</si>
  <si>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</si>
  <si>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</si>
  <si>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</si>
  <si>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</si>
  <si>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</si>
  <si>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</si>
  <si>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</si>
  <si>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</si>
  <si>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</si>
  <si>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</si>
  <si>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</si>
  <si>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</si>
  <si>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</si>
  <si>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</si>
  <si>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</si>
  <si>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</si>
  <si>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</si>
  <si>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</si>
  <si>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</si>
  <si>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</si>
  <si>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</si>
  <si>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</si>
  <si>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</si>
  <si>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</si>
  <si>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</si>
  <si>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</si>
  <si>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</si>
  <si>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</si>
  <si>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</si>
  <si>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</si>
  <si>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</si>
  <si>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</si>
  <si>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</si>
  <si>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</si>
  <si>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</si>
  <si>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</si>
  <si>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</si>
  <si>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</si>
  <si>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</si>
  <si>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</si>
  <si>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</si>
  <si>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</si>
  <si>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</si>
  <si>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</si>
  <si>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</si>
  <si>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</si>
  <si>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</si>
  <si>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</si>
  <si>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</si>
  <si>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</si>
  <si>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</si>
  <si>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</si>
  <si>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</si>
  <si>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</si>
  <si>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</si>
  <si>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</si>
  <si>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</si>
  <si>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</si>
  <si>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</si>
  <si>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</si>
  <si>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</si>
  <si>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</si>
  <si>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</si>
  <si>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</si>
  <si>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</si>
  <si>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</si>
  <si>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</si>
  <si>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</si>
  <si>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</si>
  <si>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</si>
  <si>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</si>
  <si>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</si>
  <si>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</si>
  <si>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</si>
  <si>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</si>
  <si>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</si>
  <si>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</si>
  <si>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</si>
  <si>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</si>
  <si>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</si>
  <si>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</si>
  <si>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</si>
  <si>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</si>
  <si>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</si>
  <si>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</si>
  <si>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</si>
  <si>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</si>
  <si>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</si>
  <si>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</si>
  <si>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</si>
  <si>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</si>
  <si>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</si>
  <si>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</si>
  <si>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</si>
  <si>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</si>
  <si>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</si>
  <si>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</si>
  <si>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</si>
  <si>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</si>
  <si>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</si>
  <si>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</si>
  <si>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</si>
  <si>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</si>
  <si>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</si>
  <si>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</si>
  <si>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</si>
  <si>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</si>
  <si>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</si>
  <si>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</si>
  <si>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</si>
  <si>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</si>
  <si>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</si>
  <si>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</si>
  <si>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</si>
  <si>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</si>
  <si>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</si>
  <si>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</si>
  <si>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</si>
  <si>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</si>
  <si>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</si>
  <si>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</si>
  <si>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</si>
  <si>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</si>
  <si>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</si>
  <si>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</si>
  <si>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</si>
  <si>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</si>
  <si>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</si>
  <si>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</si>
  <si>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</si>
  <si>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</si>
  <si>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</si>
  <si>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</si>
  <si>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</si>
  <si>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</si>
  <si>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</si>
  <si>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</si>
  <si>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</si>
  <si>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</si>
  <si>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</si>
  <si>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</si>
  <si>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</si>
  <si>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</si>
  <si>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</si>
  <si>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</si>
  <si>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</si>
  <si>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</si>
  <si>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</si>
  <si>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</si>
  <si>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</si>
  <si>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</si>
  <si>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</si>
  <si>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</si>
  <si>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</si>
  <si>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</si>
  <si>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</si>
  <si>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</si>
  <si>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</si>
  <si>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</si>
  <si>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</si>
  <si>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</si>
  <si>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</si>
  <si>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</si>
  <si>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</si>
  <si>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</si>
  <si>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</si>
  <si>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</si>
  <si>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</si>
  <si>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</si>
  <si>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</si>
  <si>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</si>
  <si>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</si>
  <si>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</si>
  <si>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</si>
  <si>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</si>
  <si>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</si>
  <si>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</si>
  <si>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</si>
  <si>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</si>
  <si>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</si>
  <si>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</si>
  <si>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</si>
  <si>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</si>
  <si>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</si>
  <si>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</si>
  <si>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</si>
  <si>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</si>
  <si>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</si>
  <si>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</si>
  <si>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</si>
  <si>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</si>
  <si>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</si>
  <si>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</si>
  <si>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</si>
  <si>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</si>
  <si>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</si>
  <si>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</si>
  <si>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</si>
  <si>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</si>
  <si>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</si>
  <si>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</si>
  <si>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</si>
  <si>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</si>
  <si>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</si>
  <si>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</si>
  <si>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</si>
  <si>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</si>
  <si>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</si>
  <si>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</si>
  <si>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</si>
  <si>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</si>
  <si>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</si>
  <si>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</si>
  <si>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</si>
  <si>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</si>
  <si>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</si>
  <si>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</si>
  <si>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</si>
  <si>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</si>
  <si>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</si>
  <si>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</si>
  <si>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</si>
  <si>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</si>
  <si>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</si>
  <si>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</si>
  <si>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</si>
  <si>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</si>
  <si>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</si>
  <si>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</si>
  <si>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</si>
  <si>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</si>
  <si>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</si>
  <si>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</si>
  <si>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</si>
  <si>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</si>
  <si>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</si>
  <si>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</si>
  <si>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</si>
  <si>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</si>
  <si>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</si>
  <si>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</si>
  <si>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</si>
  <si>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</si>
  <si>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</si>
  <si>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</si>
  <si>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</si>
  <si>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</si>
  <si>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</si>
  <si>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</si>
  <si>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</si>
  <si>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</si>
  <si>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</si>
  <si>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</si>
  <si>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</si>
  <si>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</si>
  <si>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</si>
  <si>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</si>
  <si>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</si>
  <si>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</si>
  <si>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</si>
  <si>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</si>
  <si>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</si>
  <si>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</si>
  <si>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</si>
  <si>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</si>
  <si>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</si>
  <si>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</si>
  <si>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</si>
  <si>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</si>
  <si>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</si>
  <si>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</si>
  <si>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</si>
  <si>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</si>
  <si>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</si>
  <si>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</si>
  <si>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</si>
  <si>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</si>
  <si>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</si>
  <si>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</si>
  <si>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</si>
  <si>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</si>
  <si>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</si>
  <si>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</si>
  <si>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</si>
  <si>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</si>
  <si>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</si>
  <si>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</si>
  <si>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</si>
  <si>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</si>
  <si>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</si>
  <si>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</si>
  <si>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</si>
  <si>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</si>
  <si>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</si>
  <si>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</si>
  <si>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</si>
  <si>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</si>
  <si>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</si>
  <si>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</si>
  <si>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</si>
  <si>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</si>
  <si>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</si>
  <si>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</si>
  <si>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</si>
  <si>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</si>
  <si>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</si>
  <si>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</si>
  <si>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</si>
  <si>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</si>
  <si>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</si>
  <si>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</si>
  <si>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</si>
  <si>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</si>
  <si>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</si>
  <si>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</si>
  <si>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</si>
  <si>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</si>
  <si>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</si>
  <si>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</si>
  <si>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</si>
  <si>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</si>
  <si>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</si>
  <si>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</si>
  <si>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</si>
  <si>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</si>
  <si>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</si>
  <si>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</si>
  <si>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</si>
  <si>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</si>
  <si>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</si>
  <si>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</si>
  <si>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</si>
  <si>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</si>
  <si>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</si>
  <si>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</si>
  <si>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</si>
  <si>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</si>
  <si>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</si>
  <si>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</si>
  <si>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</si>
  <si>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</si>
  <si>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</si>
  <si>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</si>
  <si>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</si>
  <si>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</si>
  <si>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</si>
  <si>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</si>
  <si>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</si>
  <si>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</si>
  <si>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</si>
  <si>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</si>
  <si>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</si>
  <si>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</si>
  <si>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</si>
  <si>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</si>
  <si>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</si>
  <si>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</si>
  <si>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</si>
  <si>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</si>
  <si>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</si>
  <si>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</si>
  <si>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</si>
  <si>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</si>
  <si>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</si>
  <si>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</si>
  <si>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</si>
  <si>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</si>
  <si>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</si>
  <si>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</si>
  <si>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</si>
  <si>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</si>
  <si>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</si>
  <si>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</si>
  <si>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</si>
  <si>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</si>
  <si>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</si>
  <si>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</si>
  <si>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</si>
  <si>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</si>
  <si>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</si>
  <si>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</si>
  <si>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</si>
  <si>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</si>
  <si>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</si>
  <si>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</si>
  <si>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</si>
  <si>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</si>
  <si>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</si>
  <si>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</si>
  <si>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</si>
  <si>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</si>
  <si>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</si>
  <si>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</si>
  <si>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</si>
  <si>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</si>
  <si>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</si>
  <si>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</si>
  <si>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</si>
  <si>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</si>
  <si>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</si>
  <si>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</si>
  <si>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</si>
  <si>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</si>
  <si>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</si>
  <si>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</si>
  <si>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</si>
  <si>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</si>
  <si>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</si>
  <si>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</si>
  <si>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</si>
  <si>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</si>
  <si>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</si>
  <si>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</si>
  <si>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</si>
  <si>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</si>
  <si>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</si>
  <si>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</si>
  <si>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</si>
  <si>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</si>
  <si>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</si>
  <si>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</si>
  <si>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</si>
  <si>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</si>
  <si>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</si>
  <si>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</si>
  <si>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</si>
  <si>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</si>
  <si>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</si>
  <si>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</si>
  <si>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</si>
  <si>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</si>
  <si>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</si>
  <si>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</si>
  <si>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</si>
  <si>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</si>
  <si>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</si>
  <si>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</si>
  <si>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</si>
  <si>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</si>
  <si>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</si>
  <si>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</si>
  <si>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</si>
  <si>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</si>
  <si>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</si>
  <si>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</si>
  <si>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</si>
  <si>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</si>
  <si>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</si>
  <si>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</si>
  <si>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</si>
  <si>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</si>
  <si>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</si>
  <si>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</si>
  <si>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</si>
  <si>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</si>
  <si>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</si>
  <si>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</si>
  <si>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</si>
  <si>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</si>
  <si>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</si>
  <si>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</si>
  <si>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</si>
  <si>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</si>
  <si>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</si>
  <si>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</si>
  <si>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</si>
  <si>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</si>
  <si>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</si>
  <si>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</si>
  <si>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</si>
  <si>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</si>
  <si>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</si>
  <si>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</si>
  <si>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</si>
  <si>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</si>
  <si>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</si>
  <si>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</si>
  <si>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</si>
  <si>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</si>
  <si>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</si>
  <si>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</si>
  <si>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</si>
  <si>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</si>
  <si>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</si>
  <si>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</si>
  <si>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</si>
  <si>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</si>
  <si>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</si>
  <si>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</si>
  <si>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</si>
  <si>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</si>
  <si>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</si>
  <si>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</si>
  <si>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</si>
  <si>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</si>
  <si>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</si>
  <si>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</si>
  <si>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</si>
  <si>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</si>
  <si>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</si>
  <si>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</si>
  <si>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</si>
  <si>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</si>
  <si>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</si>
  <si>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</si>
  <si>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</si>
  <si>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</si>
  <si>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</si>
  <si>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</si>
  <si>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</si>
  <si>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</si>
  <si>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</si>
  <si>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</si>
  <si>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</si>
  <si>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</si>
  <si>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</si>
  <si>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</si>
  <si>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</si>
  <si>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</si>
  <si>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</si>
  <si>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</si>
  <si>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</si>
  <si>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</si>
  <si>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</si>
  <si>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</si>
  <si>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</si>
  <si>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</si>
  <si>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</si>
  <si>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</si>
  <si>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</si>
  <si>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</si>
  <si>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</si>
  <si>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</si>
  <si>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</si>
  <si>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</si>
  <si>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</si>
  <si>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</si>
  <si>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</si>
  <si>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</si>
  <si>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</si>
  <si>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</si>
  <si>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</si>
  <si>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</si>
  <si>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</si>
  <si>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</si>
  <si>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</si>
  <si>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</si>
  <si>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</si>
  <si>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</si>
  <si>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</si>
  <si>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</si>
  <si>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</si>
  <si>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</si>
  <si>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</si>
  <si>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</si>
  <si>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</si>
  <si>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</si>
  <si>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</si>
  <si>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</si>
  <si>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</si>
  <si>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</si>
  <si>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</si>
  <si>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</si>
  <si>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</si>
  <si>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</si>
  <si>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</si>
  <si>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</si>
  <si>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</si>
  <si>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</si>
  <si>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</si>
  <si>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</si>
  <si>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</si>
  <si>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</si>
  <si>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</si>
  <si>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</si>
  <si>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</si>
  <si>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</si>
  <si>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</si>
  <si>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</si>
  <si>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</si>
  <si>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</si>
  <si>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</si>
  <si>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</si>
  <si>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</si>
  <si>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</si>
  <si>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</si>
  <si>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</si>
  <si>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</si>
  <si>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</si>
  <si>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</si>
  <si>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</si>
  <si>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</si>
  <si>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</si>
  <si>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</si>
  <si>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</si>
  <si>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</si>
  <si>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</si>
  <si>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</si>
  <si>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</si>
  <si>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</si>
  <si>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</si>
  <si>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</si>
  <si>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</si>
  <si>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</si>
  <si>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</si>
  <si>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</si>
  <si>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</si>
  <si>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</si>
  <si>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</si>
  <si>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</si>
  <si>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</si>
  <si>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</si>
  <si>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</si>
  <si>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</si>
  <si>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</si>
  <si>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</si>
  <si>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</si>
  <si>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</si>
  <si>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</si>
  <si>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</si>
  <si>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</si>
  <si>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</si>
  <si>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</si>
  <si>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</si>
  <si>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</si>
  <si>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</si>
  <si>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</si>
  <si>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</si>
  <si>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</si>
  <si>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</si>
  <si>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</si>
  <si>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</si>
  <si>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</si>
  <si>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</si>
  <si>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</si>
  <si>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</si>
  <si>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</si>
  <si>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</si>
  <si>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</si>
  <si>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</si>
  <si>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</si>
  <si>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</si>
  <si>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</si>
  <si>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</si>
  <si>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</si>
  <si>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</si>
  <si>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</si>
  <si>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</si>
  <si>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</si>
  <si>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</si>
  <si>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</si>
  <si>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</si>
  <si>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</si>
  <si>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</si>
  <si>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</si>
  <si>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</si>
  <si>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</si>
  <si>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</si>
  <si>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</si>
  <si>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</si>
  <si>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</si>
  <si>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</si>
  <si>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</si>
  <si>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</si>
  <si>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</si>
  <si>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</si>
  <si>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</si>
  <si>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</si>
  <si>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</si>
  <si>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</si>
  <si>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</si>
  <si>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</si>
  <si>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</si>
  <si>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</si>
  <si>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</si>
  <si>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</si>
  <si>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</si>
  <si>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</si>
  <si>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</si>
  <si>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</si>
  <si>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</si>
  <si>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</si>
  <si>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</si>
  <si>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</si>
  <si>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</si>
  <si>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</si>
  <si>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</si>
  <si>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</si>
  <si>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</si>
  <si>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</si>
  <si>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</si>
  <si>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</si>
  <si>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</si>
  <si>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</si>
  <si>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</si>
  <si>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</si>
  <si>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</si>
  <si>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</si>
  <si>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</si>
  <si>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</si>
  <si>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</si>
  <si>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</si>
  <si>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</si>
  <si>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</si>
  <si>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</si>
  <si>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</si>
  <si>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</si>
  <si>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</si>
  <si>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</si>
  <si>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</si>
  <si>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</si>
  <si>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</si>
  <si>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</si>
  <si>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</si>
  <si>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</si>
  <si>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</si>
  <si>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</si>
  <si>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</si>
  <si>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</si>
  <si>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</si>
  <si>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</si>
  <si>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</si>
  <si>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</si>
  <si>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</si>
  <si>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</si>
  <si>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</si>
  <si>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</si>
  <si>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</si>
  <si>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</si>
  <si>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</si>
  <si>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</si>
  <si>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</si>
  <si>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</si>
  <si>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</si>
  <si>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</si>
  <si>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</si>
  <si>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</si>
  <si>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</si>
  <si>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</si>
  <si>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</si>
  <si>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</si>
  <si>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</si>
  <si>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</si>
  <si>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</si>
  <si>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</si>
  <si>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</si>
  <si>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</si>
  <si>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</si>
  <si>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</si>
  <si>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</si>
  <si>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</si>
  <si>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</si>
  <si>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</si>
  <si>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</si>
  <si>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</si>
  <si>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</si>
  <si>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</si>
  <si>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</si>
  <si>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</si>
  <si>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</si>
  <si>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</si>
  <si>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</si>
  <si>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</si>
  <si>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</si>
  <si>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</si>
  <si>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</si>
  <si>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</si>
  <si>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</si>
  <si>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</si>
  <si>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</si>
  <si>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</si>
  <si>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</si>
  <si>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</si>
  <si>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</si>
  <si>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</si>
  <si>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</si>
  <si>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</si>
  <si>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</si>
  <si>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</si>
  <si>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</si>
  <si>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</si>
  <si>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</si>
  <si>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</si>
  <si>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</si>
  <si>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</si>
  <si>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</si>
  <si>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</si>
  <si>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</si>
  <si>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</si>
  <si>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</si>
  <si>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</si>
  <si>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</si>
  <si>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</si>
  <si>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</si>
  <si>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</si>
  <si>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</si>
  <si>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</si>
  <si>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</si>
  <si>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</si>
  <si>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</si>
  <si>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</si>
  <si>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</si>
  <si>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</si>
  <si>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</si>
  <si>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</si>
  <si>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</si>
  <si>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</si>
  <si>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</si>
  <si>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</si>
  <si>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</si>
  <si>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</si>
  <si>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</si>
  <si>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</si>
  <si>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</si>
  <si>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</si>
  <si>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</si>
  <si>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</si>
  <si>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</si>
  <si>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</si>
  <si>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</si>
  <si>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</si>
  <si>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</si>
  <si>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</si>
  <si>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</si>
  <si>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</si>
  <si>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</si>
  <si>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</si>
  <si>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</si>
  <si>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</si>
  <si>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</si>
  <si>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</si>
  <si>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</si>
  <si>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</si>
  <si>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</si>
  <si>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</si>
  <si>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</si>
  <si>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</si>
  <si>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</si>
  <si>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</si>
  <si>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</si>
  <si>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</si>
  <si>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</si>
  <si>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</si>
  <si>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</si>
  <si>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</si>
  <si>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</si>
  <si>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</si>
  <si>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</si>
  <si>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</si>
  <si>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</si>
  <si>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</si>
  <si>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</si>
  <si>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</si>
  <si>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</si>
  <si>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</si>
  <si>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</si>
  <si>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</si>
  <si>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</si>
  <si>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</si>
  <si>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</si>
  <si>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</si>
  <si>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</si>
  <si>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</si>
  <si>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</si>
  <si>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</si>
  <si>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</si>
  <si>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</si>
  <si>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</si>
  <si>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</si>
  <si>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</si>
  <si>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</si>
  <si>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</si>
  <si>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</si>
  <si>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</si>
  <si>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</si>
  <si>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</si>
  <si>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</si>
  <si>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</si>
  <si>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</si>
  <si>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</si>
  <si>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</si>
  <si>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</si>
  <si>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</si>
  <si>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</si>
  <si>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</si>
  <si>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</si>
  <si>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</si>
  <si>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</si>
  <si>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</si>
  <si>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</si>
  <si>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</si>
  <si>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</si>
  <si>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</si>
  <si>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</si>
  <si>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</si>
  <si>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</si>
  <si>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</si>
  <si>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</si>
  <si>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</si>
  <si>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</si>
  <si>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</si>
  <si>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</si>
  <si>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</si>
  <si>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</si>
  <si>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</si>
  <si>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</si>
  <si>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</si>
  <si>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</si>
  <si>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</si>
  <si>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</si>
  <si>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</si>
  <si>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</si>
  <si>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</si>
  <si>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</si>
  <si>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</si>
  <si>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</si>
  <si>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</si>
  <si>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</si>
  <si>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</si>
  <si>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</si>
  <si>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</si>
  <si>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</si>
  <si>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</si>
  <si>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</si>
  <si>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</si>
  <si>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</si>
  <si>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</si>
  <si>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</si>
  <si>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</si>
  <si>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</si>
  <si>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</si>
  <si>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</si>
  <si>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</si>
  <si>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</si>
  <si>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</si>
  <si>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</si>
  <si>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</si>
  <si>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</si>
  <si>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</si>
  <si>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</si>
  <si>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</si>
  <si>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</si>
  <si>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</si>
  <si>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</si>
  <si>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</si>
  <si>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</si>
  <si>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</si>
  <si>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</si>
  <si>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</si>
  <si>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</si>
  <si>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</si>
  <si>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</si>
  <si>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</si>
  <si>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</si>
  <si>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</si>
  <si>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</si>
  <si>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</si>
  <si>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</si>
  <si>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</si>
  <si>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</si>
  <si>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</si>
  <si>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</si>
  <si>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</si>
  <si>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</si>
  <si>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</si>
  <si>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</si>
  <si>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</si>
  <si>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</si>
  <si>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</si>
  <si>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</si>
  <si>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</si>
  <si>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</si>
  <si>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</si>
  <si>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</si>
  <si>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</si>
  <si>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</si>
  <si>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</si>
  <si>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</si>
  <si>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</si>
  <si>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</si>
  <si>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</si>
  <si>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</si>
  <si>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</si>
  <si>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</si>
  <si>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</si>
  <si>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</si>
  <si>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</si>
  <si>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</si>
  <si>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</si>
  <si>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</si>
  <si>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</si>
  <si>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</si>
  <si>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</si>
  <si>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</si>
  <si>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</si>
  <si>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</si>
  <si>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</si>
  <si>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</si>
  <si>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</si>
  <si>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</si>
  <si>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</si>
  <si>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</si>
  <si>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</si>
  <si>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</si>
  <si>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</si>
  <si>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</si>
  <si>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</si>
  <si>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</si>
  <si>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</si>
  <si>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</si>
  <si>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</si>
  <si>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</si>
  <si>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</si>
  <si>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</si>
  <si>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</si>
  <si>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</si>
  <si>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</si>
  <si>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</si>
  <si>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</si>
  <si>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</si>
  <si>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</si>
  <si>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</si>
  <si>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</si>
  <si>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</si>
  <si>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</si>
  <si>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</si>
  <si>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</si>
  <si>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</si>
  <si>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</si>
  <si>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</si>
  <si>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</si>
  <si>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</si>
  <si>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</si>
  <si>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</si>
  <si>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</si>
  <si>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</si>
  <si>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</si>
  <si>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</si>
  <si>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</si>
  <si>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</si>
  <si>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</si>
  <si>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</si>
  <si>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</si>
  <si>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</si>
  <si>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</si>
  <si>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</si>
  <si>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</si>
  <si>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</si>
  <si>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</si>
  <si>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</si>
  <si>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</si>
  <si>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</si>
  <si>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</si>
  <si>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</si>
  <si>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</si>
  <si>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</si>
  <si>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</si>
  <si>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</si>
  <si>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</si>
  <si>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</si>
  <si>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</si>
  <si>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</si>
  <si>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</si>
  <si>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</si>
  <si>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</si>
  <si>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</si>
  <si>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</si>
  <si>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</si>
  <si>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</si>
  <si>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</si>
  <si>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</si>
  <si>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</si>
  <si>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</si>
  <si>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</si>
  <si>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</si>
  <si>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</si>
  <si>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</si>
  <si>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</si>
  <si>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</si>
  <si>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</si>
  <si>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</si>
  <si>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</si>
  <si>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</si>
  <si>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</si>
  <si>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</si>
  <si>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</si>
  <si>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</si>
  <si>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</si>
  <si>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</si>
  <si>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</si>
  <si>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</si>
  <si>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</si>
  <si>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</si>
  <si>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</si>
  <si>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</si>
  <si>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</si>
  <si>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</si>
  <si>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</si>
  <si>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</si>
  <si>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</si>
  <si>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</si>
  <si>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</si>
  <si>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</si>
  <si>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</si>
  <si>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</si>
  <si>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</si>
  <si>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</si>
  <si>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</si>
  <si>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</si>
  <si>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</si>
  <si>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</si>
  <si>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</si>
  <si>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</si>
  <si>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</si>
  <si>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</si>
  <si>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</si>
  <si>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</si>
  <si>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</si>
  <si>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</si>
  <si>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</si>
  <si>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</si>
  <si>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</si>
  <si>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</si>
  <si>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</si>
  <si>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</si>
  <si>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</si>
  <si>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</si>
  <si>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</si>
  <si>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</si>
  <si>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</si>
  <si>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</si>
  <si>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</si>
  <si>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</si>
  <si>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</si>
  <si>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</si>
  <si>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</si>
  <si>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</si>
  <si>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</si>
  <si>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</si>
  <si>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</si>
  <si>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</si>
  <si>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</si>
  <si>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</si>
  <si>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</si>
  <si>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</si>
  <si>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</si>
  <si>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</si>
  <si>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</si>
  <si>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</si>
  <si>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</si>
  <si>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</si>
  <si>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</si>
  <si>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</si>
  <si>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</si>
  <si>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</si>
  <si>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</si>
  <si>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</si>
  <si>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</si>
  <si>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</si>
  <si>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</si>
  <si>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</si>
  <si>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</si>
  <si>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</si>
  <si>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</si>
  <si>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</si>
  <si>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</si>
  <si>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</si>
  <si>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</si>
  <si>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</si>
  <si>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</si>
  <si>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</si>
  <si>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</si>
  <si>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</si>
  <si>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</si>
  <si>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</si>
  <si>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</si>
  <si>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</si>
  <si>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</si>
  <si>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</si>
  <si>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</si>
  <si>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</si>
  <si>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</si>
  <si>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</si>
  <si>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</si>
  <si>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</si>
  <si>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</si>
  <si>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</si>
  <si>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</si>
  <si>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</si>
  <si>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</si>
  <si>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</si>
  <si>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</si>
  <si>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</si>
  <si>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</si>
  <si>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</si>
  <si>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</si>
  <si>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</si>
  <si>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</si>
  <si>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</si>
  <si>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</si>
  <si>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</si>
  <si>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</si>
  <si>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</si>
  <si>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</si>
  <si>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</si>
  <si>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</si>
  <si>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</si>
  <si>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</si>
  <si>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</si>
  <si>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</si>
  <si>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</si>
  <si>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</si>
  <si>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</si>
  <si>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</si>
  <si>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</si>
  <si>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</si>
  <si>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</si>
  <si>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</si>
  <si>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</si>
  <si>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</si>
  <si>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</si>
  <si>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</si>
  <si>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</si>
  <si>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</si>
  <si>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</si>
  <si>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</si>
  <si>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</si>
  <si>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</si>
  <si>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</si>
  <si>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</si>
  <si>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</si>
  <si>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</si>
  <si>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</si>
  <si>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</si>
  <si>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</si>
  <si>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</si>
  <si>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</si>
  <si>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</si>
  <si>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</si>
  <si>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</si>
  <si>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</si>
  <si>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</si>
  <si>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</si>
  <si>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</si>
  <si>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</si>
  <si>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</si>
  <si>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</si>
  <si>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</si>
  <si>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</si>
  <si>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</si>
  <si>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</si>
  <si>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</si>
  <si>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</si>
  <si>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</si>
  <si>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</si>
  <si>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</si>
  <si>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</si>
  <si>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</si>
  <si>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</si>
  <si>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</si>
  <si>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</si>
  <si>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</si>
  <si>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</si>
  <si>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</si>
  <si>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</si>
  <si>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</si>
  <si>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</si>
  <si>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</si>
  <si>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</si>
  <si>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</si>
  <si>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</si>
  <si>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</si>
  <si>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</si>
  <si>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</si>
  <si>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</si>
  <si>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</si>
  <si>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</si>
  <si>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</si>
  <si>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</si>
  <si>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</si>
  <si>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</si>
  <si>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</si>
  <si>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</si>
  <si>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</si>
  <si>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</si>
  <si>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</si>
  <si>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</si>
  <si>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</si>
  <si>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</si>
  <si>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</si>
  <si>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</si>
  <si>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</si>
  <si>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</si>
  <si>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</si>
  <si>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</si>
  <si>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</si>
  <si>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</si>
  <si>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</si>
  <si>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</si>
  <si>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</si>
  <si>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</si>
  <si>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</si>
  <si>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</si>
  <si>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</si>
  <si>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</si>
  <si>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</si>
  <si>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</si>
  <si>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</si>
  <si>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</si>
  <si>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</si>
  <si>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</si>
  <si>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</si>
  <si>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</si>
  <si>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</si>
  <si>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</si>
  <si>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</si>
  <si>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</si>
  <si>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</si>
  <si>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</si>
  <si>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</si>
  <si>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</si>
  <si>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</si>
  <si>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</si>
  <si>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</si>
  <si>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</si>
  <si>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</si>
  <si>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</si>
  <si>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</si>
  <si>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</si>
  <si>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</si>
  <si>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</si>
  <si>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</si>
  <si>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</si>
  <si>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</si>
  <si>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</si>
  <si>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</si>
  <si>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</si>
  <si>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</si>
  <si>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</si>
  <si>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</si>
  <si>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</si>
  <si>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</si>
  <si>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</si>
  <si>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</si>
  <si>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</si>
  <si>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</si>
  <si>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</si>
  <si>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</si>
  <si>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</si>
  <si>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</si>
  <si>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</si>
  <si>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</si>
  <si>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</si>
  <si>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</si>
  <si>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</si>
  <si>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</si>
  <si>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</si>
  <si>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</si>
  <si>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</si>
  <si>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</si>
  <si>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</si>
  <si>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</si>
  <si>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</si>
  <si>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</si>
  <si>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</si>
  <si>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</si>
  <si>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</si>
  <si>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</si>
  <si>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</si>
  <si>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</si>
  <si>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</si>
  <si>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</si>
  <si>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</si>
  <si>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</si>
  <si>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</si>
  <si>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</si>
  <si>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</si>
  <si>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</si>
  <si>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</si>
  <si>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</si>
  <si>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</si>
  <si>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</si>
  <si>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</si>
  <si>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</si>
  <si>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</si>
  <si>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</si>
  <si>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</si>
  <si>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</si>
  <si>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</si>
  <si>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</si>
  <si>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</si>
  <si>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</si>
  <si>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</si>
  <si>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</si>
  <si>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</si>
  <si>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</si>
  <si>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</si>
  <si>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</si>
  <si>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</si>
  <si>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</si>
  <si>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</si>
  <si>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</si>
  <si>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</si>
  <si>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</si>
  <si>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</si>
  <si>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</si>
  <si>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</si>
  <si>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</si>
  <si>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</si>
  <si>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</si>
  <si>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</si>
  <si>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</si>
  <si>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</si>
  <si>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</si>
  <si>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</si>
  <si>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</si>
  <si>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</si>
  <si>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</si>
  <si>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</si>
  <si>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</si>
  <si>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</si>
  <si>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</si>
  <si>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</si>
  <si>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</si>
  <si>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</si>
  <si>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</si>
  <si>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</si>
  <si>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</si>
  <si>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</si>
  <si>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</si>
  <si>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</si>
  <si>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</si>
  <si>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</si>
  <si>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</si>
  <si>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</si>
  <si>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</si>
  <si>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</si>
  <si>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</si>
  <si>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</si>
  <si>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</si>
  <si>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</si>
  <si>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</si>
  <si>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</si>
  <si>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</si>
  <si>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</si>
  <si>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</si>
  <si>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</si>
  <si>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</si>
  <si>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</si>
  <si>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</si>
  <si>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</si>
  <si>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</si>
  <si>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</si>
  <si>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</si>
  <si>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</si>
  <si>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</si>
  <si>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</si>
  <si>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</si>
  <si>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</si>
  <si>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</si>
  <si>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</si>
  <si>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</si>
  <si>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</si>
  <si>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</si>
  <si>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</si>
  <si>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</si>
  <si>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</si>
  <si>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</si>
  <si>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</si>
  <si>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</si>
  <si>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</si>
  <si>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</si>
  <si>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</si>
  <si>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</si>
  <si>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</si>
  <si>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</si>
  <si>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</si>
  <si>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</si>
  <si>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</si>
  <si>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</si>
  <si>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</si>
  <si>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</si>
  <si>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</si>
  <si>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</si>
  <si>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</si>
  <si>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</si>
  <si>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</si>
  <si>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</si>
  <si>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</si>
  <si>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</si>
  <si>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</si>
  <si>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</si>
  <si>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</si>
  <si>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</si>
  <si>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</si>
  <si>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</si>
  <si>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</si>
  <si>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</si>
  <si>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</si>
  <si>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</si>
  <si>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</si>
  <si>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</si>
  <si>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</si>
  <si>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</si>
  <si>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</si>
  <si>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</si>
  <si>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</si>
  <si>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</si>
  <si>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</si>
  <si>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</si>
  <si>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</si>
  <si>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</si>
  <si>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</si>
  <si>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</si>
  <si>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</si>
  <si>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</si>
  <si>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</si>
  <si>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</si>
  <si>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</si>
  <si>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</si>
  <si>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</si>
  <si>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</si>
  <si>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</si>
  <si>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</si>
  <si>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</si>
  <si>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</si>
  <si>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</si>
  <si>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</si>
  <si>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</si>
  <si>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</si>
  <si>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</si>
  <si>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</si>
  <si>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</si>
  <si>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</si>
  <si>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</si>
  <si>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</si>
  <si>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</si>
  <si>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</si>
  <si>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</si>
  <si>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</si>
  <si>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</si>
  <si>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</si>
  <si>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</si>
  <si>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</si>
  <si>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</si>
  <si>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</si>
  <si>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</si>
  <si>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</si>
  <si>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</si>
  <si>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</si>
  <si>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</si>
  <si>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</si>
  <si>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</si>
  <si>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</si>
  <si>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</si>
  <si>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</si>
  <si>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</si>
  <si>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</si>
  <si>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</si>
  <si>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</si>
  <si>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</si>
  <si>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</si>
  <si>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</si>
  <si>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</si>
  <si>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</si>
  <si>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</si>
  <si>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</si>
  <si>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</si>
  <si>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</si>
  <si>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</si>
  <si>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</si>
  <si>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</si>
  <si>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</si>
  <si>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</si>
  <si>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</si>
  <si>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</si>
  <si>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</si>
  <si>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</si>
  <si>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</si>
  <si>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</si>
  <si>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</si>
  <si>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</si>
  <si>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</si>
  <si>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</si>
  <si>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</si>
  <si>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</si>
  <si>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</si>
  <si>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</si>
  <si>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</si>
  <si>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</si>
  <si>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</si>
  <si>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</si>
  <si>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</si>
  <si>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</si>
  <si>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</si>
  <si>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</si>
  <si>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</si>
  <si>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</si>
  <si>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</si>
  <si>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</si>
  <si>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</si>
  <si>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</si>
  <si>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</si>
  <si>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</si>
  <si>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</si>
  <si>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</si>
  <si>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</si>
  <si>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</si>
  <si>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</si>
  <si>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</si>
  <si>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</si>
  <si>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</si>
  <si>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</si>
  <si>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</si>
  <si>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</si>
  <si>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</si>
  <si>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</si>
  <si>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</si>
  <si>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</si>
  <si>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</si>
  <si>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</si>
  <si>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</si>
  <si>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</si>
  <si>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</si>
  <si>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</si>
  <si>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</si>
  <si>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</si>
  <si>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</si>
  <si>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</si>
  <si>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</si>
  <si>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</si>
  <si>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</si>
  <si>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</si>
  <si>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</si>
  <si>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</si>
  <si>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</si>
  <si>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</si>
  <si>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</si>
  <si>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</si>
  <si>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</si>
  <si>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</si>
  <si>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</si>
  <si>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</si>
  <si>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</si>
  <si>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</si>
  <si>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</si>
  <si>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</si>
  <si>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</si>
  <si>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</si>
  <si>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</si>
  <si>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</si>
  <si>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</si>
  <si>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</si>
  <si>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</si>
  <si>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</si>
  <si>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</si>
  <si>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</si>
  <si>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</si>
  <si>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</si>
  <si>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</si>
  <si>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</si>
  <si>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</si>
  <si>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</si>
  <si>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</si>
  <si>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</si>
  <si>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</si>
  <si>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</si>
  <si>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</si>
  <si>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</si>
  <si>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</si>
  <si>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</si>
  <si>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</si>
  <si>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</si>
  <si>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</si>
  <si>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</si>
  <si>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</si>
  <si>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</si>
  <si>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</si>
  <si>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</si>
  <si>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</si>
  <si>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</si>
  <si>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</si>
  <si>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</si>
  <si>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</si>
  <si>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</si>
  <si>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</si>
  <si>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</si>
  <si>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</si>
  <si>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</si>
  <si>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</si>
  <si>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</si>
  <si>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</si>
  <si>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</si>
  <si>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</si>
  <si>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</si>
  <si>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</si>
  <si>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</si>
  <si>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</si>
  <si>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</si>
  <si>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</si>
  <si>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</si>
  <si>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</si>
  <si>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</si>
  <si>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</si>
  <si>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</si>
  <si>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</si>
  <si>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</si>
  <si>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</si>
  <si>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</si>
  <si>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</si>
  <si>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</si>
  <si>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</si>
  <si>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</si>
  <si>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</si>
  <si>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</si>
  <si>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</si>
  <si>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</si>
  <si>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</si>
  <si>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</si>
  <si>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</si>
  <si>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</si>
  <si>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</si>
  <si>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</si>
  <si>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</si>
  <si>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</si>
  <si>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</si>
  <si>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</si>
  <si>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</si>
  <si>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</si>
  <si>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</si>
  <si>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</si>
  <si>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</si>
  <si>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</si>
  <si>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</si>
  <si>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</si>
  <si>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</si>
  <si>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</si>
  <si>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</si>
  <si>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</si>
  <si>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</si>
  <si>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</si>
  <si>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</si>
  <si>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</si>
  <si>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</si>
  <si>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</si>
  <si>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</si>
  <si>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</si>
  <si>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</si>
  <si>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</si>
  <si>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</si>
  <si>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</si>
  <si>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</si>
  <si>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</si>
  <si>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</si>
  <si>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</si>
  <si>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</si>
  <si>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</si>
  <si>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</si>
  <si>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</si>
  <si>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</si>
  <si>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</si>
  <si>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</si>
  <si>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</si>
  <si>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</si>
  <si>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</si>
  <si>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</si>
  <si>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</si>
  <si>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</si>
  <si>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</si>
  <si>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</si>
  <si>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</si>
  <si>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</si>
  <si>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</si>
  <si>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</si>
  <si>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</si>
  <si>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</si>
  <si>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</si>
  <si>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</si>
  <si>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</si>
  <si>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</si>
  <si>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</si>
  <si>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</si>
  <si>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</si>
  <si>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</si>
  <si>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</si>
  <si>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</si>
  <si>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</si>
  <si>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</si>
  <si>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</si>
  <si>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</si>
  <si>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</si>
  <si>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</si>
  <si>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</si>
  <si>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</si>
  <si>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</si>
  <si>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</si>
  <si>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</si>
  <si>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</si>
  <si>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</si>
  <si>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</si>
  <si>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</si>
  <si>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</si>
  <si>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</si>
  <si>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</si>
  <si>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</si>
  <si>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</si>
  <si>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</si>
  <si>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</si>
  <si>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</si>
  <si>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</si>
  <si>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</si>
  <si>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</si>
  <si>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</si>
  <si>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</si>
  <si>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</si>
  <si>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</si>
  <si>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</si>
  <si>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</si>
  <si>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</si>
  <si>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</si>
  <si>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</si>
  <si>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</si>
  <si>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</si>
  <si>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</si>
  <si>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</si>
  <si>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</si>
  <si>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</si>
  <si>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</si>
  <si>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</si>
  <si>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</si>
  <si>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</si>
  <si>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</si>
  <si>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</si>
  <si>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</si>
  <si>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</si>
  <si>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</si>
  <si>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</si>
  <si>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</si>
  <si>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</si>
  <si>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</si>
  <si>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</si>
  <si>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</si>
  <si>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</si>
  <si>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</si>
  <si>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</si>
  <si>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</si>
  <si>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</si>
  <si>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</si>
  <si>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</si>
  <si>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</si>
  <si>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</si>
  <si>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</si>
  <si>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</si>
  <si>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</si>
  <si>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</si>
  <si>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</si>
  <si>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</si>
  <si>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</si>
  <si>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</si>
  <si>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</si>
  <si>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</si>
  <si>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</si>
  <si>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</si>
  <si>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</si>
  <si>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</si>
  <si>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</si>
  <si>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</si>
  <si>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</si>
  <si>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</si>
  <si>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</si>
  <si>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</si>
  <si>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</si>
  <si>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</si>
  <si>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</si>
  <si>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</si>
  <si>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</si>
  <si>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</si>
  <si>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</si>
  <si>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</si>
  <si>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</si>
  <si>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</si>
  <si>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</si>
  <si>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</si>
  <si>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</si>
  <si>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</si>
  <si>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</si>
  <si>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</si>
  <si>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</si>
  <si>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</si>
  <si>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</si>
  <si>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</si>
  <si>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</si>
  <si>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</si>
  <si>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</si>
  <si>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</si>
  <si>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</si>
  <si>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</si>
  <si>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</si>
  <si>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</si>
  <si>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</si>
  <si>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</si>
  <si>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</si>
  <si>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</si>
  <si>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</si>
  <si>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</si>
  <si>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</si>
  <si>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</si>
  <si>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</si>
  <si>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</si>
  <si>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</si>
  <si>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</si>
  <si>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</si>
  <si>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</si>
  <si>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</si>
  <si>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</si>
  <si>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</si>
  <si>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</si>
  <si>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</si>
  <si>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</si>
  <si>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</si>
  <si>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</si>
  <si>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</si>
  <si>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</si>
  <si>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</si>
  <si>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</si>
  <si>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</si>
  <si>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</si>
  <si>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</si>
  <si>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</si>
  <si>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</si>
  <si>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</si>
  <si>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</si>
  <si>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</si>
  <si>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</si>
  <si>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</si>
  <si>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</si>
  <si>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</si>
  <si>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</si>
  <si>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</si>
  <si>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</si>
  <si>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</si>
  <si>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</si>
  <si>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</si>
  <si>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</si>
  <si>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</si>
  <si>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</si>
  <si>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</si>
  <si>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</si>
  <si>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</si>
  <si>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</si>
  <si>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</si>
  <si>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</si>
  <si>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</si>
  <si>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</si>
  <si>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</si>
  <si>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</si>
  <si>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</si>
  <si>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</si>
  <si>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</si>
  <si>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</si>
  <si>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</si>
  <si>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</si>
  <si>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</si>
  <si>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</si>
  <si>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</si>
  <si>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</si>
  <si>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</si>
  <si>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</si>
  <si>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</si>
  <si>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</si>
  <si>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</si>
  <si>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</si>
  <si>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</si>
  <si>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</si>
  <si>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</si>
  <si>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</si>
  <si>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</si>
  <si>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</si>
  <si>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</si>
  <si>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</si>
  <si>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</si>
  <si>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</si>
  <si>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</si>
  <si>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</si>
  <si>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</si>
  <si>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</si>
  <si>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</si>
  <si>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</si>
  <si>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</si>
  <si>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</si>
  <si>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</si>
  <si>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</si>
  <si>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</si>
  <si>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</si>
  <si>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</si>
  <si>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</si>
  <si>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</si>
  <si>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</si>
  <si>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</si>
  <si>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</si>
  <si>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</si>
  <si>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</si>
  <si>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</si>
  <si>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</si>
  <si>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</si>
  <si>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</si>
  <si>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</si>
  <si>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</si>
  <si>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</si>
  <si>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</si>
  <si>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</si>
  <si>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</si>
  <si>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</si>
  <si>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</si>
  <si>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</si>
  <si>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</si>
  <si>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</si>
  <si>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</si>
  <si>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</si>
  <si>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</si>
  <si>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</si>
  <si>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</si>
  <si>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</si>
  <si>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</si>
  <si>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</si>
  <si>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</si>
  <si>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</si>
  <si>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</si>
  <si>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</si>
  <si>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</si>
  <si>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</si>
  <si>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</si>
  <si>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</si>
  <si>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</si>
  <si>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</si>
  <si>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</si>
  <si>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</si>
  <si>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</si>
  <si>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</si>
  <si>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</si>
  <si>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</si>
  <si>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</si>
  <si>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</si>
  <si>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</si>
  <si>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</si>
  <si>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</si>
  <si>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</si>
  <si>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</si>
  <si>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</si>
  <si>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</si>
  <si>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</si>
  <si>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</si>
  <si>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</si>
  <si>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</si>
  <si>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</si>
  <si>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</si>
  <si>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</si>
  <si>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</si>
  <si>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</si>
  <si>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</si>
  <si>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</si>
  <si>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</si>
  <si>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</si>
  <si>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</si>
  <si>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</si>
  <si>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</si>
  <si>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</si>
  <si>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</si>
  <si>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</si>
  <si>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</si>
  <si>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</si>
  <si>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</si>
  <si>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Belanja Perjadin biasa Jakarta -Politeknik KP Karawang (PP) tanggal 23 -24 Agustus 2023. Koordinasi penyusunan data sarana dan prasarana pendidikan KP di Politeknik KP Karawang.</t>
  </si>
  <si>
    <t>03685/PB/626402/2023</t>
  </si>
  <si>
    <t>24 Agustus 2023</t>
  </si>
  <si>
    <t>03685</t>
  </si>
  <si>
    <t>00240/UM/626402/2023</t>
  </si>
  <si>
    <t>Belanja Bahan Pembelian Konsumsi (Snack Siang) dalam rangka Pembahasan NSPK Lingkup Pusat Pendidikan KP, tanggal 4 Agustus 2023</t>
  </si>
  <si>
    <t>03581/PB/626402/2023</t>
  </si>
  <si>
    <t>03581</t>
  </si>
  <si>
    <t>00231/UM/626402/2023</t>
  </si>
  <si>
    <t>Belanja Bahan Pembelian Konsumsi (Snack Pagi) dalam rangka Pembahasan Pedoman Seragam dan Atribut Peserta Didik Satuan Pendidikan Tinggi Kelautan dan Perikanan, tanggal</t>
  </si>
  <si>
    <t>03582/PB/626402/2023</t>
  </si>
  <si>
    <t>15 Agustus 2023</t>
  </si>
  <si>
    <t>03582</t>
  </si>
  <si>
    <t>Belanja Perjadin Biasa Jkt-Bogor (PP) tgl 10 Agust 2023 dalam rangka koordinasi terkait Persiapan Evaluasi Penyelenggaraan Perguruan Tinggi di bawah KL dan LP Non Kementerian,</t>
  </si>
  <si>
    <t>03583/PB/626402/2023</t>
  </si>
  <si>
    <t>10 Agustus 2023</t>
  </si>
  <si>
    <t>03583</t>
  </si>
  <si>
    <t>Belanja Perjadin Biasa Jkt-Sukamandi (PP) tanggal 10 - 11 Agustus 2023 dalam rangka Mengikuti Sertifikasi PBJ Pengadaan Barang/Jasa Pemerintah Level I di BDA Sukamandi,</t>
  </si>
  <si>
    <t>03584/PB/626402/2023</t>
  </si>
  <si>
    <t>11 Agustus 2023</t>
  </si>
  <si>
    <t>03584</t>
  </si>
  <si>
    <t>Belanja Perjadin Biasa Jkt-Bogor (PP) tgl 28 Juli 2023 dlm rangka Studi Banding terkait dgn Pengelolaan PTK, Penghitungan SDM Bid. Pertanian, dan Pengelolaan SISTER di Polbangtan</t>
  </si>
  <si>
    <t>03519/PB/626402/2023</t>
  </si>
  <si>
    <t>03519</t>
  </si>
  <si>
    <t>Belanja Bahan Konsumsi/Snack Rapat Pembahasan Persiapan VOGA FEST. Kegiatan Kerja Sama Pendidikan KP. Tanggal 4 Agustus 2023</t>
  </si>
  <si>
    <t>03590/PB/626402/2023</t>
  </si>
  <si>
    <t>03590</t>
  </si>
  <si>
    <t>00233/UM/626402/2023</t>
  </si>
  <si>
    <t>Belanja Bahan Monsumsi/Makan Siang Rapat Pembahasan Persiapan VOGA FEST. Kegiatan Kerja Sama Pendidikan KP. Tanggal 4 Agustus 2023</t>
  </si>
  <si>
    <t>03591/PB/626402/2023</t>
  </si>
  <si>
    <t>03591</t>
  </si>
  <si>
    <t>B. Pembinaan dan Koordinasi Pimpinan</t>
  </si>
  <si>
    <t>Belanja Perjadin Biasa. Jakarta - Pontianak, Kalbar (PP). Tgl 2-5 Agustus 2023. Dalam rangka mengikuti</t>
  </si>
  <si>
    <t>03608/PB/626402/2023</t>
  </si>
  <si>
    <t>05 Agustus 2023</t>
  </si>
  <si>
    <t>03608</t>
  </si>
  <si>
    <t>00230/UM/626402/2023</t>
  </si>
  <si>
    <t>Belanja Perjadin Biasa. Jakarta - Politeknik AUP Jakarta, Jakarta (PP). Tgl 9 Agus 2023. Dlm rangka mengikuti kegiatan Perlombaan (Fun Games) dalam ragka merayakan Hari Ulang Tahun</t>
  </si>
  <si>
    <t>03609/PB/626402/2023</t>
  </si>
  <si>
    <t>09 Agustus 2023</t>
  </si>
  <si>
    <t>03609</t>
  </si>
  <si>
    <t>Belanja Perjadin Biasa. Jkt - Karawang, Jabar (PP). Tgl 11-12 Agustus 2023. Dalam rangka mendampingi Kunjungan Kerja Kepala BRSDM KP ke Politeknik KP Karawang. Tgl 12 Agustus</t>
  </si>
  <si>
    <t>03610/PB/626402/2023</t>
  </si>
  <si>
    <t>12 Agustus 2023</t>
  </si>
  <si>
    <t>03610</t>
  </si>
  <si>
    <t>Belanja Perjadin Biasa. Jakarta - Ancol, Jakarta (PP). Tgl. 5 Juli 2023. Dalam rangka kegiatan Bimtek Penulisan Feature Lingkup BRSDM KP Tahun 2023. Tgl 5 Juli 2023</t>
  </si>
  <si>
    <t>03611/PB/626402/2023</t>
  </si>
  <si>
    <t>03611</t>
  </si>
  <si>
    <t>Belanja bahan konsumsi snack pagi dalam rangka paparan usulan kegiatan SFV UPT (Rincian kegiatan dan Anggaran yang dibutuhkan). Tanggal 14 Agustus 2023</t>
  </si>
  <si>
    <t>03585/PB/626402/2023</t>
  </si>
  <si>
    <t>14 Agustus 2023</t>
  </si>
  <si>
    <t>03585</t>
  </si>
  <si>
    <t>00232/UM/626402/2023</t>
  </si>
  <si>
    <t>Belanja bahan konsumsi makan siang dalam rangka paparan ususan kegiatan SFV UPT (Rincian kegiatan dan Anggaran yang dibutuhkan). Tanggal 14 Agustus 2023</t>
  </si>
  <si>
    <t>03586/PB/626402/2023</t>
  </si>
  <si>
    <t>03586</t>
  </si>
  <si>
    <t>Belanja bahan konsumsi snack pagi dalam rangka penyampaian dukungan yang telah dan akan dilakukan Satdik KP pada SFV Desa dan SFV UPT lingkup BRSDM. Tanggal 16 Agustus 2023</t>
  </si>
  <si>
    <t>03587/PB/626402/2023</t>
  </si>
  <si>
    <t>16 Agustus 2023</t>
  </si>
  <si>
    <t>03587</t>
  </si>
  <si>
    <t>Belanja perjadin biasa Jakarta-Gedung BRSDM KP II, Ancol (PP) tgl 14 Agustus 2023. Menghadiri Undangan Rapat Persiapan Monev SFV UPT. Tanggal 14 Agustus 2023</t>
  </si>
  <si>
    <t>03588/PB/626402/2023</t>
  </si>
  <si>
    <t>03588</t>
  </si>
  <si>
    <t>Belanja Keperluan Sehari-hari Perkantoran: Pembayaran air minum keperluan pegawai Pusat Pendidikan KP periode Bulan Juli 2023. Tgl. 31 Juli 2023</t>
  </si>
  <si>
    <t>03612/PB/626402/2023</t>
  </si>
  <si>
    <t>03612</t>
  </si>
  <si>
    <t>Belanja Keperluan Perkantoran: Pembelian makanan/minuman kecil untuk rapat &amp; penerimaan tamu keg operasional Pusat Pendidikan KP Bulan Agustus 2023, Tgl.07 Agustus 2023</t>
  </si>
  <si>
    <t>03613/PB/626402/2023</t>
  </si>
  <si>
    <t>07 Agustus 2023</t>
  </si>
  <si>
    <t>03613</t>
  </si>
  <si>
    <t>Belanja Keperluan Perkantoran: Pembelian keperluan rumah tangga pantry kegiatan Pusat Pendidikan KP Bulan Agustus 2023, Tgl. 07 Agustus 2023.</t>
  </si>
  <si>
    <t>03614/PB/626402/2023</t>
  </si>
  <si>
    <t>03614</t>
  </si>
  <si>
    <t>Belanja Keperluan Sehari-hari Perkantoran: Pembelian air minum pegawai Pusat Pendidikan KP Bulan Agustus 2023. Tgl. 9 Agustus 2023</t>
  </si>
  <si>
    <t>03615/PB/626402/2023</t>
  </si>
  <si>
    <t>03615</t>
  </si>
  <si>
    <t>Belanja Keperluan Sehari-hari Perkantoran: Pembelian kaos putih merah kegiatan kantor Pusat Pendidikan KP. Tgl. 08 Agustus 2023</t>
  </si>
  <si>
    <t>03616/PB/626402/2023</t>
  </si>
  <si>
    <t>08 Agustus 2023</t>
  </si>
  <si>
    <t>03616</t>
  </si>
  <si>
    <t>Belanja Keperluan Sehari-hari Perkantoran: Pembuatan akrilik papan nama kegiatan kantor Pusat Pendidikan KP. Tgl. 16 Agustus 2023</t>
  </si>
  <si>
    <t>03617/PB/626402/2023</t>
  </si>
  <si>
    <t>03617</t>
  </si>
  <si>
    <t>Belanja Keperluan Perkantoran: Pembayaran biaya estetika kantor kegiatan Pusat Pendidikan KP periode Bulan Agustus 2023. Tgl. 18 Agustus 2023.</t>
  </si>
  <si>
    <t>03618/PB/626402/2023</t>
  </si>
  <si>
    <t>18 Agustus 2023</t>
  </si>
  <si>
    <t>03618</t>
  </si>
  <si>
    <t>Belanja Keperluan Perkantoran. Pembelian konsumsi (snack) Jamuan Rapat Persiapan kegiatan VOGA FEST 2023. Tgl. 3 Agustus 2023</t>
  </si>
  <si>
    <t>03619/PB/626402/2023</t>
  </si>
  <si>
    <t>03619</t>
  </si>
  <si>
    <t>Belanja Keperluan Perkantoran. Pembelian konsumsi (makan) Jamuan Rapat Persiapan kegiatan VOGA FEST 2023. Tgl. 3 Agustus 2023</t>
  </si>
  <si>
    <t>03620/PB/626402/2023</t>
  </si>
  <si>
    <t>03620</t>
  </si>
  <si>
    <t>Belanja Keperluan Perkantoran. Pembelian konsumsi (snack) Jamuan Rapat Pembahasan Progress Persiapan VOGA FEST 2023. Tgl. 4 Agustus 2023</t>
  </si>
  <si>
    <t>03621/PB/626402/2023</t>
  </si>
  <si>
    <t>03621</t>
  </si>
  <si>
    <t>Belanja Keperluan Perkantoran. Pembelian konsumsi (snack) Jamuan kegiatan Perlombaan (Fun Games) dalam rangka Peringatan Hari Tahun ke-78 Kemerdekaan RI. Tgl. 9 Agustus 2023</t>
  </si>
  <si>
    <t>03622/PB/626402/2023</t>
  </si>
  <si>
    <t>03622</t>
  </si>
  <si>
    <t>Belanja Keperluan Perkantoran. Pembelian konsumsi (snack) Jamuan Rapat Paparan Rencana Aksi Masing-masing Ketua Tim Pokja Lingkup Pusdik KP. Tgl. 11 Agustus 2023</t>
  </si>
  <si>
    <t>03623/PB/626402/2023</t>
  </si>
  <si>
    <t>03623</t>
  </si>
  <si>
    <t>Belanja Keperluan Perkantoran. Pembelian konsumsi (makan) Jamuan Rapat Paparan Rencana Aksi Masing-masing Ketua Tim Pokja Lingkup Pusdik KP. Tgl. 11 Agustus 2023</t>
  </si>
  <si>
    <t>03624/PB/626402/2023</t>
  </si>
  <si>
    <t>03624</t>
  </si>
  <si>
    <t>Belanja Keperluan Perkantoran. Pembelian konsumsi (snack) Jamuan kegiatan Upacara Peringatan Hari Tahun ke-78 Kemerdekaan RI. Tgl. 17 Agustus 2023</t>
  </si>
  <si>
    <t>03625/PB/626402/2023</t>
  </si>
  <si>
    <t>17 Agustus 2023</t>
  </si>
  <si>
    <t>03625</t>
  </si>
  <si>
    <t>Belanja Keperluan Perkantoran. Pembelian konsumsi (snack) Jamuan Rapat Pembahasan Progress Persiapan Kegiaan Wisda Nasional TA. 2022/2023 &amp; Pelantikan Taruna Baru. Tgl. 22</t>
  </si>
  <si>
    <t>03626/PB/626402/2023</t>
  </si>
  <si>
    <t>22 Agustus 2023</t>
  </si>
  <si>
    <t>03626</t>
  </si>
  <si>
    <t>00237/UM/626402/2023</t>
  </si>
  <si>
    <t>Belanja Keperluan Perkantoran. Pembelian konsumsi (makan) Jamuan Rapat Pembahasan Progress Persiapan Kegiaan Wisda Nasional TA. 2022/2023 &amp; Pelantikan Taruna Baru. Tgl. 22</t>
  </si>
  <si>
    <t>03627/PB/626402/2023</t>
  </si>
  <si>
    <t>03627</t>
  </si>
  <si>
    <t>Belanja Keperluan Sehari-hari Perkantoran: Pembayaran BPJS Ketenagakerjaan Pengemudi dan Pramubhakti lingkup Pusat Pendidikan KP Bulan Agustus 2023, Tgl 22 Agustus 2023.</t>
  </si>
  <si>
    <t>03628/PB/626402/2023</t>
  </si>
  <si>
    <t>03628</t>
  </si>
  <si>
    <t>Belanja Barang Persediaan Barang Konsumsi: Pembelian ATK kegiatan operasional Bidang Perencanaan dan Evaluasi Pusat Pendidikan KP Bulan Agustus 2023. Tgl</t>
  </si>
  <si>
    <t>03674/PB/626402/2023</t>
  </si>
  <si>
    <t>03674</t>
  </si>
  <si>
    <t>Belanja Barang Persediaan Barang Konsumsi: Pembelian ATK kegiatan operasional Bidang Penyelenggaraan Pendidikan Pusat Pendidikan KP Bulan Agustus 2023. Tgl</t>
  </si>
  <si>
    <t>03675/PB/626402/2023</t>
  </si>
  <si>
    <t>03675</t>
  </si>
  <si>
    <t>Belanja Barang Persediaan Barang Konsumsi: Pembelian ATK kegiatan operasional Bidang Kelembagaan dan Ketenagan Pusat Pendidikan KP Bulan Agustus 2023. Tgl  14 Agustus 2023.</t>
  </si>
  <si>
    <t>03676/PB/626402/2023</t>
  </si>
  <si>
    <t>03676</t>
  </si>
  <si>
    <t>Belanja Barang Persediaan Barang Konsumsi: Pembelian ATK kegiatan operasional Bagian Tata Usaha Pusat Pendidikan KP Bulan Agustus 2023. Tgl</t>
  </si>
  <si>
    <t>03677/PB/626402/2023</t>
  </si>
  <si>
    <t>03677</t>
  </si>
  <si>
    <t>Belanja Barang Persediaan Barang Konsumsi: Pembelian Bahan Komputer kegiatan operasional Bagian Tata Usaha Pusat Pendidikan KP Bulan Agustus 2023. Tgl</t>
  </si>
  <si>
    <t>03678/PB/626402/2023</t>
  </si>
  <si>
    <t>03678</t>
  </si>
  <si>
    <t>Belanja Barang Persediaan Barang Konsumsi: Pembelian Bahan Komputer kegiatan operasional Bidang Perencanaan dan Evaluasi Pusat Pendidikan KP Bulan Agustus 2023. Tgl</t>
  </si>
  <si>
    <t>03679/PB/626402/2023</t>
  </si>
  <si>
    <t>03679</t>
  </si>
  <si>
    <t>Belanja Barang Persediaan Barang Konsumsi: Pembelian Bahan Komputer kegiatan operasional Bidang Penyelenggaran Pendidkan Pusat Pendidikan KP Bulan Agustus 2023. Tgl</t>
  </si>
  <si>
    <t>03680/PB/626402/2023</t>
  </si>
  <si>
    <t>03680</t>
  </si>
  <si>
    <t>Belanja Barang Persediaan Barang Konsumsi: Pembelian Bahan Komputer kegiatan operasional Bidang Kelembagaan dan Ketenagaan Pusat Pendidikan KP Bulan Agustus 2023.</t>
  </si>
  <si>
    <t>03681/PB/626402/2023</t>
  </si>
  <si>
    <t>03681</t>
  </si>
  <si>
    <t>Belanja Pemeliharaan Peralatan dan Mesin: Pembayaran BBM kendaraan operasional roda 2 Pusat Pendidikan KP Bulan Juli 2023, Tgl. 01 Agustus 2023</t>
  </si>
  <si>
    <t>03630/PB/626402/2023</t>
  </si>
  <si>
    <t>03630</t>
  </si>
  <si>
    <t>Belanja Pemeliharaan Peralatan dan Mesin: Pembayaran Pemeliharaan Alat Pengolah Data kantor Pusdik KP periode Bulan Agustus 2023, Tgl. 14 Agustus 2023.</t>
  </si>
  <si>
    <t>03631/PB/626402/2023</t>
  </si>
  <si>
    <t>03631</t>
  </si>
  <si>
    <t>Belanja Pemeliharaan Peralatan dan Mesin : Pembayaran pemeliharaan kendaraan operasional roda 4 Pusat Pendidikan KP Nopol B 1446 PQH Bulan Agustus 2023, Tgl. 15 Agustus 2023</t>
  </si>
  <si>
    <t>03642/PB/626402/2023</t>
  </si>
  <si>
    <t>03642</t>
  </si>
  <si>
    <t>Belanja Pemeliharaan Peralatan dan Mesin : Pembayaran pemeliharaan kendaraan operasional roda 4 Pusat Pendidikan KP Nopol B 1446 PQH Bulan Agustus 2023, Tgl. 18 Agustus 2023</t>
  </si>
  <si>
    <t>03646/PB/626402/2023</t>
  </si>
  <si>
    <t>03646</t>
  </si>
  <si>
    <t>Belanja Pemeliharaan Peralatan dan Mesin : Pembayaran pemeliharaan kendaraan operasional roda 4 Pusat Pendidikan KP Nopol B 1446 PQH Bulan Agustus 2023, Tgl 21 Agustus 2023</t>
  </si>
  <si>
    <t>03648/PB/626402/2023</t>
  </si>
  <si>
    <t>21 Agustus 2023</t>
  </si>
  <si>
    <t>03648</t>
  </si>
  <si>
    <t>Belanja Pemeliharaan Peralatan dan Mesin : Pembayaran pemeliharaan kendaraan operasional roda 4 Pusat Pendidikan KP Nopol B 1165 UQN Bulan Agustus 2023, Tgl 21 Agustus 2023</t>
  </si>
  <si>
    <t>03652/PB/626402/2023</t>
  </si>
  <si>
    <t>03652</t>
  </si>
  <si>
    <t>03653/PB/626402/2023</t>
  </si>
  <si>
    <t>03653</t>
  </si>
  <si>
    <t>Belanja Pemeliharaan Lainnya : Pembayaran Pemeliharaan Aquarium Pusat Pendidikan KP Bulan Agustus 2023, tgl. 21 Agustus 2023.</t>
  </si>
  <si>
    <t>03629/PB/626402/2023</t>
  </si>
  <si>
    <t>03629</t>
  </si>
  <si>
    <t>Belanja Perjadin Biasa. Jakarta - Karawang (PP) tgl 11-12 Agust 2023 dalam rangka mendampingi Kunjungan Kerja Kepala BRSDM di Politeknik KP Karawang. Tgl 14 Agust 2023</t>
  </si>
  <si>
    <t>03592/PB/626402/2023</t>
  </si>
  <si>
    <t>03592</t>
  </si>
  <si>
    <t>Belanja Perjadin Biasa Jkt - Depok (PP). Tgl 15 - 16 Agustus 2023 dlm rangka Pembahasan Tindak Lanjut atas Hasil Evaluasi AKIP Tahun 2022 bersama Tim Inspektorat I, Itjen. Tanggal 18</t>
  </si>
  <si>
    <t>03594/PB/626402/2023</t>
  </si>
  <si>
    <t>03594</t>
  </si>
  <si>
    <t>Belanja Barang Non Operasional Lainnya. Langganan Video Conference (zoom) Tagihan Juli 2023. Kegiatan Monitoring Evaluasi Penyelenggaraan Pendidikan KP. Tanggal 4 Agustus 2023</t>
  </si>
  <si>
    <t>03593/PB/626402/2023</t>
  </si>
  <si>
    <t>03593</t>
  </si>
  <si>
    <t>001103</t>
  </si>
  <si>
    <t>Belanja Bahan :  Konsumsi  rapat (snack pagi)  melakukan penyelesaian pertanggungjawaban Revolving GUP 12 Lingkup Pusat Pendidikan KP, tgl. 24 Agustus 2023</t>
  </si>
  <si>
    <t>03682/PB/626402/2023</t>
  </si>
  <si>
    <t>03682</t>
  </si>
  <si>
    <t>Belanja Bahan : Revolving GUP 12 Lingkup Pusat Pendidikan KP, tgl.</t>
  </si>
  <si>
    <t>03683/PB/626402/2023</t>
  </si>
  <si>
    <t>03683</t>
  </si>
  <si>
    <t>Belanja Bahan: Konsumsi rapat (snack pagi) melakukan penyelesaian pertanggungjawaban Revolving GUP 11 Lingkup Pusdik KP, tgl. 4</t>
  </si>
  <si>
    <t>03595/PB/626402/2023</t>
  </si>
  <si>
    <t>03595</t>
  </si>
  <si>
    <t>Belanja Bahan: Konsumsi rapat (snack sore) melakukan penyelesaian pertanggungjawaban Revolving GUP 11 Lingkup Pusdik KP, tgl. 4</t>
  </si>
  <si>
    <t>03596/PB/626402/2023</t>
  </si>
  <si>
    <t>03596</t>
  </si>
  <si>
    <t>03597/PB/626402/2023</t>
  </si>
  <si>
    <t>02 Agustus 2023</t>
  </si>
  <si>
    <t>03597</t>
  </si>
  <si>
    <t>03598/PB/626402/2023</t>
  </si>
  <si>
    <t>03598</t>
  </si>
  <si>
    <t>Belanja Perjalanan Dinas Biasa, Jakarta - Gedung 1 BRSDMKP Ancol 2023 ,  penyelesaian pertanggungjawaban revolving GUP 12 Lingkup Pusat Pendidikan KP, tgl.</t>
  </si>
  <si>
    <t>03684/PB/626402/2023</t>
  </si>
  <si>
    <t>03684</t>
  </si>
  <si>
    <t>001122</t>
  </si>
  <si>
    <t>Belanja Bahan. Konsumsi rapat (snack pagi) dalam rangka pembahasan progres maksimum pencairan tahap 1, Tgl 16 Agustus 2023</t>
  </si>
  <si>
    <t>03599/PB/626402/2023</t>
  </si>
  <si>
    <t>03599</t>
  </si>
  <si>
    <t>03600/PB/626402/2023</t>
  </si>
  <si>
    <t>03600</t>
  </si>
  <si>
    <t>Belanja Bahan  Pembelian ATK dalam rangka mendukung kegiatan Pengelolaan PNBP Lingkup Satuan Pendidikan KP) tgl.  10 Agustus 2023</t>
  </si>
  <si>
    <t>03601/PB/626402/2023</t>
  </si>
  <si>
    <t>03601</t>
  </si>
  <si>
    <t>Kekurangan bayar  belanja perjadin biasa,  Jkt - SUPM Kota Agung (PP) tgl 24 sd 26 Juli 2023 koordinator PNBP (Realisasi, TL MP I dan progress) pada Satdik KP TA 2023 tgl. 26 Juli 2023</t>
  </si>
  <si>
    <t>03602/PB/626402/2023</t>
  </si>
  <si>
    <t>03602</t>
  </si>
  <si>
    <t>Belanja Bahan: Konsumsi rapat (snack sore) melaksanakan Rekonsiliasi data Gaji dan Tunjangan Kinerja Pegawai Pusat Pendidikan KP tgl. 3 Agustus 2023</t>
  </si>
  <si>
    <t>03603/PB/626402/2023</t>
  </si>
  <si>
    <t>03603</t>
  </si>
  <si>
    <t>001134</t>
  </si>
  <si>
    <t>Belanja Bahan: Konsumsi rapat (snack pagi) dalam rangka Gladi persiapan kegiatan VOGA Fest Tahun 2023, tgl. 7 Agustus 2023</t>
  </si>
  <si>
    <t>03604/PB/626402/2023</t>
  </si>
  <si>
    <t>03604</t>
  </si>
  <si>
    <t>Belanja Bahan: Konsumsi rapat (makan siang) dalam rangka Gladi persiapan kegiatan VOGA Fest Tahun 2023, tgl. 7 Agustus 2023</t>
  </si>
  <si>
    <t>03605/PB/626402/2023</t>
  </si>
  <si>
    <t>03605</t>
  </si>
  <si>
    <t>Belanja perjadin biasa Jakarta-Politeknik KP Karawang (PP) tgl 3 Agustus 2023. Pendampingan pemenang kompetisi kelompok kewirausahaan pada Politeknik KP Karawang. Tgl 3 Agustus</t>
  </si>
  <si>
    <t>03589/PB/626402/2023</t>
  </si>
  <si>
    <t>03589</t>
  </si>
  <si>
    <t>Belanja Bahan Konsumsi/Snack Rapat Pembekalan dan Pelepasan Peserta Tugas Belajar PNS KKP Tahun 2023. Keg. Tugas Belajar Baru. Tanggal 18 Agustus 2023</t>
  </si>
  <si>
    <t>03606/PB/626402/2023</t>
  </si>
  <si>
    <t>03606</t>
  </si>
  <si>
    <t>00236/UM/626402/2023</t>
  </si>
  <si>
    <t>Belanja Bahan Monsumsi/Makan Siang Rapat Pembekalan dan Pelepasan Peserta Tugas Belajar PNS KKP Tahun 2023. Keg. Tugas Belajar Baru. Tanggal 18 Agustus 2023</t>
  </si>
  <si>
    <t>03607/PB/626402/2023</t>
  </si>
  <si>
    <t>03607</t>
  </si>
  <si>
    <t>03504/KW/626402/2023</t>
  </si>
  <si>
    <t>03504</t>
  </si>
  <si>
    <t>03437/KW/626402/2023</t>
  </si>
  <si>
    <t>03437</t>
  </si>
  <si>
    <t>03438/KW/626402/2023</t>
  </si>
  <si>
    <t>03438</t>
  </si>
  <si>
    <t>03439/KW/626402/2023</t>
  </si>
  <si>
    <t>03439</t>
  </si>
  <si>
    <t>03440/KW/626402/2023</t>
  </si>
  <si>
    <t>03440</t>
  </si>
  <si>
    <t>03436/KW/626402/2023</t>
  </si>
  <si>
    <t>03436</t>
  </si>
  <si>
    <t>03446/KW/626402/2023</t>
  </si>
  <si>
    <t>03447/KW/626402/2023</t>
  </si>
  <si>
    <t>03447</t>
  </si>
  <si>
    <t>03463/KW/626402/2023</t>
  </si>
  <si>
    <t>03465/KW/626402/2023</t>
  </si>
  <si>
    <t>03466/KW/626402/2023</t>
  </si>
  <si>
    <t>03467/KW/626402/2023</t>
  </si>
  <si>
    <t>03441/KW/626402/2023</t>
  </si>
  <si>
    <t>03441</t>
  </si>
  <si>
    <t>03442/KW/626402/2023</t>
  </si>
  <si>
    <t>03442</t>
  </si>
  <si>
    <t>03443/KW/626402/2023</t>
  </si>
  <si>
    <t>03443</t>
  </si>
  <si>
    <t>03444/KW/626402/2023</t>
  </si>
  <si>
    <t>03444</t>
  </si>
  <si>
    <t>03468/KW/626402/2023</t>
  </si>
  <si>
    <t>03469/KW/626402/2023</t>
  </si>
  <si>
    <t>03470/KW/626402/2023</t>
  </si>
  <si>
    <t>03471/KW/626402/2023</t>
  </si>
  <si>
    <t>03472/KW/626402/2023</t>
  </si>
  <si>
    <t>03473/KW/626402/2023</t>
  </si>
  <si>
    <t>03474/KW/626402/2023</t>
  </si>
  <si>
    <t>03475/KW/626402/2023</t>
  </si>
  <si>
    <t>03476/KW/626402/2023</t>
  </si>
  <si>
    <t>03477/KW/626402/2023</t>
  </si>
  <si>
    <t>03478/KW/626402/2023</t>
  </si>
  <si>
    <t>03479/KW/626402/2023</t>
  </si>
  <si>
    <t>03480/KW/626402/2023</t>
  </si>
  <si>
    <t>03481/KW/626402/2023</t>
  </si>
  <si>
    <t>03482/KW/626402/2023</t>
  </si>
  <si>
    <t>03483/KW/626402/2023</t>
  </si>
  <si>
    <t>03484/KW/626402/2023</t>
  </si>
  <si>
    <t>03484</t>
  </si>
  <si>
    <t>03493/KW/626402/2023</t>
  </si>
  <si>
    <t>03493</t>
  </si>
  <si>
    <t>03494/KW/626402/2023</t>
  </si>
  <si>
    <t>03494</t>
  </si>
  <si>
    <t>03495/KW/626402/2023</t>
  </si>
  <si>
    <t>03495</t>
  </si>
  <si>
    <t>03496/KW/626402/2023</t>
  </si>
  <si>
    <t>03496</t>
  </si>
  <si>
    <t>03497/KW/626402/2023</t>
  </si>
  <si>
    <t>03497</t>
  </si>
  <si>
    <t>03498/KW/626402/2023</t>
  </si>
  <si>
    <t>03498</t>
  </si>
  <si>
    <t>03499/KW/626402/2023</t>
  </si>
  <si>
    <t>03499</t>
  </si>
  <si>
    <t>03500/KW/626402/2023</t>
  </si>
  <si>
    <t>03500</t>
  </si>
  <si>
    <t>03486/KW/626402/2023</t>
  </si>
  <si>
    <t>03486</t>
  </si>
  <si>
    <t>03487/KW/626402/2023</t>
  </si>
  <si>
    <t>03487</t>
  </si>
  <si>
    <t>03488/KW/626402/2023</t>
  </si>
  <si>
    <t>03488</t>
  </si>
  <si>
    <t>03489/KW/626402/2023</t>
  </si>
  <si>
    <t>03489</t>
  </si>
  <si>
    <t>03490/KW/626402/2023</t>
  </si>
  <si>
    <t>03490</t>
  </si>
  <si>
    <t>03491/KW/626402/2023</t>
  </si>
  <si>
    <t>03491</t>
  </si>
  <si>
    <t>03492/KW/626402/2023</t>
  </si>
  <si>
    <t>03492</t>
  </si>
  <si>
    <t>03485/KW/626402/2023</t>
  </si>
  <si>
    <t>03485</t>
  </si>
  <si>
    <t>03448/KW/626402/2023</t>
  </si>
  <si>
    <t>03450/KW/626402/2023</t>
  </si>
  <si>
    <t>03449/KW/626402/2023</t>
  </si>
  <si>
    <t>03501/KW/626402/2023</t>
  </si>
  <si>
    <t>03501</t>
  </si>
  <si>
    <t>03502/KW/626402/2023</t>
  </si>
  <si>
    <t>03502</t>
  </si>
  <si>
    <t>03451/KW/626402/2023</t>
  </si>
  <si>
    <t>03451</t>
  </si>
  <si>
    <t>03452/KW/626402/2023</t>
  </si>
  <si>
    <t>03453/KW/626402/2023</t>
  </si>
  <si>
    <t>03454/KW/626402/2023</t>
  </si>
  <si>
    <t>03454</t>
  </si>
  <si>
    <t>03503/KW/626402/2023</t>
  </si>
  <si>
    <t>03503</t>
  </si>
  <si>
    <t>03455/KW/626402/2023</t>
  </si>
  <si>
    <t>03455</t>
  </si>
  <si>
    <t>03456/KW/626402/2023</t>
  </si>
  <si>
    <t>03457/KW/626402/2023</t>
  </si>
  <si>
    <t>03458/KW/626402/2023</t>
  </si>
  <si>
    <t>03459/KW/626402/2023</t>
  </si>
  <si>
    <t>03460/KW/626402/2023</t>
  </si>
  <si>
    <t>03461/KW/626402/2023</t>
  </si>
  <si>
    <t>03445/KW/626402/2023</t>
  </si>
  <si>
    <t>03462/KW/626402/2023</t>
  </si>
  <si>
    <t>00933T</t>
  </si>
  <si>
    <t>00227</t>
  </si>
  <si>
    <t>00226</t>
  </si>
  <si>
    <t>231751303022850</t>
  </si>
  <si>
    <t>00002/UPBPP/626402/2023</t>
  </si>
  <si>
    <t>Belanja Bahan. Konsumsi snack dan makan dalam rangka kegiatan VOGA FEST, Tgl 08 Agustus 2023</t>
  </si>
  <si>
    <t>03820/PB/626402/2023</t>
  </si>
  <si>
    <t>03820</t>
  </si>
  <si>
    <t>Belanja Bahan. konsumsi Makan Malam dalam rangka gladi persiapan kegiatan VOGA FEST, Tgl 07 Agustus 2023</t>
  </si>
  <si>
    <t>03819/PB/626402/2023</t>
  </si>
  <si>
    <t>03819</t>
  </si>
  <si>
    <t>Belanja Bahan. Konsumsi snack sore dalam rangka gladi persiapan kegiatan VOGA FEST, Tgl 07 Agustus 2023</t>
  </si>
  <si>
    <t>03818/PB/626402/2023</t>
  </si>
  <si>
    <t>03818</t>
  </si>
  <si>
    <t>Belanja Bahan. Pembelian bahan komputer dlm rangka Reviu Draft Pedoman Seragam &amp; Atribut Taruna, &amp; Draft Kebijakan Sistem Penjaminan Mutu Internal Satdikti KP (Peny.NSPK</t>
  </si>
  <si>
    <t>03817/PB/626402/2023</t>
  </si>
  <si>
    <t>31 Agustus 2023</t>
  </si>
  <si>
    <t>03817</t>
  </si>
  <si>
    <t>Belanja Bahan ATK dlm rangka Reviu Draft Pedoman Seragam &amp; Atribut Taruna, &amp; Draft Kebijakan Sistem Penjaminan Mutu Internal Satdikti KP (Peny. NSPK Kelembagaan Pendidikan</t>
  </si>
  <si>
    <t>03816/PB/626402/2023</t>
  </si>
  <si>
    <t>03816</t>
  </si>
  <si>
    <t>Belanja Bahan Pembelian Bahan Komputer dalam rangka Tridarma Perguruan Tinggi Poltek AUP (Kegiatan Pengembangan Kelembagaan Pendidikan KP</t>
  </si>
  <si>
    <t>03815/PB/626402/2023</t>
  </si>
  <si>
    <t>03815</t>
  </si>
  <si>
    <t>Belanja Bahan Pembelian ATK dalam rangka Persiapan Penyelenggaraan Tridarma Perguruan Tinggi Poltek AUP (Kegiatan Pengembangan Kelembagaan Pendidikan KP TA. 2023), tanggal</t>
  </si>
  <si>
    <t>03814/PB/626402/2023</t>
  </si>
  <si>
    <t>03814</t>
  </si>
  <si>
    <t>Belanja perjadin biasa Jakarta-Politeknik AUP tanggal 7 September 2023 (PP). Pemantauan sarana prasarana dlm persiapan pemeriksaan Itjen KKP. Tgl 7 September 2023</t>
  </si>
  <si>
    <t>03856/PB/626402/2023</t>
  </si>
  <si>
    <t>01 September 2023</t>
  </si>
  <si>
    <t>03856</t>
  </si>
  <si>
    <t>Belanja Perjadin Biasa Jkt-Bogor (PP) tanggal 7-8 September 2023 dlm rangka Evaluasi PTKL &amp; Kompetensi Spesifik Sektor KP, dan Rencana Aksi Justifikasi Prodi Spesifik &amp; Teknis, tanggal</t>
  </si>
  <si>
    <t>03840/PB/626402/2023</t>
  </si>
  <si>
    <t>08 September 2023</t>
  </si>
  <si>
    <t>03840</t>
  </si>
  <si>
    <t>Belanja Bahan Penggandaan dalam rangka Reviu Draft Pedoman Seragam &amp; Atribut Taruna, &amp; Kebijakan SPMI Satdikti KP (Kegiatan Penyusunan NSPK Kelembagaan Pendidikan TA. 2023),</t>
  </si>
  <si>
    <t>03839/PB/626402/2023</t>
  </si>
  <si>
    <t>07 September 2023</t>
  </si>
  <si>
    <t>03839</t>
  </si>
  <si>
    <t>Belanja Perjadin Biasa Jakarta-Bogor (PP) tanggal 4-6 September 2023 dalam rangka Reviu Draft Pedoman Seragam &amp; Atribut Taruna, &amp; Kebijakan SPMI Satdikti KP, tanggal 6 September</t>
  </si>
  <si>
    <t>03838/PB/626402/2023</t>
  </si>
  <si>
    <t>06 September 2023</t>
  </si>
  <si>
    <t>03838</t>
  </si>
  <si>
    <t>Belanja Bahan Pembelian ATK dalam rangka Pembaruan Data PTK Satdik KP per September 2023 (Kegiatan Penyiapan PTK TA. 2023), tanggal 8 September 2023</t>
  </si>
  <si>
    <t>03842/PB/626402/2023</t>
  </si>
  <si>
    <t>03842</t>
  </si>
  <si>
    <t>Belanja Bahan Pembelian Bahan Komputer dalam rangka Pembaruan Data PTK Satdik KP per September 2023 (Kegiatan Penyiapan PTK TA. 2023), tanggal 8 September 2023</t>
  </si>
  <si>
    <t>03843/PB/626402/2023</t>
  </si>
  <si>
    <t>03843</t>
  </si>
  <si>
    <t>Belanja Bahan Pembelian Konsumsi (Snack Pagi) dlm rangka Pembahasan draft Perka BRSDM ttg Alih Tugas ASN Nondosen menjadi ASN Dosen di Lingkungan KKP (Keg. Penyiapan PTK</t>
  </si>
  <si>
    <t>03844/PB/626402/2023</t>
  </si>
  <si>
    <t>12 September 2023</t>
  </si>
  <si>
    <t>03844</t>
  </si>
  <si>
    <t>Belanja Bahan Pembelian Konsumsi (Makan Siang) dlm rangka Pembahasan draft Perka BRSDM ttg Alih Tugas ASN Nondosen menjadi ASN Dosen di Lingkungan KKP (Keg.</t>
  </si>
  <si>
    <t>03846/PB/626402/2023</t>
  </si>
  <si>
    <t>03846</t>
  </si>
  <si>
    <t>Belanja Perjalanan Dinas Dalam Kota pada tanggal 31 Agustus 2023. dalam rangka menyampaikan Surat Permohonan penghapusan KDP pada Sekretariat BRSDM ke KPKNL</t>
  </si>
  <si>
    <t>03862/PB/626402/2023</t>
  </si>
  <si>
    <t>03862</t>
  </si>
  <si>
    <t>Belanja Perjalanan Dinas Dalam Kota pada tanggal 25 Agustus 2023. dalam rangka mengantar undangan dan Pelantikan Taruna Baru Nasional Tahun 2023 ke Kemnterian Bappenas. Tgl 25</t>
  </si>
  <si>
    <t>03863/PB/626402/2023</t>
  </si>
  <si>
    <t>25 Agustus 2023</t>
  </si>
  <si>
    <t>03863</t>
  </si>
  <si>
    <t>Belanja Perjalanan Dinas Dalam Kota pada tanggal 28 Agustus 2023. dalam rangka mengantar undangan dan Pelantikan Taruna Baru Nasional Tahun 2023 Ke Komisi IV DPR. Tgl 28 Agts</t>
  </si>
  <si>
    <t>03864/PB/626402/2023</t>
  </si>
  <si>
    <t>28 Agustus 2023</t>
  </si>
  <si>
    <t>03864</t>
  </si>
  <si>
    <t>Belanja bahan konsumsi snack pagi dalam rangka monitoring dan evaluasi SFV UPT Jembrana. Tanggal 24 Agustus 2023</t>
  </si>
  <si>
    <t>03848/PB/626402/2023</t>
  </si>
  <si>
    <t>03848</t>
  </si>
  <si>
    <t>Belanja bahan konsumsi snack pagi dalam rangka penyusunan laporan hasil monev SFV UPT Serang dan SFV UPT Jembrana. Tanggal 25 Agustus 2023</t>
  </si>
  <si>
    <t>03849/PB/626402/2023</t>
  </si>
  <si>
    <t>03849</t>
  </si>
  <si>
    <t>Belanja perjadin biasa Jakarta -Gedung BRSDM I, Ancol tgl 25 Agustus 2023 (PP). Melakukan pembahasan penentuan lokasi kegiatan SFV Unit Pelaksana Teknis (SFV UPT) Tahun 2024.</t>
  </si>
  <si>
    <t>03850/PB/626402/2023</t>
  </si>
  <si>
    <t>03850</t>
  </si>
  <si>
    <t>Belanja Keperluan sehari hari perkantoran. Keg. Operasional dan Pemeliharaan Kantor Pusat Pendidikan KP. Tgl 29 Agustus 2023</t>
  </si>
  <si>
    <t>03865/PB/626402/2023</t>
  </si>
  <si>
    <t>29 Agustus 2023</t>
  </si>
  <si>
    <t>03865</t>
  </si>
  <si>
    <t>000974</t>
  </si>
  <si>
    <t>Belanja Bahan Konsumsi/Snack Rapat Rencana Revisi DIPA Satuan Kerja Pendidikan KP Tahun 2023. Tanggal 23 Agustus 2023</t>
  </si>
  <si>
    <t>03866/PB/626402/2023</t>
  </si>
  <si>
    <t>23 Agustus 2023</t>
  </si>
  <si>
    <t>03866</t>
  </si>
  <si>
    <t>Belanja bahan konsumsi snack pagi dalam rangka pemantauan realisasi PNBP s.d 31 Agustus 2023, progres MP Tahap I, persiapan MP Tahap II. Tanggal 1 September 2023</t>
  </si>
  <si>
    <t>03857/PB/626402/2023</t>
  </si>
  <si>
    <t>03857</t>
  </si>
  <si>
    <t>Belanja Perjadin biasa Jakarta -BRPBATPP Bogor tanggal 1 September 2023 (PP). Dalam rangka rapat koordinasi realisasi PNBP s.d 31 Agustus 2023, progres MP Tahap I, Persiapan</t>
  </si>
  <si>
    <t>03858/PB/626402/2023</t>
  </si>
  <si>
    <t>03858</t>
  </si>
  <si>
    <t>Belanja bahan konsumsi snack pagi dalam rangka Pembahasan Program Matching Fund dan Kedaireka. Tanggal 23 Agustus 2023</t>
  </si>
  <si>
    <t>03851/PB/626402/2023</t>
  </si>
  <si>
    <t>03851</t>
  </si>
  <si>
    <t>Belanja bahan konsumsi makan siang dalam rangka Pembahasan Program Matching Fund dan Kedaireka. Tanggal 23 Agustus 2023</t>
  </si>
  <si>
    <t>03852/PB/626402/2023</t>
  </si>
  <si>
    <t>03852</t>
  </si>
  <si>
    <t>001144</t>
  </si>
  <si>
    <t>Belanja jasa profesi. Narasumber dalam rangka pembahasan program matching fund dan kedaireka keg pembinaan pelaksanaan dan TEFA. Tgl 23 Agustus 2023</t>
  </si>
  <si>
    <t>03854/PB/626402/2023</t>
  </si>
  <si>
    <t>03854</t>
  </si>
  <si>
    <t>Belanja Barang Non Operasional Lainnya Konsumsi (snack pagi) dlm rangka Persiapan Penyelenggaraan Tridarma Perguruan Tinggi Poltek AUP (Keg. Pengembangan Kelembagaan</t>
  </si>
  <si>
    <t>03829/PB/626402/2023</t>
  </si>
  <si>
    <t>03829</t>
  </si>
  <si>
    <t>Belanja Barang Non Operasional Lainnya Konsumsi (Snack Pagi) dlm rangka Reviu Draft Pedoman Seragam &amp; Atribut Taruna, &amp; Kebijakan SPMI Satdikti KP (Keg. Pengembangan</t>
  </si>
  <si>
    <t>03830/PB/626402/2023</t>
  </si>
  <si>
    <t>04 September 2023</t>
  </si>
  <si>
    <t>03830</t>
  </si>
  <si>
    <t>Belanja Barang Non Operasional Lainnya Konsumsi (Makan Siang) dlm rangka Reviu Draft Pedoman Seragam &amp; Atribut Taruna, &amp; Kebijakan SPMI Satdikti KP (Keg. Pengembangan</t>
  </si>
  <si>
    <t>03831/PB/626402/2023</t>
  </si>
  <si>
    <t>03831</t>
  </si>
  <si>
    <t>Belanja Barang Non Operasiona Lainnya Konsumsi (Snack Sore) dlm rangka Reviu Draft Pedoman Seragam &amp; Atribut Taruna, &amp; Kebijakan SPMI Satdikti KP (Keg. Pengembangan</t>
  </si>
  <si>
    <t>03832/PB/626402/2023</t>
  </si>
  <si>
    <t>03832</t>
  </si>
  <si>
    <t>03833/PB/626402/2023</t>
  </si>
  <si>
    <t>05 September 2023</t>
  </si>
  <si>
    <t>03833</t>
  </si>
  <si>
    <t>03834/PB/626402/2023</t>
  </si>
  <si>
    <t>03834</t>
  </si>
  <si>
    <t>elanja Barang Non Operasional Lainnya Konsumsi (Snack Sore) dlm rangka Reviu Draft Pedoman Seragam &amp; Atribut Taruna, &amp; Kebijakan SPMI Satdikti KP (Keg. Pengembangan</t>
  </si>
  <si>
    <t>03835/PB/626402/2023</t>
  </si>
  <si>
    <t>03835</t>
  </si>
  <si>
    <t>03836/PB/626402/2023</t>
  </si>
  <si>
    <t>03836</t>
  </si>
  <si>
    <t>03837/PB/626402/2023</t>
  </si>
  <si>
    <t>03837</t>
  </si>
  <si>
    <t>Nilai</t>
  </si>
  <si>
    <t>Nomor SPBy</t>
  </si>
  <si>
    <t>231751303025482</t>
  </si>
  <si>
    <t>01035T</t>
  </si>
  <si>
    <t>03680/KW/626402/2023</t>
  </si>
  <si>
    <t>13 September 2023</t>
  </si>
  <si>
    <t>03687/KW/626402/2023</t>
  </si>
  <si>
    <t>03687</t>
  </si>
  <si>
    <t>03651/KW/626402/2023</t>
  </si>
  <si>
    <t>03651</t>
  </si>
  <si>
    <t>03686/KW/626402/2023</t>
  </si>
  <si>
    <t>03686</t>
  </si>
  <si>
    <t>03652/KW/626402/2023</t>
  </si>
  <si>
    <t>03685/KW/626402/2023</t>
  </si>
  <si>
    <t>03669/KW/626402/2023</t>
  </si>
  <si>
    <t>03669</t>
  </si>
  <si>
    <t>03684/KW/626402/2023</t>
  </si>
  <si>
    <t>03653/KW/626402/2023</t>
  </si>
  <si>
    <t>03683/KW/626402/2023</t>
  </si>
  <si>
    <t>03654/KW/626402/2023</t>
  </si>
  <si>
    <t>03654</t>
  </si>
  <si>
    <t>03682/KW/626402/2023</t>
  </si>
  <si>
    <t>03668/KW/626402/2023</t>
  </si>
  <si>
    <t>03668</t>
  </si>
  <si>
    <t>03681/KW/626402/2023</t>
  </si>
  <si>
    <t>03667/KW/626402/2023</t>
  </si>
  <si>
    <t>03667</t>
  </si>
  <si>
    <t>03670/KW/626402/2023</t>
  </si>
  <si>
    <t>03670</t>
  </si>
  <si>
    <t>03679/KW/626402/2023</t>
  </si>
  <si>
    <t>03671/KW/626402/2023</t>
  </si>
  <si>
    <t>03671</t>
  </si>
  <si>
    <t>03678/KW/626402/2023</t>
  </si>
  <si>
    <t>03672/KW/626402/2023</t>
  </si>
  <si>
    <t>03672</t>
  </si>
  <si>
    <t>03677/KW/626402/2023</t>
  </si>
  <si>
    <t>03673/KW/626402/2023</t>
  </si>
  <si>
    <t>03673</t>
  </si>
  <si>
    <t>03676/KW/626402/2023</t>
  </si>
  <si>
    <t>03675/KW/626402/2023</t>
  </si>
  <si>
    <t>03674/KW/626402/2023</t>
  </si>
  <si>
    <t>03666/KW/626402/2023</t>
  </si>
  <si>
    <t>03666</t>
  </si>
  <si>
    <t>03655/KW/626402/2023</t>
  </si>
  <si>
    <t>03655</t>
  </si>
  <si>
    <t>03665/KW/626402/2023</t>
  </si>
  <si>
    <t>03665</t>
  </si>
  <si>
    <t>03656/KW/626402/2023</t>
  </si>
  <si>
    <t>03656</t>
  </si>
  <si>
    <t>03664/KW/626402/2023</t>
  </si>
  <si>
    <t>03664</t>
  </si>
  <si>
    <t>03657/KW/626402/2023</t>
  </si>
  <si>
    <t>03657</t>
  </si>
  <si>
    <t>03663/KW/626402/2023</t>
  </si>
  <si>
    <t>03663</t>
  </si>
  <si>
    <t>03662/KW/626402/2023</t>
  </si>
  <si>
    <t>03662</t>
  </si>
  <si>
    <t>03661/KW/626402/2023</t>
  </si>
  <si>
    <t>03661</t>
  </si>
  <si>
    <t>03660/KW/626402/2023</t>
  </si>
  <si>
    <t>03660</t>
  </si>
  <si>
    <t>03658/KW/626402/2023</t>
  </si>
  <si>
    <t>03658</t>
  </si>
  <si>
    <t>03659/KW/626402/2023</t>
  </si>
  <si>
    <t>03659</t>
  </si>
  <si>
    <t>Belanja Bahan Konsumsi/Snack Rapat Pembahasan Rencana Revisi DIPA Kewenangan DJA Satuan Kerja Pendidikan KP Tahun 2023. Keg. Revisi Anggaran Pendidikan KP. Tanggal 31</t>
  </si>
  <si>
    <t>04097/PB/626402/2023</t>
  </si>
  <si>
    <t>04097</t>
  </si>
  <si>
    <t>Belanja Perjadin Biasa. Jakarta - Denpasar (PP) tgl 4-7 Sept 2023 dalam rangka Penyusunan Rencana Kebutuhan Barang Milik Negara (RKBMN) Tahun Anggaran 2025 lingkup BRSDM. Tgl</t>
  </si>
  <si>
    <t>04096/PB/626402/2023</t>
  </si>
  <si>
    <t>04096</t>
  </si>
  <si>
    <t>000966</t>
  </si>
  <si>
    <t>Belanja Barang Non Operasional Lainnya. Langganan Zoom bulan Juli-Agustus 2023. Kegiatan Penyusunan Anggaran Pendidikan KP. Tgl 13 September 2023</t>
  </si>
  <si>
    <t>04095/PB/626402/2023</t>
  </si>
  <si>
    <t>04095</t>
  </si>
  <si>
    <t>000961</t>
  </si>
  <si>
    <t>Belanja Bahan Konsumsi/Makan Siang Penyusunan Anggaran untuk Pelaksanaan Sistem Kerja Baru (Tim Pokja). Kegiatan Penyusunan Anggaran Pendidikan KP. Tgl 25 Agust 2023</t>
  </si>
  <si>
    <t>04094/PB/626402/2023</t>
  </si>
  <si>
    <t>04094</t>
  </si>
  <si>
    <t>Belanja Perjadin Biasa. Jakarta - Denpasar (PP) tgl 4-7 Sept 2023 dalam rangka Rekonsiliasi Aplikasi Pelaksanaan Program/Kegiatan Monitoring dan Evaluasi lingkup BRSDM. Tgl 8 Sept</t>
  </si>
  <si>
    <t>04093/PB/626402/2023</t>
  </si>
  <si>
    <t>04093</t>
  </si>
  <si>
    <t>Belanja Pemeliharaan Peralatan dan Mesin. Pemeliharaan dan Operasional Kendaraan Roda 2. Ganti Ban Kendaraan B 6578 SRQ. Kegiatan Pemeliharaan Kantor Pusat Pendidikan KP. Tgl 1</t>
  </si>
  <si>
    <t>04092/PB/626402/2023</t>
  </si>
  <si>
    <t>04092</t>
  </si>
  <si>
    <t>Belanja Pemeliharaan Peralatan dan Mesin. Pemeliharaan dan Operasional Kendaraan Roda 2. Ganti Jok Kendaraan B 6578 SRQ. Kegiatan Pemeliharaan Kantor Pusat Pendidikan KP. Tgl 1</t>
  </si>
  <si>
    <t>04091/PB/626402/2023</t>
  </si>
  <si>
    <t>04091</t>
  </si>
  <si>
    <t>Belanja Pemeliharaan Peralatan dan Mesin. Pemeliharaan dan Operasional Kendaraan Roda 2. Servis Rutin Kendaraan B 6578 SRQ. Kegiatan Pemeliharaan Kantor Pusat Pendidikan KP. Tgl</t>
  </si>
  <si>
    <t>04090/PB/626402/2023</t>
  </si>
  <si>
    <t>04090</t>
  </si>
  <si>
    <t>Belanja Pemeliharaan Peralatan dan Mesin. Pemeliharaan dan Operasional Kendaraan Roda 2. BBM Bulan Agustus 2023. Kegiatan Pemeliharaan Kantor Pusat Pendidikan KP. Tgl 1 Sept</t>
  </si>
  <si>
    <t>04089/PB/626402/2023</t>
  </si>
  <si>
    <t>04089</t>
  </si>
  <si>
    <t>Belanja Pemeliharaan Peralatan dan Mesin. Pemeliharaan dan Operasional Kendaraan Roda 4. Ganti Aki Kendaraan B 1446 SRQ. Kegiatan Pemeliharaan Kantor Pusat Pendidikan KP. Tgl 28</t>
  </si>
  <si>
    <t>04088/PB/626402/2023</t>
  </si>
  <si>
    <t>04088</t>
  </si>
  <si>
    <t>Belanja Pemeliharaan Peralatan dan Mesin. Pemeliharaan dan Operasional Kendaraan Roda 4. BBM Bulan Agustus 2023. Kegiatan Pemeliharaan Kantor Pusat Pendidikan KP. Tgl 1 Sept</t>
  </si>
  <si>
    <t>04087/PB/626402/2023</t>
  </si>
  <si>
    <t>04087</t>
  </si>
  <si>
    <t>Belanja 1265/KONTRAK/I/2023</t>
  </si>
  <si>
    <t>:</t>
  </si>
  <si>
    <t>04086/PB/626402/2023</t>
  </si>
  <si>
    <t>04086</t>
  </si>
  <si>
    <t>Belanja Pengiriman Surat Dinas Pos Pusat. Pengiriman Surat dan Dokumen/ Barang Lainnya Kegiatan Langganan Daya dan Jasa Pusat Pendidikan KP, Tgl 06 September 2023</t>
  </si>
  <si>
    <t>04084/PB/626402/2023</t>
  </si>
  <si>
    <t>04084</t>
  </si>
  <si>
    <t>Belanja Keperluan Perkantoran. BPJS Ketenagakerjaan Pengemudi dan Pramubhakti (10 Orang). Kegiatan Operasional dan Pemeliharaan Kantor Pusat Pendidikan KP. Tgl 15 Sept 2023</t>
  </si>
  <si>
    <t>04083/PB/626402/2023</t>
  </si>
  <si>
    <t>15 September 2023</t>
  </si>
  <si>
    <t>04083</t>
  </si>
  <si>
    <t>Belanja Keperluan Perkantoran. Jamuan Rapat Pemantauan atas Pelaksanaan Evaluasi Pendidikan KP. Kegiatan Operasional dan Pemeliharaan Kantor Pusat Pendidikan KP. Tgl 13</t>
  </si>
  <si>
    <t>04082/PB/626402/2023</t>
  </si>
  <si>
    <t>04082</t>
  </si>
  <si>
    <t>Belanja Keperluan Perkantoran. Jamuan Rapat Entri Meeting Pelaksanaan Evaluasi Pendidikan KP. Kegiatan Operasional dan Pemeliharaan Kantor Pusat Pendidikan KP. Tgl 11 Sept 2023</t>
  </si>
  <si>
    <t>04081/PB/626402/2023</t>
  </si>
  <si>
    <t>11 September 2023</t>
  </si>
  <si>
    <t>04081</t>
  </si>
  <si>
    <t>Belanja Keperluan Perkantoran Belanja Keperluan sehari hari perkantoran. Belanja Kopi, Gula, Teh dll. Keg. Operasional dan Pemeliharaan Kantor Pusat Pendidikan KP. Tgl 31 Agustus 2023</t>
  </si>
  <si>
    <t>04080/PB/626402/2023</t>
  </si>
  <si>
    <t>04080</t>
  </si>
  <si>
    <t>Belanja Keperluan Perkantoran. Belanja Keperluan sehari hari perkantoran. Langganan Air Isi Ulang 5 Galon Aqua Local. Keg. Operasional dan Pemeliharaan Kantor Pusat Pendidikan KP.</t>
  </si>
  <si>
    <t>04078/PB/626402/2023</t>
  </si>
  <si>
    <t>04078</t>
  </si>
  <si>
    <t>Belanja Perjadin Biasa. Jakarta - Karawang (PP) tgl 24-25 Agustus 2023 dalam rangka Pendampingan Pembangunan Zona Integritas (ZI) menuju WBK pada Politeknik KP Karawang.</t>
  </si>
  <si>
    <t>04077/PB/626402/2023</t>
  </si>
  <si>
    <t>04077</t>
  </si>
  <si>
    <t>Belanja Perjadin Biasa. Jakarta - Gedung BRSDM Ancol (PP) tgl 6 Sept 2023 dalam rangka Pembahasan Hasil Verifikasi Pengawasan Kearsipan Internal Lingkup UPT KKP Tahap I Tahun</t>
  </si>
  <si>
    <t>04076/PB/626402/2023</t>
  </si>
  <si>
    <t>04076</t>
  </si>
  <si>
    <t>Belanja Perjadin Biasa. Jakarta - Kertajati (PP) tgl 23 -25 Agustus 2023 dalam rangka Verifikasi Pengawasan Kearsipan Internal Lingkup UPT KKP Tahap I Tahun 2023. Tgl 28 Agustus 2023</t>
  </si>
  <si>
    <t>04075/PB/626402/2023</t>
  </si>
  <si>
    <t>04075</t>
  </si>
  <si>
    <t>elanja Perjadin Biasa. Jakarta-Jembrana (PP) tgl 1-6 Sept 2023 dalam rangka Mendampingi Plt. Kapusdik KP Pada Kegiatan Kunker Kepala BRSDM pada Politeknik KP Jembrana. Tgl 6 Sept</t>
  </si>
  <si>
    <t>04074/PB/626402/2023</t>
  </si>
  <si>
    <t>04074</t>
  </si>
  <si>
    <t>Belanja Perjadin Biasa. Jakarta-Denpasar (PP) tgl 4-7 Sept 2023 dalam rangka Penyusunan Rencana Kebutuhan Barang Milik Negara (RKBMN) Tahun Anggaran 2025 lingkup BRSDM. Tgl</t>
  </si>
  <si>
    <t>04073/PB/626402/2023</t>
  </si>
  <si>
    <t>04073</t>
  </si>
  <si>
    <t>Belanja Barang Non Op Lainnya. Langganan Video Conference (zoom) Tagihan Agustus 2023. Kegiatan Monitoring Evaluasi Penyelenggaraan Pendidikan KP. Tanggal 4 September 2023</t>
  </si>
  <si>
    <t>04070/PB/626402/2023</t>
  </si>
  <si>
    <t>04070</t>
  </si>
  <si>
    <t>001287</t>
  </si>
  <si>
    <t>Belanja Bahan. Snack Sore. Rapat Persiapan Pelaksanaan Monev Penyelenggaraan Pendidikan KP Tahun 2023. Kegiatan Monitoring Evaluasi Penyelenggaraan Pendidikan KP.</t>
  </si>
  <si>
    <t>04069/PB/626402/2023</t>
  </si>
  <si>
    <t>04069</t>
  </si>
  <si>
    <t>Belanja Perjadin Biasa. Jkt - Bogor (PP). Tgl 11 September 2023. Sosialisasi Hasil Penghitungan Benih Bening Lobster (BBL). Kegiatan Monev Kegiatan dan Anggaran Pendidikan</t>
  </si>
  <si>
    <t>04068/PB/626402/2023</t>
  </si>
  <si>
    <t>04068</t>
  </si>
  <si>
    <t>Belanja Perjadin Biasa. Jkt - Bogor (PP). Tgl 31 Agust 2023. Pendampingan Penilaian Mandiri (SAQ) PPID UPT dan Verifikasi Bukti Dukung SAQ Tahun 2023 pada PPID UPT di Wilayah</t>
  </si>
  <si>
    <t>04067/PB/626402/2023</t>
  </si>
  <si>
    <t>04067</t>
  </si>
  <si>
    <t>Belanja Perjadin Biasa. Jkt - Depok (PP). Tgl 25 - 26 Agust 2023. Pendampingan Penilaian Mandiri (SAQ) PPID UPT dan Verifikasi Bukti Dukung SAQ Tahun 2023 pada PPID UPT di</t>
  </si>
  <si>
    <t>04066/PB/626402/2023</t>
  </si>
  <si>
    <t>04066</t>
  </si>
  <si>
    <t>Belanja Snack Sore. Rapat Monitoring Realisasi Anggaran dan Kegiatan Satdik KP Tahun 2023. Kegiatan Monitoring Evaluasi Kegiatan dan Anggaran Pendidikan KP dan OII. Tanggal 14</t>
  </si>
  <si>
    <t>04065/PB/626402/2023</t>
  </si>
  <si>
    <t>14 September 2023</t>
  </si>
  <si>
    <t>04065</t>
  </si>
  <si>
    <t>Belanja Snack Pagi. Rapat Monitoring Realisasi Anggaran dan Kegiatan Satdik KP Tahun 2023. Kegiatan Monitoring Evaluasi Kegiatan dan Anggaran Pendidikan KP dan OII. Tanggal 14</t>
  </si>
  <si>
    <t>04064/PB/626402/2023</t>
  </si>
  <si>
    <t>04064</t>
  </si>
  <si>
    <t>Bayar ke Google One. Langganan Aplikasi Komunikasi Daring. Tagihan Agustus 2023. Kegiatan Monitoring Evaluasi Kinerja Pendidikan KP. Tanggal 23 Agustus 2023</t>
  </si>
  <si>
    <t>04063/PB/626402/2023</t>
  </si>
  <si>
    <t>04063</t>
  </si>
  <si>
    <t>Belanja Bahan konsumsi rapat (snack pagi dan sore tgl. 5 September 2023 , melakukan Verifikasi dan Validasi Pertanggung Jawaban Kegiatan Pusat Pendidikan KP, tgl. 5 September</t>
  </si>
  <si>
    <t>04062/PB/626402/2023</t>
  </si>
  <si>
    <t>04062</t>
  </si>
  <si>
    <t>Belanja Bahan konsumsi rapat (snack pagi dan sore tgl. 4 September 2023 , melakukan Verifikasi dan Validasi Pertanggung Jawaban Kegiatan Pusat Pendidikan KP, tgl. 4 September</t>
  </si>
  <si>
    <t>04061/PB/626402/2023</t>
  </si>
  <si>
    <t>04061</t>
  </si>
  <si>
    <t>Belanja bahan konsumsi rapat (makan siang) tgl. 4 September 2023, dalam rangka rapat Penyusunan Program dan Anggaran Pusat Pendidikan dan Anggaran Pusdik KP, tgl. 4</t>
  </si>
  <si>
    <t>04060/PB/626402/2023</t>
  </si>
  <si>
    <t>04060</t>
  </si>
  <si>
    <t>Belanja Perjadin Biasa, Jakarta - Bogor  (PP) tgl.  4 sd 5 September 2023 , melakukan Verifikasi dan Validasi Pertanggung Jawaban Kegiatan Pusat Pendidikan KP, tgl. 5 September 2023</t>
  </si>
  <si>
    <t>04059/PB/626402/2023</t>
  </si>
  <si>
    <t>04059</t>
  </si>
  <si>
    <t>Belanja Perjadin Biasa, Jakarta - Gedung 2 BRSDMKP Ancol (PP) tgl. 7 sd 8 Sept 2023, kegiatan Penyusunan Dokumen Pembayaran Beasiswa Tugas Belajar Baru Lingkup KKP Tahun</t>
  </si>
  <si>
    <t>04058/PB/626402/2023</t>
  </si>
  <si>
    <t>04058</t>
  </si>
  <si>
    <t>04057/PB/626402/2023</t>
  </si>
  <si>
    <t>04057</t>
  </si>
  <si>
    <t>Belanja bahan konsumsi rapat (makan siang) tgl. 8 September 2023, kegiatan Penyusunan Dokumentasi Pembayaran Beasiswa Tugas Belajar Baru Lingkup Pusdik KP Tahun 2023, tgl. 8</t>
  </si>
  <si>
    <t>04056/PB/626402/2023</t>
  </si>
  <si>
    <t>04056</t>
  </si>
  <si>
    <t>Belanja bahan konsumsi rapat (snack pagi) tgl. 8 September 2023, kegiatan Penyusunan Dokumentasi Pembayaran Beasiswa Tugas Belajar Baru Lingkup Pusdik KP Tahun 2023, tgl. 8</t>
  </si>
  <si>
    <t>04055/PB/626402/2023</t>
  </si>
  <si>
    <t>04055</t>
  </si>
  <si>
    <t>Belanja bahan konsumsi rapat ( makan siang ) tgl. 7 September 2023, kegiatan Penyusunan Dokumentasi Pembayaran Beasiswa Tugas Belajar Baru Lingkup Pusdik KP Tahun 2023, tgl. 7</t>
  </si>
  <si>
    <t>04054/PB/626402/2023</t>
  </si>
  <si>
    <t>04054</t>
  </si>
  <si>
    <t>Belanja bahan konsumsi rapat (snack pagi) tgl. 7 September 2023, kegiatan Penyusunan Dokumentasi Pembayaran Beasiswa Tugas Belajar Baru Lingkup Pusdik KP Tahun 2023, tgl. 7</t>
  </si>
  <si>
    <t>04053/PB/626402/2023</t>
  </si>
  <si>
    <t>04053</t>
  </si>
  <si>
    <t>000148</t>
  </si>
  <si>
    <t>Belanja jasa profesi. Narasumber dlm rangka paparan terkait evaluasi PTKL&amp;kompetensi spesifik pada sektor KP, rencana aksi justifikasi program studi spesifik dan teknis. Tanggal 8</t>
  </si>
  <si>
    <t>04052/PB/626402/2023</t>
  </si>
  <si>
    <t>04052</t>
  </si>
  <si>
    <t>Belanja jasa profesi. Narasumber dlm rangka paparan terkait evaluasi PTKL&amp;kompetensi spesifik pada sektor KP, rencana aksi justifikasi program studi spesifik dan teknis. Tanggal 7</t>
  </si>
  <si>
    <t>04051/PB/626402/2023</t>
  </si>
  <si>
    <t>04051</t>
  </si>
  <si>
    <t>Belanja bhn konsumsi snack pagi dalam rangka penyusunan outline program MBKM (Magang) dlm konversi uraian keg. Prioritas KKP mjd capaian kompetensi sejumlah 20 SKS. Tgl 11 Sept</t>
  </si>
  <si>
    <t>04050/PB/626402/2023</t>
  </si>
  <si>
    <t>04050</t>
  </si>
  <si>
    <t>Belanja bahan konsumsi makan siang dalam rangka melakukan penyusunan justifikasi program studi spesifik&amp;teknis pada pendidikan tinggi KP. Tgl 8 September 2023</t>
  </si>
  <si>
    <t>04049/PB/626402/2023</t>
  </si>
  <si>
    <t>04049</t>
  </si>
  <si>
    <t>Belanja bahan konsumsi snack pagi  dalam rangka melakukan penyusunan justifikasi program studi spesifik&amp;teknis pada pendidikan tinggi KP. Tgl 8 September 2023</t>
  </si>
  <si>
    <t>04048/PB/626402/2023</t>
  </si>
  <si>
    <t>04048</t>
  </si>
  <si>
    <t>Belanja bahan konsumsi makan malam dalam rangka melakukan penyusunan justifikasi program studi spesifik&amp;teknis pada pendidikan tinggi KP. Tgl 7 September 2023</t>
  </si>
  <si>
    <t>04047/PB/626402/2023</t>
  </si>
  <si>
    <t>04047</t>
  </si>
  <si>
    <t>Belanja bahan konsumsi snack sore dalam rangka melakukan penyusunan justifikasi program studi spesifik&amp;teknis pada pendidikan tinggi KP. Tgl 7 September 2023</t>
  </si>
  <si>
    <t>04046/PB/626402/2023</t>
  </si>
  <si>
    <t>04046</t>
  </si>
  <si>
    <t>Belanja bahan konsumsi makan siang dalam rangka melakukan penyusunan justifikasi program studi spesifik&amp;teknis pada pendidikan tinggi KP. Tgl 7 September 2023</t>
  </si>
  <si>
    <t>04045/PB/626402/2023</t>
  </si>
  <si>
    <t>04045</t>
  </si>
  <si>
    <t>Belanja bahan konsumsi snack pagi  dalam rangka melakukan penyusunan justifikasi program studi spesifik&amp;teknis pada pendidikan tinggi KP. Tgl 7 September 2023</t>
  </si>
  <si>
    <t>04044/PB/626402/2023</t>
  </si>
  <si>
    <t>04044</t>
  </si>
  <si>
    <t>Belanja bahan konsumsi snack sore dalam rangka rapat pembahasan mekanisme magang taruna Politeknik pada Program Penangkapan Ikan Terukur (PIT). Tanggal 4 September 2023</t>
  </si>
  <si>
    <t>04043/PB/626402/2023</t>
  </si>
  <si>
    <t>04043</t>
  </si>
  <si>
    <t>Belanja bahan ATK mendukung kegiatan Pengendalian Sarana Prasarana. Tanggal 8 September 2023</t>
  </si>
  <si>
    <t>04042/PB/626402/2023</t>
  </si>
  <si>
    <t>04042</t>
  </si>
  <si>
    <t>231751303027205</t>
  </si>
  <si>
    <t>01100T</t>
  </si>
  <si>
    <t>03926/KW/626402/2023</t>
  </si>
  <si>
    <t>25 September 2023</t>
  </si>
  <si>
    <t>03926</t>
  </si>
  <si>
    <t>03927/KW/626402/2023</t>
  </si>
  <si>
    <t>03927</t>
  </si>
  <si>
    <t>03928/KW/626402/2023</t>
  </si>
  <si>
    <t>03928</t>
  </si>
  <si>
    <t>03929/KW/626402/2023</t>
  </si>
  <si>
    <t>03929</t>
  </si>
  <si>
    <t>03930/KW/626402/2023</t>
  </si>
  <si>
    <t>03930</t>
  </si>
  <si>
    <t>03931/KW/626402/2023</t>
  </si>
  <si>
    <t>03931</t>
  </si>
  <si>
    <t>03932/KW/626402/2023</t>
  </si>
  <si>
    <t>03932</t>
  </si>
  <si>
    <t>03933/KW/626402/2023</t>
  </si>
  <si>
    <t>03933</t>
  </si>
  <si>
    <t>03934/KW/626402/2023</t>
  </si>
  <si>
    <t>03934</t>
  </si>
  <si>
    <t>03936/KW/626402/2023</t>
  </si>
  <si>
    <t>03936</t>
  </si>
  <si>
    <t>03937/KW/626402/2023</t>
  </si>
  <si>
    <t>03937</t>
  </si>
  <si>
    <t>03938/KW/626402/2023</t>
  </si>
  <si>
    <t>03938</t>
  </si>
  <si>
    <t>03939/KW/626402/2023</t>
  </si>
  <si>
    <t>03939</t>
  </si>
  <si>
    <t>03940/KW/626402/2023</t>
  </si>
  <si>
    <t>03940</t>
  </si>
  <si>
    <t>03941/KW/626402/2023</t>
  </si>
  <si>
    <t>03941</t>
  </si>
  <si>
    <t>03942/KW/626402/2023</t>
  </si>
  <si>
    <t>03942</t>
  </si>
  <si>
    <t>03943/KW/626402/2023</t>
  </si>
  <si>
    <t>03943</t>
  </si>
  <si>
    <t>03944/KW/626402/2023</t>
  </si>
  <si>
    <t>03944</t>
  </si>
  <si>
    <t>03945/KW/626402/2023</t>
  </si>
  <si>
    <t>03945</t>
  </si>
  <si>
    <t>03946/KW/626402/2023</t>
  </si>
  <si>
    <t>03946</t>
  </si>
  <si>
    <t>03925/KW/626402/2023</t>
  </si>
  <si>
    <t>03925</t>
  </si>
  <si>
    <t>03924/KW/626402/2023</t>
  </si>
  <si>
    <t>03924</t>
  </si>
  <si>
    <t>03923/KW/626402/2023</t>
  </si>
  <si>
    <t>03923</t>
  </si>
  <si>
    <t>03922/KW/626402/2023</t>
  </si>
  <si>
    <t>03922</t>
  </si>
  <si>
    <t>03921/KW/626402/2023</t>
  </si>
  <si>
    <t>03921</t>
  </si>
  <si>
    <t>03920/KW/626402/2023</t>
  </si>
  <si>
    <t>03920</t>
  </si>
  <si>
    <t>03919/KW/626402/2023</t>
  </si>
  <si>
    <t>03919</t>
  </si>
  <si>
    <t>03918/KW/626402/2023</t>
  </si>
  <si>
    <t>03918</t>
  </si>
  <si>
    <t>03917/KW/626402/2023</t>
  </si>
  <si>
    <t>03917</t>
  </si>
  <si>
    <t>03916/KW/626402/2023</t>
  </si>
  <si>
    <t>03916</t>
  </si>
  <si>
    <t>03915/KW/626402/2023</t>
  </si>
  <si>
    <t>03915</t>
  </si>
  <si>
    <t>03914/KW/626402/2023</t>
  </si>
  <si>
    <t>03914</t>
  </si>
  <si>
    <t>03913/KW/626402/2023</t>
  </si>
  <si>
    <t>03913</t>
  </si>
  <si>
    <t>03912/KW/626402/2023</t>
  </si>
  <si>
    <t>03912</t>
  </si>
  <si>
    <t>03911/KW/626402/2023</t>
  </si>
  <si>
    <t>03911</t>
  </si>
  <si>
    <t>03910/KW/626402/2023</t>
  </si>
  <si>
    <t>03910</t>
  </si>
  <si>
    <t>03909/KW/626402/2023</t>
  </si>
  <si>
    <t>03909</t>
  </si>
  <si>
    <t>03908/KW/626402/2023</t>
  </si>
  <si>
    <t>03908</t>
  </si>
  <si>
    <t>03907/KW/626402/2023</t>
  </si>
  <si>
    <t>03907</t>
  </si>
  <si>
    <t>03906/KW/626402/2023</t>
  </si>
  <si>
    <t>03906</t>
  </si>
  <si>
    <t>00276</t>
  </si>
  <si>
    <t>03905/KW/626402/2023</t>
  </si>
  <si>
    <t>03905</t>
  </si>
  <si>
    <t>03904/KW/626402/2023</t>
  </si>
  <si>
    <t>03904</t>
  </si>
  <si>
    <t>03903/KW/626402/2023</t>
  </si>
  <si>
    <t>03903</t>
  </si>
  <si>
    <t>03902/KW/626402/2023</t>
  </si>
  <si>
    <t>03902</t>
  </si>
  <si>
    <t>03901/KW/626402/2023</t>
  </si>
  <si>
    <t>03901</t>
  </si>
  <si>
    <t>03900/KW/626402/2023</t>
  </si>
  <si>
    <t>03900</t>
  </si>
  <si>
    <t>03899/KW/626402/2023</t>
  </si>
  <si>
    <t>03899</t>
  </si>
  <si>
    <t>03898/KW/626402/2023</t>
  </si>
  <si>
    <t>03898</t>
  </si>
  <si>
    <t>03897/KW/626402/2023</t>
  </si>
  <si>
    <t>03897</t>
  </si>
  <si>
    <t>03896/KW/626402/2023</t>
  </si>
  <si>
    <t>03896</t>
  </si>
  <si>
    <t>03895/KW/626402/2023</t>
  </si>
  <si>
    <t>03895</t>
  </si>
  <si>
    <t>Belanja bahan konsumsi snack pagi dlm rangka penyusunan butir2 kegiatan prioritas KKP (Kawasan konservasi laut serta pengawasan dan pengendalian kawasan pesisir dan pulau2</t>
  </si>
  <si>
    <t>231751303027623</t>
  </si>
  <si>
    <t>01122T</t>
  </si>
  <si>
    <t>00282</t>
  </si>
  <si>
    <t>03989/KW/626402/2023</t>
  </si>
  <si>
    <t>29 September 2023</t>
  </si>
  <si>
    <t>04170/PB/626402/2023</t>
  </si>
  <si>
    <t>03989</t>
  </si>
  <si>
    <t>04170</t>
  </si>
  <si>
    <t>Belanja Barang Persediaan Barang Konsumsi. Alat Tulis Kantor : Max Staples 10-1M dll.. Keg. Operasional dan Pemeliharaan Kantor Pusat Pendidikan KP. Tgl 29 Sept 2023</t>
  </si>
  <si>
    <t>00281</t>
  </si>
  <si>
    <t>04018/KW/626402/2023</t>
  </si>
  <si>
    <t>04212/PB/626402/2023</t>
  </si>
  <si>
    <t>04018</t>
  </si>
  <si>
    <t>04212</t>
  </si>
  <si>
    <t>Belanja bahan konsumsi makan siang dlm rangka penyusunan butir2 kegiatan prioritas KKP (Kawasan konservasi laut serta pengawasan dan pengendalian kawasan pesisir dan pulau2</t>
  </si>
  <si>
    <t>03990/KW/626402/2023</t>
  </si>
  <si>
    <t>04171/PB/626402/2023</t>
  </si>
  <si>
    <t>03990</t>
  </si>
  <si>
    <t>04171</t>
  </si>
  <si>
    <t>Pakaian Olah Raga</t>
  </si>
  <si>
    <t>001538</t>
  </si>
  <si>
    <t>Belanja Keperluan Perkantoran. Belanja Pakaian Olah Raga. Keg. Pembayaran Pelaksanaan Operasional Kantor Pusat Pendidikan KP. Tgl 18 Sept 2023</t>
  </si>
  <si>
    <t>04017/KW/626402/2023</t>
  </si>
  <si>
    <t>04211/PB/626402/2023</t>
  </si>
  <si>
    <t>18 September 2023</t>
  </si>
  <si>
    <t>04017</t>
  </si>
  <si>
    <t>04211</t>
  </si>
  <si>
    <t>Belanja bahan konsumsi snack pagi dlm rangka penyusunan butir2 kegiatan prioritas KKP (Kampung Budidaya Perikanan) dikonversi menjadi capaian kompetensi magang sejumlah 20</t>
  </si>
  <si>
    <t>03991/KW/626402/2023</t>
  </si>
  <si>
    <t>04172/PB/626402/2023</t>
  </si>
  <si>
    <t>03991</t>
  </si>
  <si>
    <t>04172</t>
  </si>
  <si>
    <t>Belanja Barang Persediaan Barang Konsumsi. Pemeliharaan Kantor Pusat Pendidikan KP. Tgl 29 Sept 2023</t>
  </si>
  <si>
    <t>04016/KW/626402/2023</t>
  </si>
  <si>
    <t>04210/PB/626402/2023</t>
  </si>
  <si>
    <t>04016</t>
  </si>
  <si>
    <t>04210</t>
  </si>
  <si>
    <t>Belanja bahan konsumsi makan siang dlm rangka penyusunan butir2 kegiatan prioritas KKP (Kampung Budidaya Perikanan) dikonversi menjadi capaian kompetensi magang sejumlah 20</t>
  </si>
  <si>
    <t>03992/KW/626402/2023</t>
  </si>
  <si>
    <t>04173/PB/626402/2023</t>
  </si>
  <si>
    <t>03992</t>
  </si>
  <si>
    <t>04173</t>
  </si>
  <si>
    <t>04015/KW/626402/2023</t>
  </si>
  <si>
    <t>04209/PB/626402/2023</t>
  </si>
  <si>
    <t>04015</t>
  </si>
  <si>
    <t>04209</t>
  </si>
  <si>
    <t>Belanja Bahan. Bahan Komputer mendukung kegiatan pengendalian sarana prasarana. Tanggal 8 September 2023</t>
  </si>
  <si>
    <t>03987/KW/626402/2023</t>
  </si>
  <si>
    <t>04168/PB/626402/2023</t>
  </si>
  <si>
    <t>03987</t>
  </si>
  <si>
    <t>04168</t>
  </si>
  <si>
    <t>Belanja Barang Persediaan Barang Konsumsi. Bahan Komputer : Flasdisk SANDISK USB Type C 128 Gb.. Keg. Operasional dan Pemeliharaan Kantor Pusat Pendidikan KP. Tgl 29 Sept 2023</t>
  </si>
  <si>
    <t>04014/KW/626402/2023</t>
  </si>
  <si>
    <t>04208/PB/626402/2023</t>
  </si>
  <si>
    <t>04014</t>
  </si>
  <si>
    <t>04208</t>
  </si>
  <si>
    <t>Belanja perjadin biasa Jakarta-Politeknik AUP, Kampus Bogor tgl 15 September 2023 (PP) dlm rangka koordinasi penyusunan data sarpras pendidikan KP di Politeknik AUP, Kampus Bogor.</t>
  </si>
  <si>
    <t>03988/KW/626402/2023</t>
  </si>
  <si>
    <t>04169/PB/626402/2023</t>
  </si>
  <si>
    <t>03988</t>
  </si>
  <si>
    <t>04169</t>
  </si>
  <si>
    <t>Belanja Barang Persediaan Barang Konsumsi. Alat Tulis Kantor : Bantex Ordner, Ring Binder.. Keg. Operasional dan Pemeliharaan Kantor Pusat Pendidikan KP. Tgl 29 Sept 2023</t>
  </si>
  <si>
    <t>04013/KW/626402/2023</t>
  </si>
  <si>
    <t>04207/PB/626402/2023</t>
  </si>
  <si>
    <t>04013</t>
  </si>
  <si>
    <t>04207</t>
  </si>
  <si>
    <t>Belanja Perjadin Biasa. Kantor KKP Pusat-Kantor BRSDM Ancol (PP) tgl 12 Sept 2023 dlm rangka Pembahasan draft Perka BRSDM ttg Alih Tugas ASN Nondosen menjadi ASN Dosen di</t>
  </si>
  <si>
    <t>03998/KW/626402/2023</t>
  </si>
  <si>
    <t>04179/PB/626402/2023</t>
  </si>
  <si>
    <t>03998</t>
  </si>
  <si>
    <t>04179</t>
  </si>
  <si>
    <t>Belanja Pengiriman Surat Dinas Pos Pusat. Pengiriman surat dan dokumen/barang lainnya. Kegiatan Langganan Daya dan Jasa Pusat Pendidikan KP. Tgl 19 September 2023</t>
  </si>
  <si>
    <t>04012/KW/626402/2023</t>
  </si>
  <si>
    <t>04206/PB/626402/2023</t>
  </si>
  <si>
    <t>19 September 2023</t>
  </si>
  <si>
    <t>04012</t>
  </si>
  <si>
    <t>04206</t>
  </si>
  <si>
    <t>Belanja Perjadin biasa Jakarta-Univ. Presiden Cikarang, Jawa Barat tgl 8 Sept 2023 (PP). Pendampingan</t>
  </si>
  <si>
    <t>03994/KW/626402/2023</t>
  </si>
  <si>
    <t>04175/PB/626402/2023</t>
  </si>
  <si>
    <t>03994</t>
  </si>
  <si>
    <t>04175</t>
  </si>
  <si>
    <t>Belanja Keperluan Perkantoran. Jamuan Makan Siang Rapat Koordinasi Penyelesaiaan pertanggungjawaban keg dan anggaran wisuca dan pelantikan nasional. Keg Operasional dan</t>
  </si>
  <si>
    <t>04011/KW/626402/2023</t>
  </si>
  <si>
    <t>04205/PB/626402/2023</t>
  </si>
  <si>
    <t>04011</t>
  </si>
  <si>
    <t>04205</t>
  </si>
  <si>
    <t>Belanja Perjadin biasa Jakarta-BRPBATPP &amp; Cibalagung Bogor tgl 13-15 Sept 2023 (PP). Rakor SFV BRSDM Semester I serta rencana aksi pelaksanaan kegiatan Semester II Tahun</t>
  </si>
  <si>
    <t>03993/KW/626402/2023</t>
  </si>
  <si>
    <t>04174/PB/626402/2023</t>
  </si>
  <si>
    <t>03993</t>
  </si>
  <si>
    <t>04174</t>
  </si>
  <si>
    <t>Belanja pertanggungjawaban keg dan anggaran wisuca dan pelantikan nasional. Kegiatan Operasional</t>
  </si>
  <si>
    <t>04010/KW/626402/2023</t>
  </si>
  <si>
    <t>04204/PB/626402/2023</t>
  </si>
  <si>
    <t>04010</t>
  </si>
  <si>
    <t>04204</t>
  </si>
  <si>
    <t>Belanja Keperluan Perkantoran. Belanja Keperluan sehari hari perkantoran. Belanja Perkakas Rumah Tangga Tool Set, Bor Set. Keg. Operasional dan Pemeliharaan Kantor Pusat Pendidikan</t>
  </si>
  <si>
    <t>04003/KW/626402/2023</t>
  </si>
  <si>
    <t>04197/PB/626402/2023</t>
  </si>
  <si>
    <t>04003</t>
  </si>
  <si>
    <t>04197</t>
  </si>
  <si>
    <t>Belanja Keperluan Perkantoran. Jamuan Makan Siang Rapat Pemantauan Inspektorat I atas Pelaksanaan Evaluasi Pendidikan KP. Kegiatan Operasional dan Pemeliharaan Kantor Pusat</t>
  </si>
  <si>
    <t>04009/KW/626402/2023</t>
  </si>
  <si>
    <t>04203/PB/626402/2023</t>
  </si>
  <si>
    <t>04009</t>
  </si>
  <si>
    <t>04203</t>
  </si>
  <si>
    <t>Belanja Keperluan Perkantoran Belanja Keperluan sehari hari perkantoran. Belanja Casio Label KL-820 dan Label 9 mm. Keg. Operasional dan Pemeliharaan Kantor Pusat Pendidikan KP. Tgl</t>
  </si>
  <si>
    <t>04004/KW/626402/2023</t>
  </si>
  <si>
    <t>04198/PB/626402/2023</t>
  </si>
  <si>
    <t>04004</t>
  </si>
  <si>
    <t>04198</t>
  </si>
  <si>
    <t>Belanja Keperluan Perkantoran. Jamuan Snack Rapat Pemantauan Inspektorat I atas Pelaksanaan Evaluasi Pendidikan KP. Kegiatan Operasional dan Pemeliharaan Kantor Pusat</t>
  </si>
  <si>
    <t>04008/KW/626402/2023</t>
  </si>
  <si>
    <t>04202/PB/626402/2023</t>
  </si>
  <si>
    <t>04008</t>
  </si>
  <si>
    <t>04202</t>
  </si>
  <si>
    <t>04005/KW/626402/2023</t>
  </si>
  <si>
    <t>04199/PB/626402/2023</t>
  </si>
  <si>
    <t>04005</t>
  </si>
  <si>
    <t>04199</t>
  </si>
  <si>
    <t>04007/KW/626402/2023</t>
  </si>
  <si>
    <t>04201/PB/626402/2023</t>
  </si>
  <si>
    <t>04007</t>
  </si>
  <si>
    <t>04201</t>
  </si>
  <si>
    <t>04006/KW/626402/2023</t>
  </si>
  <si>
    <t>04200/PB/626402/2023</t>
  </si>
  <si>
    <t>04006</t>
  </si>
  <si>
    <t>04200</t>
  </si>
  <si>
    <t>Belanja bahan konsumsi rapat (snack pagi) dalam rangka penyelesaian dokumen SPJ kegiatan Lingkup Pusat Pendidikan KP, tgl. 25 September 2023</t>
  </si>
  <si>
    <t>00280</t>
  </si>
  <si>
    <t>04002/KW/626402/2023</t>
  </si>
  <si>
    <t>04183/PB/626402/2023</t>
  </si>
  <si>
    <t>26 September 2023</t>
  </si>
  <si>
    <t>04002</t>
  </si>
  <si>
    <t>04183</t>
  </si>
  <si>
    <t>Belanja pertanggungjawaban Revolving GUP 14 Lingkup  Pusat Pendidikan KP, tgl. 20 September 2023</t>
  </si>
  <si>
    <t>04182/PB/626402/2023</t>
  </si>
  <si>
    <t>20 September 2023</t>
  </si>
  <si>
    <t>04182</t>
  </si>
  <si>
    <t>Belanja Perjalanan Dinas Biasa Jakarta - BPPBAT, Bogor tgl. 25 September 2023 (PP) dalam rangka penyelesaian dokumen SPJ kegiatan Lingkup Pusat Pendidikan KP, tgl.  26 September</t>
  </si>
  <si>
    <t>04000/KW/626402/2023</t>
  </si>
  <si>
    <t>04181/PB/626402/2023</t>
  </si>
  <si>
    <t>04000</t>
  </si>
  <si>
    <t>04181</t>
  </si>
  <si>
    <t>Belanja Perjalanan Dinas Biasa, Jakarta - Gedung I BRSDMKP Ancol tgl. 20 September  2023, melakukan penyelesaian pertanggungjawaban Revolving GUP 14 Lingkup</t>
  </si>
  <si>
    <t>03999/KW/626402/2023</t>
  </si>
  <si>
    <t>04180/PB/626402/2023</t>
  </si>
  <si>
    <t>21 September 2023</t>
  </si>
  <si>
    <t>03999</t>
  </si>
  <si>
    <t>04180</t>
  </si>
  <si>
    <t>Sewa Kendaraan Voga Fest</t>
  </si>
  <si>
    <t>001513</t>
  </si>
  <si>
    <t>Belanja sewa. Sewa kendaraan bis taruna prodi PP dan MP Politeknik AUP keperluan Voga Fest di Ballroom GMB 3 Jakarta. Tanggal 8 Agustus 2023</t>
  </si>
  <si>
    <t>03997/KW/626402/2023</t>
  </si>
  <si>
    <t>04178/PB/626402/2023</t>
  </si>
  <si>
    <t>03997</t>
  </si>
  <si>
    <t>04178</t>
  </si>
  <si>
    <t>WA.2378.EBD.955.301.F.522141</t>
  </si>
  <si>
    <t>Belanja Sewa. Sewa kendaraan charter 2 (dua) unit bus ac 2.3 (59) dari karangantu Poltek AUP ke Gambir Kementerian Kelautan dan Perikanan kegiatan Voga Fest. Tanggal 7 Agustus 2023</t>
  </si>
  <si>
    <t>03996/KW/626402/2023</t>
  </si>
  <si>
    <t>04177/PB/626402/2023</t>
  </si>
  <si>
    <t>03996</t>
  </si>
  <si>
    <t>04177</t>
  </si>
  <si>
    <t>Konsumsi/bahan makanan VIP</t>
  </si>
  <si>
    <t>001509</t>
  </si>
  <si>
    <t>Belanja Bahan Konsumsi/ Bahan Makan VIP dalam rangka kegiatan VOGA FEST. Tanggal 9 Agustus 2023</t>
  </si>
  <si>
    <t>03995/KW/626402/2023</t>
  </si>
  <si>
    <t>04176/PB/626402/2023</t>
  </si>
  <si>
    <t>03995</t>
  </si>
  <si>
    <t>04176</t>
  </si>
  <si>
    <t>Belanja Barang Non Operasional Lainnya. Langganan Aplikasi Komunikasi Daring. Tagihan September 2023. Kegiatan Monitoring Evaluasi Penyelenggaraan Pendidikan KP. Tanggal 23</t>
  </si>
  <si>
    <t>03986/KW/626402/2023</t>
  </si>
  <si>
    <t>04167/PB/626402/2023</t>
  </si>
  <si>
    <t>23 September 2023</t>
  </si>
  <si>
    <t>03986</t>
  </si>
  <si>
    <t>04167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</si>
</sst>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31"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000"/>
        <bgColor indexed="64"/>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41" fontId="1" fillId="0" borderId="0" applyFont="0" applyFill="0" applyBorder="0" applyAlignment="0" applyProtection="0"/>
  </cellStyleXfs>
  <cellXfs count="223">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26" fillId="2" borderId="1" xfId="0" applyFont="1" applyFill="1" applyBorder="1" applyAlignment="1">
      <alignment horizontal="center" vertical="top"/>
    </xf>
    <xf numFmtId="0" fontId="27" fillId="0" borderId="1"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4" xfId="0" applyFont="1" applyBorder="1" applyAlignment="1">
      <alignment vertical="top"/>
    </xf>
    <xf numFmtId="0" fontId="27" fillId="0" borderId="1" xfId="0" applyFont="1" applyBorder="1" applyAlignment="1">
      <alignment horizontal="left" vertical="top" wrapText="1"/>
    </xf>
    <xf numFmtId="0" fontId="27" fillId="0" borderId="9" xfId="0" applyFont="1" applyBorder="1" applyAlignment="1">
      <alignment horizontal="left" vertical="top" wrapText="1"/>
    </xf>
    <xf numFmtId="0" fontId="26" fillId="2" borderId="12" xfId="0" applyFont="1" applyFill="1" applyBorder="1" applyAlignment="1">
      <alignment horizontal="center" vertical="top"/>
    </xf>
    <xf numFmtId="0" fontId="27" fillId="0" borderId="3" xfId="0" applyFont="1" applyBorder="1" applyAlignment="1">
      <alignment vertical="top"/>
    </xf>
    <xf numFmtId="0" fontId="28" fillId="10" borderId="16" xfId="0" applyFont="1" applyFill="1" applyBorder="1" applyAlignment="1">
      <alignment horizontal="center"/>
    </xf>
    <xf numFmtId="0" fontId="13" fillId="3" borderId="15" xfId="0" applyFont="1" applyFill="1" applyBorder="1" applyAlignment="1">
      <alignment horizontal="center" vertical="center"/>
    </xf>
    <xf numFmtId="0" fontId="29" fillId="0" borderId="0" xfId="0" applyFont="1"/>
    <xf numFmtId="0" fontId="29" fillId="0" borderId="0" xfId="0" pivotButton="1" applyFont="1" applyAlignment="1">
      <alignment horizontal="center"/>
    </xf>
    <xf numFmtId="0" fontId="29" fillId="0" borderId="0" xfId="0" applyFont="1" applyAlignment="1">
      <alignment horizontal="center"/>
    </xf>
    <xf numFmtId="0" fontId="29" fillId="0" borderId="0" xfId="0" applyFont="1" applyAlignment="1">
      <alignment horizontal="left"/>
    </xf>
    <xf numFmtId="41" fontId="29" fillId="0" borderId="0" xfId="0" applyNumberFormat="1" applyFont="1"/>
    <xf numFmtId="0" fontId="29" fillId="0" borderId="1" xfId="0" applyFont="1" applyBorder="1" applyAlignment="1">
      <alignment horizontal="center"/>
    </xf>
    <xf numFmtId="0" fontId="30" fillId="15" borderId="1" xfId="0" applyFont="1" applyFill="1" applyBorder="1" applyAlignment="1">
      <alignment horizontal="center"/>
    </xf>
    <xf numFmtId="0" fontId="6" fillId="16" borderId="0" xfId="0" applyFont="1" applyFill="1" applyAlignment="1">
      <alignment horizontal="left" vertical="top" indent="5"/>
    </xf>
    <xf numFmtId="0" fontId="0" fillId="17" borderId="1" xfId="0" applyFill="1" applyBorder="1"/>
    <xf numFmtId="41" fontId="0" fillId="17" borderId="1" xfId="1" applyFont="1" applyFill="1" applyBorder="1"/>
    <xf numFmtId="14" fontId="0" fillId="17" borderId="1" xfId="0" applyNumberFormat="1" applyFill="1" applyBorder="1"/>
    <xf numFmtId="0" fontId="0" fillId="17" borderId="3" xfId="0" applyFill="1" applyBorder="1"/>
    <xf numFmtId="0" fontId="0" fillId="17" borderId="4" xfId="0" applyFill="1" applyBorder="1"/>
    <xf numFmtId="0" fontId="0" fillId="17" borderId="0" xfId="0" applyFill="1"/>
    <xf numFmtId="0" fontId="0" fillId="17" borderId="2" xfId="0" applyFill="1" applyBorder="1"/>
    <xf numFmtId="41" fontId="0" fillId="17" borderId="2" xfId="1" applyFont="1" applyFill="1" applyBorder="1"/>
    <xf numFmtId="14" fontId="0" fillId="17" borderId="2" xfId="0" applyNumberFormat="1" applyFill="1" applyBorder="1"/>
    <xf numFmtId="0" fontId="0" fillId="17" borderId="5" xfId="0" applyFill="1" applyBorder="1"/>
    <xf numFmtId="0" fontId="0" fillId="17" borderId="6" xfId="0" applyFill="1" applyBorder="1"/>
    <xf numFmtId="41" fontId="0" fillId="4" borderId="1" xfId="1" applyFont="1" applyFill="1" applyBorder="1"/>
    <xf numFmtId="14" fontId="0" fillId="4" borderId="1" xfId="0" applyNumberFormat="1" applyFill="1" applyBorder="1"/>
    <xf numFmtId="0" fontId="0" fillId="4" borderId="3" xfId="0" applyFill="1" applyBorder="1"/>
    <xf numFmtId="0" fontId="0" fillId="4" borderId="4" xfId="0" applyFill="1" applyBorder="1"/>
    <xf numFmtId="41" fontId="0" fillId="4" borderId="2" xfId="1" applyFont="1" applyFill="1" applyBorder="1"/>
    <xf numFmtId="14" fontId="0" fillId="4" borderId="2" xfId="0" applyNumberFormat="1" applyFill="1" applyBorder="1"/>
    <xf numFmtId="0" fontId="0" fillId="4" borderId="5" xfId="0" applyFill="1" applyBorder="1"/>
    <xf numFmtId="0" fontId="0" fillId="4" borderId="6" xfId="0" applyFill="1" applyBorder="1"/>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3" fillId="2" borderId="1" xfId="0" applyFont="1" applyFill="1" applyBorder="1" applyAlignment="1">
      <alignment horizontal="center"/>
    </xf>
    <xf numFmtId="0" fontId="24" fillId="2" borderId="1" xfId="0" applyFont="1" applyFill="1" applyBorder="1" applyAlignment="1">
      <alignment horizontal="center"/>
    </xf>
    <xf numFmtId="0" fontId="26" fillId="2" borderId="12" xfId="0" applyFont="1" applyFill="1" applyBorder="1" applyAlignment="1">
      <alignment horizontal="center" vertical="top" wrapText="1"/>
    </xf>
    <xf numFmtId="0" fontId="26"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41" fontId="6" fillId="14" borderId="0" xfId="0" applyNumberFormat="1" applyFont="1" applyFill="1" applyAlignment="1">
      <alignment vertical="top"/>
    </xf>
    <xf numFmtId="0" fontId="6" fillId="2" borderId="0" xfId="0" applyNumberFormat="1" applyFont="1" applyFill="1" applyAlignment="1">
      <alignment horizontal="center" vertical="top"/>
    </xf>
    <xf numFmtId="0" fontId="0" fillId="0" borderId="0" xfId="0" applyNumberFormat="1" applyAlignment="1">
      <alignment horizontal="center" vertical="top"/>
    </xf>
    <xf numFmtId="0" fontId="6" fillId="14" borderId="0" xfId="0" applyNumberFormat="1" applyFont="1" applyFill="1" applyAlignment="1">
      <alignment horizontal="center" vertical="top"/>
    </xf>
    <xf numFmtId="41" fontId="25" fillId="9" borderId="0" xfId="0" applyNumberFormat="1" applyFont="1" applyFill="1" applyAlignment="1">
      <alignment vertical="top"/>
    </xf>
    <xf numFmtId="0" fontId="25" fillId="9" borderId="0" xfId="0" applyNumberFormat="1" applyFont="1" applyFill="1" applyAlignment="1">
      <alignment horizontal="center" vertical="top"/>
    </xf>
    <xf numFmtId="41" fontId="25" fillId="13" borderId="0" xfId="0" applyNumberFormat="1" applyFont="1" applyFill="1" applyAlignment="1">
      <alignment vertical="top"/>
    </xf>
    <xf numFmtId="0" fontId="25" fillId="13" borderId="0" xfId="0" applyNumberFormat="1" applyFont="1" applyFill="1" applyAlignment="1">
      <alignment horizontal="center" vertical="top"/>
    </xf>
    <xf numFmtId="41" fontId="6" fillId="18" borderId="0" xfId="0" applyNumberFormat="1" applyFont="1" applyFill="1" applyAlignment="1">
      <alignment vertical="top"/>
    </xf>
    <xf numFmtId="0" fontId="6" fillId="18" borderId="0" xfId="0" applyNumberFormat="1" applyFont="1" applyFill="1" applyAlignment="1">
      <alignment horizontal="center" vertical="top"/>
    </xf>
    <xf numFmtId="0" fontId="6" fillId="18" borderId="0" xfId="0" applyFont="1" applyFill="1" applyAlignment="1">
      <alignment horizontal="left" vertical="top" indent="5"/>
    </xf>
    <xf numFmtId="41" fontId="6" fillId="16" borderId="0" xfId="0" applyNumberFormat="1" applyFont="1" applyFill="1" applyAlignment="1">
      <alignment vertical="top"/>
    </xf>
    <xf numFmtId="0" fontId="6" fillId="16" borderId="0" xfId="0" applyNumberFormat="1" applyFont="1" applyFill="1" applyAlignment="1">
      <alignment horizontal="center" vertical="top"/>
    </xf>
  </cellXfs>
  <cellStyles count="2">
    <cellStyle name="Comma [0]" xfId="1" builtinId="6"/>
    <cellStyle name="Normal" xfId="0" builtinId="0"/>
  </cellStyles>
  <dxfs count="1235">
    <dxf>
      <font>
        <b/>
      </font>
    </dxf>
    <dxf>
      <fill>
        <patternFill patternType="solid">
          <bgColor theme="9" tint="0.79998168889431442"/>
        </patternFill>
      </fill>
    </dxf>
    <dxf>
      <font>
        <b/>
      </font>
    </dxf>
    <dxf>
      <fill>
        <patternFill patternType="solid">
          <bgColor theme="9" tint="0.79998168889431442"/>
        </patternFill>
      </fill>
    </dxf>
    <dxf>
      <font>
        <b/>
      </font>
    </dxf>
    <dxf>
      <fill>
        <patternFill patternType="solid">
          <bgColor theme="9" tint="0.79998168889431442"/>
        </patternFill>
      </fill>
    </dxf>
    <dxf>
      <font>
        <b/>
      </font>
    </dxf>
    <dxf>
      <fill>
        <patternFill patternType="solid">
          <bgColor theme="9" tint="0.79998168889431442"/>
        </patternFill>
      </fill>
    </dxf>
    <dxf>
      <font>
        <b/>
      </font>
    </dxf>
    <dxf>
      <fill>
        <patternFill patternType="solid">
          <bgColor theme="9" tint="0.79998168889431442"/>
        </patternFill>
      </fill>
    </dxf>
    <dxf>
      <font>
        <b/>
      </font>
    </dxf>
    <dxf>
      <fill>
        <patternFill patternType="solid">
          <bgColor theme="9" tint="0.79998168889431442"/>
        </patternFill>
      </fill>
    </dxf>
    <dxf>
      <font>
        <color theme="0"/>
      </font>
    </dxf>
    <dxf>
      <fill>
        <patternFill patternType="solid">
          <bgColor rgb="FF00B050"/>
        </patternFill>
      </fill>
    </dxf>
    <dxf>
      <font>
        <b/>
      </font>
    </dxf>
    <dxf>
      <font>
        <b/>
      </font>
    </dxf>
    <dxf>
      <font>
        <color theme="0"/>
      </font>
    </dxf>
    <dxf>
      <fill>
        <patternFill patternType="solid">
          <bgColor rgb="FF0070C0"/>
        </patternFill>
      </fill>
    </dxf>
    <dxf>
      <font>
        <b/>
      </font>
    </dxf>
    <dxf>
      <fill>
        <patternFill patternType="solid">
          <bgColor theme="4" tint="0.79998168889431442"/>
        </patternFill>
      </fill>
    </dxf>
    <dxf>
      <font>
        <b/>
      </font>
    </dxf>
    <dxf>
      <fill>
        <patternFill>
          <bgColor theme="4" tint="0.79998168889431442"/>
        </patternFill>
      </fill>
    </dxf>
    <dxf>
      <font>
        <b/>
      </font>
    </dxf>
    <dxf>
      <font>
        <b/>
      </font>
    </dxf>
    <dxf>
      <font>
        <color theme="0"/>
      </font>
    </dxf>
    <dxf>
      <font>
        <color theme="0"/>
      </font>
    </dxf>
    <dxf>
      <fill>
        <patternFill patternType="solid">
          <bgColor rgb="FF00B050"/>
        </patternFill>
      </fill>
    </dxf>
    <dxf>
      <fill>
        <patternFill patternType="solid">
          <bgColor rgb="FF00B050"/>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color theme="0"/>
      </font>
    </dxf>
    <dxf>
      <fill>
        <patternFill patternType="solid">
          <bgColor rgb="FF00B050"/>
        </patternFill>
      </fill>
    </dxf>
    <dxf>
      <fill>
        <patternFill>
          <bgColor theme="4" tint="0.79998168889431442"/>
        </patternFill>
      </fill>
    </dxf>
    <dxf>
      <font>
        <b/>
      </font>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patternType="solid">
          <bgColor theme="8"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ont>
        <b/>
      </font>
    </dxf>
    <dxf>
      <font>
        <b/>
      </font>
    </dxf>
    <dxf>
      <fill>
        <patternFill>
          <fgColor rgb="FF0070C0"/>
        </patternFill>
      </fill>
    </dxf>
    <dxf>
      <fill>
        <patternFill>
          <bgColor rgb="FF0070C0"/>
        </patternFill>
      </fill>
    </dxf>
    <dxf>
      <fill>
        <patternFill patternType="solid">
          <bgColor theme="8" tint="-0.249977111117893"/>
        </patternFill>
      </fill>
    </dxf>
    <dxf>
      <font>
        <color theme="0"/>
      </font>
    </dxf>
    <dxf>
      <font>
        <b/>
      </font>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color rgb="FF9C0006"/>
      </font>
      <fill>
        <patternFill>
          <bgColor rgb="FFFFC7CE"/>
        </patternFill>
      </fill>
    </dxf>
    <dxf>
      <font>
        <sz val="12"/>
      </font>
    </dxf>
    <dxf>
      <font>
        <sz val="12"/>
      </font>
    </dxf>
    <dxf>
      <font>
        <sz val="12"/>
      </font>
    </dxf>
    <dxf>
      <font>
        <sz val="12"/>
      </font>
    </dxf>
    <dxf>
      <font>
        <sz val="12"/>
      </font>
    </dxf>
    <dxf>
      <font>
        <sz val="12"/>
      </font>
    </dxf>
    <dxf>
      <alignment horizontal="center"/>
    </dxf>
    <dxf>
      <alignment horizontal="center"/>
    </dxf>
    <dxf>
      <font>
        <b/>
      </font>
    </dxf>
    <dxf>
      <font>
        <b/>
      </font>
    </dxf>
    <dxf>
      <fill>
        <patternFill patternType="solid">
          <bgColor theme="9" tint="0.79998168889431442"/>
        </patternFill>
      </fill>
    </dxf>
    <dxf>
      <fill>
        <patternFill patternType="solid">
          <bgColor theme="9" tint="0.79998168889431442"/>
        </patternFill>
      </fill>
    </dxf>
    <dxf>
      <font>
        <b/>
      </font>
    </dxf>
    <dxf>
      <font>
        <color theme="0"/>
      </font>
    </dxf>
    <dxf>
      <fill>
        <patternFill patternType="solid">
          <bgColor rgb="FF00B050"/>
        </patternFill>
      </fill>
    </dxf>
    <dxf>
      <fill>
        <patternFill patternType="solid">
          <bgColor theme="9" tint="0.79998168889431442"/>
        </patternFill>
      </fill>
    </dxf>
    <dxf>
      <font>
        <b/>
      </font>
    </dxf>
    <dxf>
      <font>
        <b/>
      </font>
    </dxf>
    <dxf>
      <font>
        <b/>
      </font>
    </dxf>
    <dxf>
      <font>
        <b/>
      </font>
    </dxf>
    <dxf>
      <font>
        <b/>
      </font>
    </dxf>
    <dxf>
      <font>
        <color theme="0"/>
      </font>
    </dxf>
    <dxf>
      <font>
        <color theme="0"/>
      </font>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ont>
        <b/>
      </font>
    </dxf>
    <dxf>
      <font>
        <b/>
      </font>
    </dxf>
    <dxf>
      <font>
        <b/>
      </font>
    </dxf>
    <dxf>
      <font>
        <b/>
      </font>
    </dxf>
    <dxf>
      <font>
        <b/>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59999389629810485"/>
        </patternFill>
      </fill>
    </dxf>
    <dxf>
      <font>
        <b/>
      </font>
    </dxf>
    <dxf>
      <font>
        <color theme="0"/>
      </font>
    </dxf>
    <dxf>
      <fill>
        <patternFill patternType="solid">
          <bgColor theme="8" tint="-0.249977111117893"/>
        </patternFill>
      </fill>
    </dxf>
    <dxf>
      <font>
        <b/>
      </font>
    </dxf>
    <dxf>
      <font>
        <b/>
      </font>
    </dxf>
    <dxf>
      <fill>
        <patternFill>
          <bgColor theme="9" tint="0.59999389629810485"/>
        </patternFill>
      </fill>
    </dxf>
    <dxf>
      <fill>
        <patternFill>
          <bgColor theme="9" tint="0.59999389629810485"/>
        </patternFill>
      </fill>
    </dxf>
    <dxf>
      <font>
        <b/>
      </font>
    </dxf>
    <dxf>
      <font>
        <b/>
      </font>
    </dxf>
    <dxf>
      <fill>
        <patternFill>
          <bgColor theme="9" tint="0.59999389629810485"/>
        </patternFill>
      </fill>
    </dxf>
    <dxf>
      <fill>
        <patternFill>
          <bgColor theme="9" tint="0.59999389629810485"/>
        </patternFill>
      </fill>
    </dxf>
    <dxf>
      <font>
        <b/>
      </font>
    </dxf>
    <dxf>
      <font>
        <b/>
      </font>
    </dxf>
    <dxf>
      <font>
        <b/>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theme="8" tint="0.79998168889431442"/>
        </patternFill>
      </fill>
    </dxf>
    <dxf>
      <font>
        <b/>
      </font>
    </dxf>
    <dxf>
      <font>
        <b/>
      </font>
    </dxf>
    <dxf>
      <fill>
        <patternFill patternType="solid">
          <bgColor theme="8" tint="0.79998168889431442"/>
        </patternFill>
      </fill>
    </dxf>
    <dxf>
      <font>
        <b/>
      </font>
    </dxf>
    <dxf>
      <fill>
        <patternFill patternType="solid">
          <bgColor theme="8" tint="0.79998168889431442"/>
        </patternFill>
      </fill>
    </dxf>
    <dxf>
      <font>
        <color theme="0"/>
      </font>
    </dxf>
    <dxf>
      <fill>
        <patternFill patternType="solid">
          <bgColor theme="8" tint="-0.249977111117893"/>
        </patternFill>
      </fill>
    </dxf>
    <dxf>
      <alignment vertical="center"/>
    </dxf>
    <dxf>
      <alignment vertical="center"/>
    </dxf>
    <dxf>
      <font>
        <b/>
      </font>
    </dxf>
    <dxf>
      <font>
        <color theme="0"/>
      </font>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font>
    </dxf>
    <dxf>
      <font>
        <b/>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color theme="0"/>
      </font>
    </dxf>
    <dxf>
      <fill>
        <patternFill patternType="solid">
          <bgColor rgb="FF0070C0"/>
        </patternFill>
      </fill>
    </dxf>
    <dxf>
      <font>
        <color theme="0"/>
      </font>
    </dxf>
    <dxf>
      <fill>
        <patternFill>
          <bgColor rgb="FF0070C0"/>
        </patternFill>
      </fill>
    </dxf>
    <dxf>
      <fill>
        <patternFill patternType="solid">
          <bgColor theme="8" tint="-0.249977111117893"/>
        </patternFill>
      </fill>
    </dxf>
    <dxf>
      <font>
        <b/>
      </font>
    </dxf>
    <dxf>
      <fill>
        <patternFill patternType="solid">
          <bgColor theme="4" tint="0.79998168889431442"/>
        </patternFill>
      </fill>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vertical="center"/>
    </dxf>
    <dxf>
      <alignment vertical="center"/>
    </dxf>
    <dxf>
      <alignment horizontal="center"/>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234"/>
      <tableStyleElement type="headerRow" dxfId="1233"/>
      <tableStyleElement type="totalRow" dxfId="1232"/>
      <tableStyleElement type="firstSubtotalRow" dxfId="1231"/>
      <tableStyleElement type="secondSubtotalRow" dxfId="1230"/>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8.xml"/><Relationship Id="rId21" Type="http://schemas.openxmlformats.org/officeDocument/2006/relationships/pivotCacheDefinition" Target="pivotCache/pivotCacheDefinition3.xml"/><Relationship Id="rId42" Type="http://schemas.openxmlformats.org/officeDocument/2006/relationships/customXml" Target="../customXml/item2.xml"/><Relationship Id="rId47" Type="http://schemas.openxmlformats.org/officeDocument/2006/relationships/customXml" Target="../customXml/item7.xml"/><Relationship Id="rId63" Type="http://schemas.openxmlformats.org/officeDocument/2006/relationships/customXml" Target="../customXml/item23.xml"/><Relationship Id="rId68" Type="http://schemas.openxmlformats.org/officeDocument/2006/relationships/customXml" Target="../customXml/item28.xml"/><Relationship Id="rId84" Type="http://schemas.microsoft.com/office/2006/relationships/vbaProject" Target="vbaProject.bin"/><Relationship Id="rId16" Type="http://schemas.openxmlformats.org/officeDocument/2006/relationships/externalLink" Target="externalLinks/externalLink2.xml"/><Relationship Id="rId11" Type="http://schemas.openxmlformats.org/officeDocument/2006/relationships/worksheet" Target="worksheets/sheet11.xml"/><Relationship Id="rId32" Type="http://schemas.microsoft.com/office/2007/relationships/slicerCache" Target="slicerCaches/slicerCache4.xml"/><Relationship Id="rId37" Type="http://schemas.openxmlformats.org/officeDocument/2006/relationships/sharedStrings" Target="sharedStrings.xml"/><Relationship Id="rId53" Type="http://schemas.openxmlformats.org/officeDocument/2006/relationships/customXml" Target="../customXml/item13.xml"/><Relationship Id="rId58" Type="http://schemas.openxmlformats.org/officeDocument/2006/relationships/customXml" Target="../customXml/item18.xml"/><Relationship Id="rId74" Type="http://schemas.openxmlformats.org/officeDocument/2006/relationships/customXml" Target="../customXml/item34.xml"/><Relationship Id="rId79" Type="http://schemas.openxmlformats.org/officeDocument/2006/relationships/customXml" Target="../customXml/item39.xml"/><Relationship Id="rId5" Type="http://schemas.openxmlformats.org/officeDocument/2006/relationships/worksheet" Target="worksheets/sheet5.xml"/><Relationship Id="rId61" Type="http://schemas.openxmlformats.org/officeDocument/2006/relationships/customXml" Target="../customXml/item21.xml"/><Relationship Id="rId82" Type="http://schemas.openxmlformats.org/officeDocument/2006/relationships/customXml" Target="../customXml/item42.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microsoft.com/office/2007/relationships/slicerCache" Target="slicerCaches/slicerCache2.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77" Type="http://schemas.openxmlformats.org/officeDocument/2006/relationships/customXml" Target="../customXml/item37.xml"/><Relationship Id="rId8" Type="http://schemas.openxmlformats.org/officeDocument/2006/relationships/worksheet" Target="worksheets/sheet8.xml"/><Relationship Id="rId51" Type="http://schemas.openxmlformats.org/officeDocument/2006/relationships/customXml" Target="../customXml/item11.xml"/><Relationship Id="rId72" Type="http://schemas.openxmlformats.org/officeDocument/2006/relationships/customXml" Target="../customXml/item32.xml"/><Relationship Id="rId80"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microsoft.com/office/2007/relationships/slicerCache" Target="slicerCaches/slicerCache5.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pivotCacheDefinition" Target="pivotCache/pivotCacheDefinition2.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75" Type="http://schemas.openxmlformats.org/officeDocument/2006/relationships/customXml" Target="../customXml/item35.xml"/><Relationship Id="rId83"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customXml" Target="../customXml/item33.xml"/><Relationship Id="rId78" Type="http://schemas.openxmlformats.org/officeDocument/2006/relationships/customXml" Target="../customXml/item38.xml"/><Relationship Id="rId81"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4.xml"/><Relationship Id="rId39" Type="http://schemas.openxmlformats.org/officeDocument/2006/relationships/powerPivotData" Target="model/item.data"/><Relationship Id="rId34" Type="http://schemas.openxmlformats.org/officeDocument/2006/relationships/theme" Target="theme/theme1.xml"/><Relationship Id="rId50" Type="http://schemas.openxmlformats.org/officeDocument/2006/relationships/customXml" Target="../customXml/item10.xml"/><Relationship Id="rId55" Type="http://schemas.openxmlformats.org/officeDocument/2006/relationships/customXml" Target="../customXml/item15.xml"/><Relationship Id="rId76" Type="http://schemas.openxmlformats.org/officeDocument/2006/relationships/customXml" Target="../customXml/item36.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29" Type="http://schemas.microsoft.com/office/2007/relationships/slicerCache" Target="slicerCaches/slicerCache1.xml"/><Relationship Id="rId24" Type="http://schemas.openxmlformats.org/officeDocument/2006/relationships/pivotCacheDefinition" Target="pivotCache/pivotCacheDefinition6.xml"/><Relationship Id="rId40" Type="http://schemas.openxmlformats.org/officeDocument/2006/relationships/calcChain" Target="calcChain.xml"/><Relationship Id="rId45" Type="http://schemas.openxmlformats.org/officeDocument/2006/relationships/customXml" Target="../customXml/item5.xml"/><Relationship Id="rId66" Type="http://schemas.openxmlformats.org/officeDocument/2006/relationships/customXml" Target="../customXml/item2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5</xdr:row>
          <xdr:rowOff>30480</xdr:rowOff>
        </xdr:from>
        <xdr:to>
          <xdr:col>6</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5</xdr:row>
          <xdr:rowOff>15240</xdr:rowOff>
        </xdr:from>
        <xdr:to>
          <xdr:col>7</xdr:col>
          <xdr:colOff>190500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5</xdr:row>
      <xdr:rowOff>106680</xdr:rowOff>
    </xdr:from>
    <xdr:to>
      <xdr:col>6</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5</xdr:row>
          <xdr:rowOff>45720</xdr:rowOff>
        </xdr:from>
        <xdr:to>
          <xdr:col>7</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5</xdr:row>
      <xdr:rowOff>91440</xdr:rowOff>
    </xdr:from>
    <xdr:to>
      <xdr:col>7</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7</xdr:row>
      <xdr:rowOff>60960</xdr:rowOff>
    </xdr:from>
    <xdr:to>
      <xdr:col>6</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7</xdr:row>
      <xdr:rowOff>68580</xdr:rowOff>
    </xdr:from>
    <xdr:to>
      <xdr:col>7</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7</xdr:row>
      <xdr:rowOff>138990</xdr:rowOff>
    </xdr:from>
    <xdr:to>
      <xdr:col>7</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10</xdr:row>
          <xdr:rowOff>30480</xdr:rowOff>
        </xdr:from>
        <xdr:to>
          <xdr:col>7</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12</xdr:row>
      <xdr:rowOff>78030</xdr:rowOff>
    </xdr:from>
    <xdr:to>
      <xdr:col>7</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14</xdr:row>
      <xdr:rowOff>144780</xdr:rowOff>
    </xdr:from>
    <xdr:to>
      <xdr:col>7</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182880</xdr:colOff>
      <xdr:row>12</xdr:row>
      <xdr:rowOff>152400</xdr:rowOff>
    </xdr:from>
    <xdr:to>
      <xdr:col>13</xdr:col>
      <xdr:colOff>182880</xdr:colOff>
      <xdr:row>26</xdr:row>
      <xdr:rowOff>160020</xdr:rowOff>
    </xdr:to>
    <mc:AlternateContent xmlns:mc="http://schemas.openxmlformats.org/markup-compatibility/2006">
      <mc:Choice xmlns:a14="http://schemas.microsoft.com/office/drawing/2010/main" Requires="a14">
        <xdr:graphicFrame macro="">
          <xdr:nvGraphicFramePr>
            <xdr:cNvPr id="3" name="Subkoordinator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dr:sp macro="" textlink="">
          <xdr:nvSpPr>
            <xdr:cNvPr id="0" name=""/>
            <xdr:cNvSpPr>
              <a:spLocks noTextEdit="1"/>
            </xdr:cNvSpPr>
          </xdr:nvSpPr>
          <xdr:spPr>
            <a:xfrm>
              <a:off x="893826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89.289322453704" createdVersion="8" refreshedVersion="8" minRefreshableVersion="3" recordCount="53"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33500" maxValue="13525813"/>
    </cacheField>
    <cacheField name="nosp2d" numFmtId="0">
      <sharedItems containsNonDate="0" containsString="0" containsBlank="1"/>
    </cacheField>
    <cacheField name="tglsp2d" numFmtId="14">
      <sharedItems containsNonDate="0" containsString="0" containsBlank="1"/>
    </cacheField>
    <cacheField name="NoSPM" numFmtId="0">
      <sharedItems/>
    </cacheField>
    <cacheField name="Tanggal Invoice" numFmtId="14">
      <sharedItems containsNonDate="0" containsString="0" containsBlank="1"/>
    </cacheField>
    <cacheField name="DRPP" numFmtId="0">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4">
        <s v="GUP 14"/>
        <s v="GUP 13" u="1"/>
        <s v="GUP 12" u="1"/>
        <s v="GUP 11" u="1"/>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NonDate="0" containsString="0" containsBlank="1"/>
    </cacheField>
    <cacheField name="no_SPBY" numFmtId="0">
      <sharedItems/>
    </cacheField>
    <cacheField name="tgl_spby" numFmtId="14">
      <sharedItems containsSemiMixedTypes="0" containsNonDate="0" containsDate="1" containsString="0" minDate="2023-08-23T00:00:00" maxDate="2023-09-16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50">
        <s v="WA.2378.EBD.952.301.E.521211"/>
        <s v="WA.2378.EBD.952.301.C.524111"/>
        <s v="WA.2378.EBD.952.301.C.521219"/>
        <s v="WA.2378.EBD.952.301.C.521211"/>
        <s v="WA.2378.EBD.952.301.B.524111"/>
        <s v="WA.2378.EBA.994.002.GC.523121"/>
        <s v="WA.2378.EBA.994.002.GB.522141"/>
        <s v="WA.2378.EBA.994.002.GB.521114"/>
        <s v="WA.2378.EBA.994.002.GA.521111"/>
        <s v="WA.2378.EBA.962.301.E.524111"/>
        <s v="WA.2378.EBA.962.301.C.524111"/>
        <s v="WA.2378.EBA.962.301.B.524111"/>
        <s v="WA.2378.EBA.962.301.A.524111"/>
        <s v="WA.2378.EBD.953.301.C.521219"/>
        <s v="WA.2378.EBD.953.301.C.521211"/>
        <s v="WA.2378.EBD.953.301.B.524111"/>
        <s v="WA.2378.EBD.953.301.B.521211"/>
        <s v="WA.2378.EBD.953.301.A.521219"/>
        <s v="WA.2378.EBD.955.301.H.521211"/>
        <s v="WA.2378.EBD.955.301.C.524111"/>
        <s v="WA.4345.EBC.996.301.A.524111"/>
        <s v="WA.4345.EBC.996.301.A.521211"/>
        <s v="DL.2376.AFA.001.051.A.522151"/>
        <s v="DL.2376.AFA.001.051.A.521211"/>
        <s v="DL.2376.AFA.001.052.B.521211"/>
        <s v="WA.2378.EBD.955.301.F.521211" u="1"/>
        <s v="DL.2376.AFA.001.053.B.521211" u="1"/>
        <s v="DL.2376.AFA.001.053.A.521211" u="1"/>
        <s v="DL.2376.AFA.001.052.B.524111" u="1"/>
        <s v="DL.2376.AFA.001.053.A.524111" u="1"/>
        <s v="DL.2376.AFA.001.053.B.524111" u="1"/>
        <s v="DL.2376.AFA.001.054.A.521211" u="1"/>
        <s v="WA.2378.EBA.962.301.A.524113" u="1"/>
        <s v="WA.2378.EBA.962.301.C.524113" u="1"/>
        <s v="WA.2378.EBA.962.301.G.521211" u="1"/>
        <s v="WA.2378.EBA.962.301.G.524111" u="1"/>
        <s v="WA.2378.EBD.955.301.D.521211" u="1"/>
        <s v="WA.2378.EBD.955.301.D.524111" u="1"/>
        <s v="WA.2378.EBD.955.301.G.521211" u="1"/>
        <s v="WA.2378.EBD.955.301.G.522151" u="1"/>
        <s v="DL.2376.AFA.001.053.A.521219" u="1"/>
        <s v="WA.2378.EBD.955.301.A.521211" u="1"/>
        <s v="WA.2378.EBA.994.002.GA.521811" u="1"/>
        <s v="DL.2376.AFA.001.054.A.524111" u="1"/>
        <s v="WA.2378.EBA.958.306.A.521211" u="1"/>
        <s v="WA.2378.EBA.994.002.GC.523199" u="1"/>
        <s v="WA.2378.EBD.955.301.E.521211" u="1"/>
        <s v="WA.2378.EBD.953.301.A.524111" u="1"/>
        <s v="WA.2378.EBD.955.301.C.521211" u="1"/>
        <s v="WA.2378.EBD.955.301.G.524111" u="1"/>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205.470860648151" createdVersion="7" refreshedVersion="8" minRefreshableVersion="3" recordCount="1149"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61">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Perawatan Barang Inventaris Kantor"/>
        <s v="Perjalanan Dukungan Kegiatan BRSDMKP"/>
        <s v="Pakaian Olah Raga"/>
        <s v="Sewa Kendaraan Voga Fest"/>
        <s v="Konsumsi/bahan makanan VIP"/>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jalanan Monev Kegiatan Teknis Pendidikan KP" u="1"/>
      </sharedItems>
    </cacheField>
    <cacheField name="Noitem" numFmtId="0">
      <sharedItems/>
    </cacheField>
    <cacheField name="Uraian" numFmtId="0">
      <sharedItems count="2715">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Belanja Bahan. Konsumsi rapat (snack pagi) dalam rangka pembahasan pedoman pembelajaran digital. Tgl 21 Juni 2023"/>
        <s v="Belanja Bahan. konsumsi rapat (snack pagi) dalam rangka rapat persiapan kegiatan Focus Group Discussion (FGD). Tgl 22 Juni 2023"/>
        <s v="Belanja Bahan. konsumsi rapat (makan siang) dalam rangka rapat persiapan kegiatan Focus Group Discussion (FGD). Tgl 22 Juni 2023"/>
        <s v="Belanja perjadin biasa. Jkt-Bogor (PP) tgl 16 Juni 2023. Menghadiri Rapat Updating percepatan pengesahan CTA 2021 dan implementasi dan sinkronisasi peraturan perundang-undangan"/>
        <s v="Belanja perjadin biasa Jakarta-Gedung 1 BRSDM Ancol (PP) tgl 21 Juni 2023. Melakukan Pembahasan Pedoman Pembelajaran Digital. Tgl 21 Juni 2023"/>
        <s v="Belanja perjadin biasa. Jkt-Harris Hotel, Tebet Jakarta (PP) tgl 27 Juni 2023. Mengikuti Diskusi Terfokus (FGD) dngn tema potensi pengemb. SDM tenaga kerja &amp; teknologi ditigal, Tgl. 27 Juni"/>
        <s v="Belanja perjadin biasa. Jakarta-Padjadjaran Hotel, Bogor (PP) tgl 26-27 Juli 2023. Rapat monitoring dan evaluasi tata kelola perizinan dan kepelautan. Tgl 27 Juli 2023"/>
        <s v="Belanja perjadin biasa. Jkt-Polbangtan, Bogor (PP) tgl 28 Juli 2023. Koordinasi &amp; studi banding evaluasi penyelenggaraan pendidikan tinggi oleh kementerian lain &amp; lembaga pemerintah non"/>
        <s v="Belanja bahan. konsumsi rapat (snack) Rapat Progress Pentaru 2023, Kolab.Pemanfaatan Kapal,TL Pembangunan Poltek AUP, penyusunan buku kurikulum. Tgl 19 Juni 2023"/>
        <s v="Belanja perjadin biasa. Jakarta-Poltek AUP (PP) Tgl 27 Juni 2023. Dalam rangka Koordinasi Sarana dan Prasarana persiapan wisuda peserta didik tahun 2022/2023. Tgl 27 Juni 2023"/>
        <s v="Belanja Perjadin Biasa Jkt-Bogor (PP)  dalam rangka Studi Banding dlm menghadapi evaluasi penyelenggaraan Perguruan Tinggi di bawah Kementerian Lain &amp; Lembaga Pemerintah Non"/>
        <s v="Belanja Bahan Pembelian ATK dalam rangka Pembaruan Data Pendidik dan Tenaga Kependidikan Satdik KP per Juni 2023 (Keg Penyiapan Pendidik dan Tenaga Kependidikan TA."/>
        <s v="Belanja Bahan Pembelian Bahan Komputer dalam rangka Pembaruan Data Pendidik dan Tenaga Kependidikan Satdik KP per Juni 2023 (Keg Penyiapan Pendidik dan Tenaga"/>
        <s v="Belanja Bahan Penggandaan dalam rangka Pembaruan Data Pendidik dan Tenaga Kependidikan Satdik KP per Juni 2023 (Keg Penyiapan Pendidik dan Tenaga Kependidikan TA."/>
        <s v="Belanja Perjadin Biasa Jkt (GMB II KKP Pusat) - Jkt (BBRSEKP Ancol) PP tgl 13 Juni 2023 dalam rangka Menghadiri Rapat Tindak Lanjut MoU antara BRSDM dan Korea-Indonesia"/>
        <s v="Belanja Perjadin Biasa. Jakarta - Bogor, Jabar (PP). Tgl 3 Juli 2023. Dalam rangka mengikuti kegiatan Rapat Koordinasi Nasional Kearsipan KKP Tahun 2023. Tgl 3 Juli 2023"/>
        <s v="Belanja Perjadin Dalam Kota. Transport lokal Jakarta - Ancol, Jakut (PP). Tgl. 20 Juni 2023. Dalam rangka keg Rapat Tim Verifikasi Penilaian Instrumen Pengawasan Kearsipan. Tgl. 20"/>
        <s v="Belanja Perjadin Biasa. Jakarta - Ancol, Jakarta. Tgl. 28 Juli 2023. Dalam rangka mendampingi Plt. Kapusdik KP pada Pelepasan pegawai yg memasuki masa Purna Tugas di lingkup"/>
        <s v="Belanja Perjadin Dalam Kota. Pembayaran transprt lokal Jkt - BKN, Jaktim (PP). Tgl 2023. Dalam rangka koordinasi kepegawaian dengan Pusbang ASN BKN. Tgl. 27 Juli 2023"/>
        <s v="Belanja perjadin biasa. Jakarta-SUPM Tegal (PP) tgl 22-24 Juni 2023. Pendampingan SUPM Tegal pada kunjungan JICA untuk pengamatan langsung sistem pendidikan bidang Perikanan."/>
        <s v="elanja Keperluan Sehari-hari Perkantoran: Pembayaran air minum keperluan pegawai Pusat Pendidikan KP periode Bulan Juni 2023. Tgl. 30 Juni 2023"/>
        <s v="Belanja Keperluan Perkantoran: Pembelian makanan/minuman kecil untuk rapat &amp; penerimaan tamu keg operasional Pusat Pendidikan KP Bulan Juli 2023, Tgl. 10 Juli 2023"/>
        <s v="Belanja Keperluan Perkantoran: Pembelian keperluan rumah tangga pantry kegiatan Pusat Pendidikan KP Bulan Juli 2023, Tgl. 10 Juli 2023."/>
        <s v="Belanja Keperluan Sehari-hari Perkantoran: Pembelian air minum pegawai Pusat Pendidikan KP Bulan Juli 2023. Tgl. 11 Juli 2023"/>
        <s v="Belanja Keperluan Sehari-hari Perkantoran: Pembuatan stempel keperluan kantor Pusat Pendidikan KP. Tgl. 21 Juli 2023"/>
        <s v="Belanja Keperluan Sehari-hari Perkantoran: Pembuatan stempel keperluan kantor Pusat Pendidikan KP. Tgl. 29 Juli 2023"/>
        <s v="Belanja Keperluan Perkantoran: Pembayaran biaya estetika kantor kegiatan Pusat Pendidikan KP periode Bulan Juli 2023. Tgl. 20 Juli 2023."/>
        <s v="Belanja Keperluan Perkantoran: Pembayaran BPJS Ketenagakerjaan Pengemudi dan Pramubhakti lingkup Pusat Pendidikan KP Bulan Juli 2023, Tgl 27 Juli 2023."/>
        <s v="Pembelian konsumsi (snack) Jamuan kegiatan Rapat Pembahasan Kelompok Kerja Pusat Pendidikan KP. Tgl. 31 Juli 2023"/>
        <s v="Pembelian konsumsi (snack) Jamuan kegiatan Rapat Entry Meeting Pelaksanaan Pemantauan dengan Objek survey Penyelenggaraan Pendidikan KP pada Pusdik KP. Tgl. 1 Agustus 2023"/>
        <s v="Pembelian konsumsi (makan) Jamuan kegiatan Rapat Entry Meeting Pelaksanaan Pemantauan dengan Objek survey Penyelenggaraan Pendidikan KP pada Pusdik KP. Tgl. 1 Agustus 2023"/>
        <s v="Belanja Barang Persediaan Barang Konsumsi: Pembelian ATK kegiatan operasional Bidang Perencanaan dan Evaluasi Pusat Pendidikan KP Bulan Juli 2023. Tgl"/>
        <s v="Belanja Barang Persediaan Barang Konsumsi: Pembelian ATK kegiatan operasional Bidang Penyelenggaraan Pendidikan Pusat Pendidikan KP Bulan Juli 2023. Tgl"/>
        <s v="Belanja Barang Persediaan Barang Konsumsi: Pembelian ATK kegiatan operasional Bidang Kelembagaan dan Ketenagan Pusat Pendidikan KP Bulan Juli 2023. Tgl"/>
        <s v="Belanja Barang Persediaan Barang Konsumsi: Pembelian ATK kegiatan operasional Bagian Tata Usaha Pusat Pendidikan KP Bulan Juli 2023. Tgl"/>
        <s v="Belanja Barang Persediaan Barang Konsumsi: Pembelian Bahan Komputer kegiatan operasional Bagian Tata Usaha Pusat Pendidikan KP Bulan Juli 2023. Tgl"/>
        <s v="Belanja Barang Persediaan Barang Konsumsi: Pembelian Bahan Komputer kegiatan operasional Bidang Perencanaan dan Evaluasi Pusat Pendidikan KP Bulan Juli 2023. Tgl"/>
        <s v="Belanja Barang Persediaan Barang Konsumsi: Pembelian Bahan Komputer kegiatan operasional Bidang Penyelenggaran Pendidkan Pusat Pendidikan KP Bulan Juli 2023. Tgl"/>
        <s v="Belanja Barang Persediaan Barang Konsumsi: Pembelian Bahan Komputer kegiatan operasional Bidang Kelembagaan dan Ketenagaan Pusat Pendidikan KP Bulan Juli 2023. Tgl  1"/>
        <s v="Belanja Barang Persediaan Barang Konsumsi: Pembelian kertas foto copy kegiatan operasional Pusat Pendidikan KP Bulan Juli 2023. Tgl  1 Agustus 2023"/>
        <s v="Belanja Barang Persediaan Barang Konsumsi: Pembelian kertas foto copy kegiatan operasional Pusat Pendidikan KP Bulan Agustus 2023. Tgl  3 Agustus 2023"/>
        <s v="Belanja Pengiriman Surat Dinas Pos Pusat. Pengiriman surat dan dokumen/barang lainnya kegiatan Pusat Pendidikan KP Bulan Juli 2023. Tgl. 18 Juli 2023."/>
        <s v="Belanja Sewa: Pembayaran sewa mesin photocopy Pusat Pendidikan KP Bulan Juni 2022, tgl. 3 Juli 2023"/>
        <s v="Belanja Sewa: Pembayaran sewa mesin photocopy Pusat Pendidikan KP Bulan Juli 2022, tgl. 1 Agustus 2023"/>
        <s v="Belanja Pemeliharaan Peralatan dan Mesin: Pembayaran Pemeliharaan Alat Penolah Data (Laptop) kantor Pusdik KP periode Bulan Juli 2023, Tgl. 20 Juli 2023."/>
        <s v="Belanja Pemeliharaan Peralatan dan Mesin: Pembayaran Pemeliharaan barang inventaris kantor lainnya kegitan Pusdik KP TA 2023, Tgl. 28 Juli 2023."/>
        <s v="Belanja Pemeliharaan Peralatan dan Mesin: Pembayaran BBM kendaraan operasional roda 4 Pusat Pendidikan KP Bulan Juli 2023, Tgl. 01 Agustus 2023"/>
        <s v="Belanja Pemeliharaan Lainnya : Pembayaran Pemeliharaan Aquarium Pusat Pendidikan KP Bulan Juli 2023, tgl. 01 Agustus 2023."/>
        <s v="Belanja Honor Operasional Satker: Pembayaran Honor Operasional Satker Pengelola Keuangan Pusdik KP Bulan Juli 2023, tgl. 1 Agustus 2023"/>
        <s v="Belanja Barang Non Operasional Lainnya. Biaya Langganan Aplikasi Komunikasi Daring. Tagihan Bulan Juni 2023. Kegiatan Monitoring Evaluasi Kinerja Pendidikan KP. Tanggal 24 Juni"/>
        <s v="Belanja Perjadin Biasa Jkt - Bogor (PP). Tgl 26 - 27 Juni 2023 dalam rangka Penyusunan Dokumen Evaluasi Renaksi BRSDM KP TW II lingkup BRSDM Tahun 2023. Tgl 3 Juli 2023"/>
        <s v="Belanja Perjadin Biasa Jkt - Bogor (PP). Tgl 3 - 4 Juli 2023 dlm rangka Monev Kegiatan Prioritas BRSDM KP TW II Tahun 2023. Tgl 6 Juli 2023"/>
        <s v="Belanja Bahan : Foto copy dan penggandaan untuk mendukung kegiatan Penyusunan Sistem Pengendalian Intern Pemerintah (SPIP), tgl. 12 Juli 2023"/>
        <s v="Belanja Bahan : Pengendalian Intern Pemerintah (SPIP), tgl. 14 Juli 2023"/>
        <s v="Belanja Bahan : Pengendalian Intern Pemerintah (SPIP), tgl. 17 Juli 2023"/>
        <s v="Belanja Perjalanan Dinas Biasa Jakarta - Gedung I BRSDM Ancol (PP), tgl. 4  Agustuss 2023, melakukan penyelesaian pertanggungjawaban Revolving GUP 11 Lingkup Pusdik KP, tgl. 4"/>
        <s v="Belanja Bahan Konsumsi Rapat (snack pagi) tgl. 3 Agustus 2023, melaksanakan kegiaan Rekonsiliasi Data Gaji dan Tunjangan Kinerja Pegawai Pusat Pendidikan KP, tgl. 3 Agusus 2023"/>
        <s v="Belanja Perjalanan Dinas Biasa Jkt -Gedung I BRSDM Ancol (PP) tgl. 3 melaksanakan kegiaan Rekonsiliasi Data Gaji dan Tunjangan Kinerja Pegawai Pusat Pendidikan"/>
        <s v="Belanja Perjalanan Dinas Biasa Jakarta - Politeknik AUP Kampus Bogor PP), tgl. 29  Juli 2023, mendampingi kunjungan Kerja Kepala BRSDM ke Politeknik AUP Bogor, tgl. 31 Juli  2023"/>
        <s v="Belanja Bahan Konsumsi rapat (Snack) Rapat Identifikasi Permasalahan Usulan Rekomendasi Izin Belajar Tahun 2023. Kegiatan Aparatur KKP yang Diberikan Izin Belajar. Tgl 19 Juni 2023"/>
        <s v="Belanja Bahan Konsumsi rapat (Makan Siang) Rapat Identifikasi Permasalahan Usulan Rekomendasi Izin Belajar Tahun 2023. Kegiatan Aparatur KKP yang Diberikan Izin Belajar. Tgl"/>
        <s v="Belanja Bahan Konsumsi rapat (Snack) Rapat Identifikasi Permasalahan Usulan Rekomendasi Izin. Kegiatan Aparatur KKP yang Diberikan Izin Belajar. Tgl 20 Juni 2023."/>
        <s v="Belanja Bahan Konsumsi (Makan Siang) Rapat Identifikasi Permasalahan Usulan Rekomendasi Izin. Kegiatan Aparatur KKP yang Diberikan Izin Belajar. Tgl 20 Juni 2023"/>
        <s v="Belanja Bahan : Foto copy dan penggandaan untuk mendukung kegiatan Penyusunan Program dan Anggaran Pusat Pendidikan KP, tgl. 18 Juli 2023"/>
        <s v="Belanja Bahan : Bahan Komputer Anggaran Pusat Pendidikan KP,"/>
        <s v="Belanja Bahan :  Alat Tulis Kantor (ATK)  untuk mendukung Kegiatan Penyusunan Program dan Anggaran Pusat Pendidikan KP, tgl. 21 Juli 2023"/>
        <s v="Belanja Perjadin biasa Jakarta -Politeknik KP Karawang (PP) tanggal 23 -24 Agustus 2023. Koordinasi penyusunan data sarana dan prasarana pendidikan KP di Politeknik KP Karawang."/>
        <s v="Belanja Bahan Pembelian Konsumsi (Snack Siang) dalam rangka Pembahasan NSPK Lingkup Pusat Pendidikan KP, tanggal 4 Agustus 2023"/>
        <s v="Belanja Perjalanan Dinas Biasa, Jakarta - Gedung 1 BRSDMKP Ancol 2023 ,  penyelesaian pertanggungjawaban revolving GUP 12 Lingkup Pusat Pendidikan KP, tgl."/>
        <s v="Belanja Bahan Pembelian Konsumsi (Snack Pagi) dalam rangka Pembahasan Pedoman Seragam dan Atribut Peserta Didik Satuan Pendidikan Tinggi Kelautan dan Perikanan, tanggal"/>
        <s v="Belanja Bahan : Revolving GUP 12 Lingkup Pusat Pendidikan KP, tgl."/>
        <s v="Belanja Perjadin Biasa Jkt-Bogor (PP) tgl 10 Agust 2023 dalam rangka koordinasi terkait Persiapan Evaluasi Penyelenggaraan Perguruan Tinggi di bawah KL dan LP Non Kementerian,"/>
        <s v="Belanja Bahan :  Konsumsi  rapat (snack pagi)  melakukan penyelesaian pertanggungjawaban Revolving GUP 12 Lingkup Pusat Pendidikan KP, tgl. 24 Agustus 2023"/>
        <s v="Belanja Perjadin Biasa Jkt-Sukamandi (PP) tanggal 10 - 11 Agustus 2023 dalam rangka Mengikuti Sertifikasi PBJ Pengadaan Barang/Jasa Pemerintah Level I di BDA Sukamandi,"/>
        <s v="Belanja Barang Persediaan Barang Konsumsi: Pembelian Bahan Komputer kegiatan operasional Bidang Kelembagaan dan Ketenagaan Pusat Pendidikan KP Bulan Agustus 2023."/>
        <s v="Belanja Perjadin Biasa Jkt-Bogor (PP) tgl 28 Juli 2023 dlm rangka Studi Banding terkait dgn Pengelolaan PTK, Penghitungan SDM Bid. Pertanian, dan Pengelolaan SISTER di Polbangtan"/>
        <s v="Belanja Barang Persediaan Barang Konsumsi: Pembelian Bahan Komputer kegiatan operasional Bidang Penyelenggaran Pendidkan Pusat Pendidikan KP Bulan Agustus 2023. Tgl"/>
        <s v="Belanja Bahan Konsumsi/Snack Rapat Pembahasan Persiapan VOGA FEST. Kegiatan Kerja Sama Pendidikan KP. Tanggal 4 Agustus 2023"/>
        <s v="Belanja Barang Persediaan Barang Konsumsi: Pembelian Bahan Komputer kegiatan operasional Bidang Perencanaan dan Evaluasi Pusat Pendidikan KP Bulan Agustus 2023. Tgl"/>
        <s v="Belanja Bahan Monsumsi/Makan Siang Rapat Pembahasan Persiapan VOGA FEST. Kegiatan Kerja Sama Pendidikan KP. Tanggal 4 Agustus 2023"/>
        <s v="Belanja Barang Persediaan Barang Konsumsi: Pembelian Bahan Komputer kegiatan operasional Bagian Tata Usaha Pusat Pendidikan KP Bulan Agustus 2023. Tgl"/>
        <s v="Belanja Perjadin Biasa. Jakarta - Pontianak, Kalbar (PP). Tgl 2-5 Agustus 2023. Dalam rangka mengikuti"/>
        <s v="Belanja Barang Persediaan Barang Konsumsi: Pembelian ATK kegiatan operasional Bagian Tata Usaha Pusat Pendidikan KP Bulan Agustus 2023. Tgl"/>
        <s v="Belanja Perjadin Biasa. Jakarta - Politeknik AUP Jakarta, Jakarta (PP). Tgl 9 Agus 2023. Dlm rangka mengikuti kegiatan Perlombaan (Fun Games) dalam ragka merayakan Hari Ulang Tahun"/>
        <s v="Belanja Barang Persediaan Barang Konsumsi: Pembelian ATK kegiatan operasional Bidang Kelembagaan dan Ketenagan Pusat Pendidikan KP Bulan Agustus 2023. Tgl  14 Agustus 2023."/>
        <s v="Belanja Perjadin Biasa. Jkt - Karawang, Jabar (PP). Tgl 11-12 Agustus 2023. Dalam rangka mendampingi Kunjungan Kerja Kepala BRSDM KP ke Politeknik KP Karawang. Tgl 12 Agustus"/>
        <s v="Belanja Barang Persediaan Barang Konsumsi: Pembelian ATK kegiatan operasional Bidang Penyelenggaraan Pendidikan Pusat Pendidikan KP Bulan Agustus 2023. Tgl"/>
        <s v="Belanja Perjadin Biasa. Jakarta - Ancol, Jakarta (PP). Tgl. 5 Juli 2023. Dalam rangka kegiatan Bimtek Penulisan Feature Lingkup BRSDM KP Tahun 2023. Tgl 5 Juli 2023"/>
        <s v="Belanja Barang Persediaan Barang Konsumsi: Pembelian ATK kegiatan operasional Bidang Perencanaan dan Evaluasi Pusat Pendidikan KP Bulan Agustus 2023. Tgl"/>
        <s v="Belanja bahan konsumsi snack pagi dalam rangka paparan usulan kegiatan SFV UPT (Rincian kegiatan dan Anggaran yang dibutuhkan). Tanggal 14 Agustus 2023"/>
        <s v="Belanja Pemeliharaan Peralatan dan Mesin : Pembayaran pemeliharaan kendaraan operasional roda 4 Pusat Pendidikan KP Nopol B 1446 PQH Bulan Agustus 2023, Tgl 21 Agustus 2023"/>
        <s v="Belanja bahan konsumsi makan siang dalam rangka paparan ususan kegiatan SFV UPT (Rincian kegiatan dan Anggaran yang dibutuhkan). Tanggal 14 Agustus 2023"/>
        <s v="Belanja Pemeliharaan Peralatan dan Mesin : Pembayaran pemeliharaan kendaraan operasional roda 4 Pusat Pendidikan KP Nopol B 1165 UQN Bulan Agustus 2023, Tgl 21 Agustus 2023"/>
        <s v="Belanja bahan konsumsi snack pagi dalam rangka penyampaian dukungan yang telah dan akan dilakukan Satdik KP pada SFV Desa dan SFV UPT lingkup BRSDM. Tanggal 16 Agustus 2023"/>
        <s v="Belanja perjadin biasa Jakarta-Gedung BRSDM KP II, Ancol (PP) tgl 14 Agustus 2023. Menghadiri Undangan Rapat Persiapan Monev SFV UPT. Tanggal 14 Agustus 2023"/>
        <s v="Belanja Pemeliharaan Peralatan dan Mesin : Pembayaran pemeliharaan kendaraan operasional roda 4 Pusat Pendidikan KP Nopol B 1446 PQH Bulan Agustus 2023, Tgl. 18 Agustus 2023"/>
        <s v="Belanja Keperluan Sehari-hari Perkantoran: Pembayaran air minum keperluan pegawai Pusat Pendidikan KP periode Bulan Juli 2023. Tgl. 31 Juli 2023"/>
        <s v="Belanja Pemeliharaan Peralatan dan Mesin : Pembayaran pemeliharaan kendaraan operasional roda 4 Pusat Pendidikan KP Nopol B 1446 PQH Bulan Agustus 2023, Tgl. 15 Agustus 2023"/>
        <s v="Belanja Keperluan Perkantoran: Pembelian makanan/minuman kecil untuk rapat &amp; penerimaan tamu keg operasional Pusat Pendidikan KP Bulan Agustus 2023, Tgl.07 Agustus 2023"/>
        <s v="Belanja Pemeliharaan Peralatan dan Mesin: Pembayaran Pemeliharaan Alat Pengolah Data kantor Pusdik KP periode Bulan Agustus 2023, Tgl. 14 Agustus 2023."/>
        <s v="Belanja Keperluan Perkantoran: Pembelian keperluan rumah tangga pantry kegiatan Pusat Pendidikan KP Bulan Agustus 2023, Tgl. 07 Agustus 2023."/>
        <s v="Belanja Pemeliharaan Peralatan dan Mesin: Pembayaran BBM kendaraan operasional roda 2 Pusat Pendidikan KP Bulan Juli 2023, Tgl. 01 Agustus 2023"/>
        <s v="Belanja Keperluan Sehari-hari Perkantoran: Pembelian air minum pegawai Pusat Pendidikan KP Bulan Agustus 2023. Tgl. 9 Agustus 2023"/>
        <s v="Belanja Pemeliharaan Lainnya : Pembayaran Pemeliharaan Aquarium Pusat Pendidikan KP Bulan Agustus 2023, tgl. 21 Agustus 2023."/>
        <s v="Belanja Keperluan Sehari-hari Perkantoran: Pembelian kaos putih merah kegiatan kantor Pusat Pendidikan KP. Tgl. 08 Agustus 2023"/>
        <s v="Belanja Keperluan Sehari-hari Perkantoran: Pembayaran BPJS Ketenagakerjaan Pengemudi dan Pramubhakti lingkup Pusat Pendidikan KP Bulan Agustus 2023, Tgl 22 Agustus 2023."/>
        <s v="Belanja Keperluan Sehari-hari Perkantoran: Pembuatan akrilik papan nama kegiatan kantor Pusat Pendidikan KP. Tgl. 16 Agustus 2023"/>
        <s v="Belanja Keperluan Perkantoran. Pembelian konsumsi (makan) Jamuan Rapat Pembahasan Progress Persiapan Kegiaan Wisda Nasional TA. 2022/2023 &amp; Pelantikan Taruna Baru. Tgl. 22"/>
        <s v="Belanja Keperluan Perkantoran: Pembayaran biaya estetika kantor kegiatan Pusat Pendidikan KP periode Bulan Agustus 2023. Tgl. 18 Agustus 2023."/>
        <s v="Belanja Keperluan Perkantoran. Pembelian konsumsi (snack) Jamuan Rapat Pembahasan Progress Persiapan Kegiaan Wisda Nasional TA. 2022/2023 &amp; Pelantikan Taruna Baru. Tgl. 22"/>
        <s v="Belanja Keperluan Perkantoran. Pembelian konsumsi (snack) Jamuan Rapat Persiapan kegiatan VOGA FEST 2023. Tgl. 3 Agustus 2023"/>
        <s v="Belanja Keperluan Perkantoran. Pembelian konsumsi (snack) Jamuan kegiatan Upacara Peringatan Hari Tahun ke-78 Kemerdekaan RI. Tgl. 17 Agustus 2023"/>
        <s v="Belanja Keperluan Perkantoran. Pembelian konsumsi (makan) Jamuan Rapat Persiapan kegiatan VOGA FEST 2023. Tgl. 3 Agustus 2023"/>
        <s v="Belanja Keperluan Perkantoran. Pembelian konsumsi (makan) Jamuan Rapat Paparan Rencana Aksi Masing-masing Ketua Tim Pokja Lingkup Pusdik KP. Tgl. 11 Agustus 2023"/>
        <s v="Belanja Keperluan Perkantoran. Pembelian konsumsi (snack) Jamuan Rapat Pembahasan Progress Persiapan VOGA FEST 2023. Tgl. 4 Agustus 2023"/>
        <s v="Belanja Keperluan Perkantoran. Pembelian konsumsi (snack) Jamuan Rapat Paparan Rencana Aksi Masing-masing Ketua Tim Pokja Lingkup Pusdik KP. Tgl. 11 Agustus 2023"/>
        <s v="Belanja Keperluan Perkantoran. Pembelian konsumsi (snack) Jamuan kegiatan Perlombaan (Fun Games) dalam rangka Peringatan Hari Tahun ke-78 Kemerdekaan RI. Tgl. 9 Agustus 2023"/>
        <s v="Belanja Bahan Monsumsi/Makan Siang Rapat Pembekalan dan Pelepasan Peserta Tugas Belajar PNS KKP Tahun 2023. Keg. Tugas Belajar Baru. Tanggal 18 Agustus 2023"/>
        <s v="Belanja Bahan Konsumsi/Snack Rapat Pembekalan dan Pelepasan Peserta Tugas Belajar PNS KKP Tahun 2023. Keg. Tugas Belajar Baru. Tanggal 18 Agustus 2023"/>
        <s v="Belanja Bahan: Konsumsi rapat (makan siang) dalam rangka Gladi persiapan kegiatan VOGA Fest Tahun 2023, tgl. 7 Agustus 2023"/>
        <s v="Belanja Bahan: Konsumsi rapat (snack pagi) dalam rangka Gladi persiapan kegiatan VOGA Fest Tahun 2023, tgl. 7 Agustus 2023"/>
        <s v="Belanja Bahan: Konsumsi rapat (snack sore) melaksanakan Rekonsiliasi data Gaji dan Tunjangan Kinerja Pegawai Pusat Pendidikan KP tgl. 3 Agustus 2023"/>
        <s v="Kekurangan bayar  belanja perjadin biasa,  Jkt - SUPM Kota Agung (PP) tgl 24 sd 26 Juli 2023 koordinator PNBP (Realisasi, TL MP I dan progress) pada Satdik KP TA 2023 tgl. 26 Juli 2023"/>
        <s v="Belanja Bahan  Pembelian ATK dalam rangka mendukung kegiatan Pengelolaan PNBP Lingkup Satuan Pendidikan KP) tgl.  10 Agustus 2023"/>
        <s v="Belanja Perjadin Biasa. Jakarta - Karawang (PP) tgl 11-12 Agust 2023 dalam rangka mendampingi Kunjungan Kerja Kepala BRSDM di Politeknik KP Karawang. Tgl 14 Agust 2023"/>
        <s v="Belanja Bahan. Konsumsi rapat (snack pagi) dalam rangka pembahasan progres maksimum pencairan tahap 1, Tgl 16 Agustus 2023"/>
        <s v="Belanja Perjadin Biasa Jkt - Depok (PP). Tgl 15 - 16 Agustus 2023 dlm rangka Pembahasan Tindak Lanjut atas Hasil Evaluasi AKIP Tahun 2022 bersama Tim Inspektorat I, Itjen. Tanggal 18"/>
        <s v="Belanja Barang Non Operasional Lainnya. Langganan Video Conference (zoom) Tagihan Juli 2023. Kegiatan Monitoring Evaluasi Penyelenggaraan Pendidikan KP. Tanggal 4 Agustus 2023"/>
        <s v="Belanja Bahan: Konsumsi rapat (snack sore) melakukan penyelesaian pertanggungjawaban Revolving GUP 11 Lingkup Pusdik KP, tgl. 4"/>
        <s v="Belanja Bahan: Konsumsi rapat (snack pagi) melakukan penyelesaian pertanggungjawaban Revolving GUP 11 Lingkup Pusdik KP, tgl. 4"/>
        <s v="Belanja perjadin biasa Jakarta-Politeknik KP Karawang (PP) tgl 3 Agustus 2023. Pendampingan pemenang kompetisi kelompok kewirausahaan pada Politeknik KP Karawang. Tgl 3 Agustus"/>
        <s v="Belanja perjadin biasa Jakarta-Politeknik AUP tanggal 7 September 2023 (PP). Pemantauan sarana prasarana dlm persiapan pemeriksaan Itjen KKP. Tgl 7 September 2023"/>
        <s v="Belanja Bahan Konsumsi/Snack Rapat Rencana Revisi DIPA Satuan Kerja Pendidikan KP Tahun 2023. Tanggal 23 Agustus 2023"/>
        <s v="Belanja Bahan Pembelian ATK dalam rangka Persiapan Penyelenggaraan Tridarma Perguruan Tinggi Poltek AUP (Kegiatan Pengembangan Kelembagaan Pendidikan KP TA. 2023), tanggal"/>
        <s v="Belanja Keperluan sehari hari perkantoran. Keg. Operasional dan Pemeliharaan Kantor Pusat Pendidikan KP. Tgl 29 Agustus 2023"/>
        <s v="Belanja Bahan Pembelian Bahan Komputer dalam rangka Tridarma Perguruan Tinggi Poltek AUP (Kegiatan Pengembangan Kelembagaan Pendidikan KP"/>
        <s v="Belanja Perjalanan Dinas Dalam Kota pada tanggal 28 Agustus 2023. dalam rangka mengantar undangan dan Pelantikan Taruna Baru Nasional Tahun 2023 Ke Komisi IV DPR. Tgl 28 Agts"/>
        <s v="Belanja Perjadin Biasa Jkt-Bogor (PP) tanggal 7-8 September 2023 dlm rangka Evaluasi PTKL &amp; Kompetensi Spesifik Sektor KP, dan Rencana Aksi Justifikasi Prodi Spesifik &amp; Teknis, tanggal"/>
        <s v="Belanja Perjalanan Dinas Dalam Kota pada tanggal 25 Agustus 2023. dalam rangka mengantar undangan dan Pelantikan Taruna Baru Nasional Tahun 2023 ke Kemnterian Bappenas. Tgl 25"/>
        <s v="Belanja Bahan ATK dlm rangka Reviu Draft Pedoman Seragam &amp; Atribut Taruna, &amp; Draft Kebijakan Sistem Penjaminan Mutu Internal Satdikti KP (Peny. NSPK Kelembagaan Pendidikan"/>
        <s v="Belanja Perjalanan Dinas Dalam Kota pada tanggal 31 Agustus 2023. dalam rangka menyampaikan Surat Permohonan penghapusan KDP pada Sekretariat BRSDM ke KPKNL"/>
        <s v="Belanja Bahan. Pembelian bahan komputer dlm rangka Reviu Draft Pedoman Seragam &amp; Atribut Taruna, &amp; Draft Kebijakan Sistem Penjaminan Mutu Internal Satdikti KP (Peny.NSPK"/>
        <s v="Belanja Perjadin biasa Jakarta -BRPBATPP Bogor tanggal 1 September 2023 (PP). Dalam rangka rapat koordinasi realisasi PNBP s.d 31 Agustus 2023, progres MP Tahap I, Persiapan"/>
        <s v="Belanja Bahan Penggandaan dalam rangka Reviu Draft Pedoman Seragam &amp; Atribut Taruna, &amp; Kebijakan SPMI Satdikti KP (Kegiatan Penyusunan NSPK Kelembagaan Pendidikan TA. 2023),"/>
        <s v="Belanja bahan konsumsi snack pagi dalam rangka pemantauan realisasi PNBP s.d 31 Agustus 2023, progres MP Tahap I, persiapan MP Tahap II. Tanggal 1 September 2023"/>
        <s v="Belanja Perjadin Biasa Jakarta-Bogor (PP) tanggal 4-6 September 2023 dalam rangka Reviu Draft Pedoman Seragam &amp; Atribut Taruna, &amp; Kebijakan SPMI Satdikti KP, tanggal 6 September"/>
        <s v="Belanja Bahan Pembelian ATK dalam rangka Pembaruan Data PTK Satdik KP per September 2023 (Kegiatan Penyiapan PTK TA. 2023), tanggal 8 September 2023"/>
        <s v="Belanja jasa profesi. Narasumber dalam rangka pembahasan program matching fund dan kedaireka keg pembinaan pelaksanaan dan TEFA. Tgl 23 Agustus 2023"/>
        <s v="Belanja Bahan Pembelian Bahan Komputer dalam rangka Pembaruan Data PTK Satdik KP per September 2023 (Kegiatan Penyiapan PTK TA. 2023), tanggal 8 September 2023"/>
        <s v="Belanja bahan konsumsi makan siang dalam rangka Pembahasan Program Matching Fund dan Kedaireka. Tanggal 23 Agustus 2023"/>
        <s v="Belanja Bahan Pembelian Konsumsi (Snack Pagi) dlm rangka Pembahasan draft Perka BRSDM ttg Alih Tugas ASN Nondosen menjadi ASN Dosen di Lingkungan KKP (Keg. Penyiapan PTK"/>
        <s v="Belanja bahan konsumsi snack pagi dalam rangka Pembahasan Program Matching Fund dan Kedaireka. Tanggal 23 Agustus 2023"/>
        <s v="Belanja Bahan Pembelian Konsumsi (Makan Siang) dlm rangka Pembahasan draft Perka BRSDM ttg Alih Tugas ASN Nondosen menjadi ASN Dosen di Lingkungan KKP (Keg."/>
        <s v="Belanja perjadin biasa Jakarta -Gedung BRSDM I, Ancol tgl 25 Agustus 2023 (PP). Melakukan pembahasan penentuan lokasi kegiatan SFV Unit Pelaksana Teknis (SFV UPT) Tahun 2024."/>
        <s v="Belanja bahan konsumsi snack pagi dalam rangka penyusunan laporan hasil monev SFV UPT Serang dan SFV UPT Jembrana. Tanggal 25 Agustus 2023"/>
        <s v="Belanja bahan konsumsi snack pagi dalam rangka monitoring dan evaluasi SFV UPT Jembrana. Tanggal 24 Agustus 2023"/>
        <s v="Belanja Barang Non Operasional Lainnya Konsumsi (Makan Siang) dlm rangka Reviu Draft Pedoman Seragam &amp; Atribut Taruna, &amp; Kebijakan SPMI Satdikti KP (Keg. Pengembangan"/>
        <s v="Belanja Bahan. Konsumsi snack sore dalam rangka gladi persiapan kegiatan VOGA FEST, Tgl 07 Agustus 2023"/>
        <s v="Belanja Barang Non Operasional Lainnya Konsumsi (Snack Pagi) dlm rangka Reviu Draft Pedoman Seragam &amp; Atribut Taruna, &amp; Kebijakan SPMI Satdikti KP (Keg. Pengembangan"/>
        <s v="Belanja Bahan. konsumsi Makan Malam dalam rangka gladi persiapan kegiatan VOGA FEST, Tgl 07 Agustus 2023"/>
        <s v="elanja Barang Non Operasional Lainnya Konsumsi (Snack Sore) dlm rangka Reviu Draft Pedoman Seragam &amp; Atribut Taruna, &amp; Kebijakan SPMI Satdikti KP (Keg. Pengembangan"/>
        <s v="Belanja Bahan. Konsumsi snack dan makan dalam rangka kegiatan VOGA FEST, Tgl 08 Agustus 2023"/>
        <s v="Belanja Barang Non Operasiona Lainnya Konsumsi (Snack Sore) dlm rangka Reviu Draft Pedoman Seragam &amp; Atribut Taruna, &amp; Kebijakan SPMI Satdikti KP (Keg. Pengembangan"/>
        <s v="Belanja Barang Non Operasional Lainnya Konsumsi (snack pagi) dlm rangka Persiapan Penyelenggaraan Tridarma Perguruan Tinggi Poltek AUP (Keg. Pengembangan Kelembagaan"/>
        <s v="Belanja Perjadin Biasa. Jakarta - Kertajati (PP) tgl 23 -25 Agustus 2023 dalam rangka Verifikasi Pengawasan Kearsipan Internal Lingkup UPT KKP Tahap I Tahun 2023. Tgl 28 Agustus 2023"/>
        <s v="Belanja Perjadin Biasa. Jakarta - Gedung BRSDM Ancol (PP) tgl 6 Sept 2023 dalam rangka Pembahasan Hasil Verifikasi Pengawasan Kearsipan Internal Lingkup UPT KKP Tahap I Tahun"/>
        <s v="Belanja Perjadin Biasa. Jakarta - Karawang (PP) tgl 24-25 Agustus 2023 dalam rangka Pendampingan Pembangunan Zona Integritas (ZI) menuju WBK pada Politeknik KP Karawang."/>
        <s v="Belanja Keperluan Perkantoran. Belanja Keperluan sehari hari perkantoran. Langganan Air Isi Ulang 5 Galon Aqua Local. Keg. Operasional dan Pemeliharaan Kantor Pusat Pendidikan KP."/>
        <s v="Belanja Keperluan Perkantoran Belanja Keperluan sehari hari perkantoran. Belanja Kopi, Gula, Teh dll. Keg. Operasional dan Pemeliharaan Kantor Pusat Pendidikan KP. Tgl 31 Agustus 2023"/>
        <s v="Belanja Keperluan Perkantoran. Jamuan Rapat Entri Meeting Pelaksanaan Evaluasi Pendidikan KP. Kegiatan Operasional dan Pemeliharaan Kantor Pusat Pendidikan KP. Tgl 11 Sept 2023"/>
        <s v="Belanja Keperluan Perkantoran. Jamuan Rapat Pemantauan atas Pelaksanaan Evaluasi Pendidikan KP. Kegiatan Operasional dan Pemeliharaan Kantor Pusat Pendidikan KP. Tgl 13"/>
        <s v="Belanja Keperluan Perkantoran. BPJS Ketenagakerjaan Pengemudi dan Pramubhakti (10 Orang). Kegiatan Operasional dan Pemeliharaan Kantor Pusat Pendidikan KP. Tgl 15 Sept 2023"/>
        <s v="Belanja Pengiriman Surat Dinas Pos Pusat. Pengiriman Surat dan Dokumen/ Barang Lainnya Kegiatan Langganan Daya dan Jasa Pusat Pendidikan KP, Tgl 06 September 2023"/>
        <s v="Belanja 1265/KONTRAK/I/2023"/>
        <s v="Belanja Pemeliharaan Peralatan dan Mesin. Pemeliharaan dan Operasional Kendaraan Roda 4. BBM Bulan Agustus 2023. Kegiatan Pemeliharaan Kantor Pusat Pendidikan KP. Tgl 1 Sept"/>
        <s v="Belanja Pemeliharaan Peralatan dan Mesin. Pemeliharaan dan Operasional Kendaraan Roda 4. Ganti Aki Kendaraan B 1446 SRQ. Kegiatan Pemeliharaan Kantor Pusat Pendidikan KP. Tgl 28"/>
        <s v="Belanja Pemeliharaan Peralatan dan Mesin. Pemeliharaan dan Operasional Kendaraan Roda 2. BBM Bulan Agustus 2023. Kegiatan Pemeliharaan Kantor Pusat Pendidikan KP. Tgl 1 Sept"/>
        <s v="Belanja Pemeliharaan Peralatan dan Mesin. Pemeliharaan dan Operasional Kendaraan Roda 2. Servis Rutin Kendaraan B 6578 SRQ. Kegiatan Pemeliharaan Kantor Pusat Pendidikan KP. Tgl"/>
        <s v="Belanja Pemeliharaan Peralatan dan Mesin. Pemeliharaan dan Operasional Kendaraan Roda 2. Ganti Jok Kendaraan B 6578 SRQ. Kegiatan Pemeliharaan Kantor Pusat Pendidikan KP. Tgl 1"/>
        <s v="Belanja Pemeliharaan Peralatan dan Mesin. Pemeliharaan dan Operasional Kendaraan Roda 2. Ganti Ban Kendaraan B 6578 SRQ. Kegiatan Pemeliharaan Kantor Pusat Pendidikan KP. Tgl 1"/>
        <s v="Belanja Perjadin Biasa. Jakarta - Denpasar (PP) tgl 4-7 Sept 2023 dalam rangka Rekonsiliasi Aplikasi Pelaksanaan Program/Kegiatan Monitoring dan Evaluasi lingkup BRSDM. Tgl 8 Sept"/>
        <s v="Belanja Bahan Konsumsi/Makan Siang Penyusunan Anggaran untuk Pelaksanaan Sistem Kerja Baru (Tim Pokja). Kegiatan Penyusunan Anggaran Pendidikan KP. Tgl 25 Agust 2023"/>
        <s v="Belanja Barang Non Operasional Lainnya. Langganan Zoom bulan Juli-Agustus 2023. Kegiatan Penyusunan Anggaran Pendidikan KP. Tgl 13 September 2023"/>
        <s v="Belanja Perjadin Biasa. Jakarta - Denpasar (PP) tgl 4-7 Sept 2023 dalam rangka Penyusunan Rencana Kebutuhan Barang Milik Negara (RKBMN) Tahun Anggaran 2025 lingkup BRSDM. Tgl"/>
        <s v="Belanja Bahan Konsumsi/Snack Rapat Pembahasan Rencana Revisi DIPA Kewenangan DJA Satuan Kerja Pendidikan KP Tahun 2023. Keg. Revisi Anggaran Pendidikan KP. Tanggal 31"/>
        <s v="elanja Perjadin Biasa. Jakarta-Jembrana (PP) tgl 1-6 Sept 2023 dalam rangka Mendampingi Plt. Kapusdik KP Pada Kegiatan Kunker Kepala BRSDM pada Politeknik KP Jembrana. Tgl 6 Sept"/>
        <s v="Belanja Perjadin Biasa. Jakarta-Denpasar (PP) tgl 4-7 Sept 2023 dalam rangka Penyusunan Rencana Kebutuhan Barang Milik Negara (RKBMN) Tahun Anggaran 2025 lingkup BRSDM. Tgl"/>
        <s v="Belanja Barang Non Op Lainnya. Langganan Video Conference (zoom) Tagihan Agustus 2023. Kegiatan Monitoring Evaluasi Penyelenggaraan Pendidikan KP. Tanggal 4 September 2023"/>
        <s v="Belanja Bahan. Snack Sore. Rapat Persiapan Pelaksanaan Monev Penyelenggaraan Pendidikan KP Tahun 2023. Kegiatan Monitoring Evaluasi Penyelenggaraan Pendidikan KP."/>
        <s v="Belanja Perjadin Biasa. Jkt - Bogor (PP). Tgl 11 September 2023. Sosialisasi Hasil Penghitungan Benih Bening Lobster (BBL). Kegiatan Monev Kegiatan dan Anggaran Pendidikan"/>
        <s v="Belanja Perjadin Biasa. Jkt - Bogor (PP). Tgl 31 Agust 2023. Pendampingan Penilaian Mandiri (SAQ) PPID UPT dan Verifikasi Bukti Dukung SAQ Tahun 2023 pada PPID UPT di Wilayah"/>
        <s v="Belanja Perjadin Biasa. Jkt - Depok (PP). Tgl 25 - 26 Agust 2023. Pendampingan Penilaian Mandiri (SAQ) PPID UPT dan Verifikasi Bukti Dukung SAQ Tahun 2023 pada PPID UPT di"/>
        <s v="Belanja Snack Sore. Rapat Monitoring Realisasi Anggaran dan Kegiatan Satdik KP Tahun 2023. Kegiatan Monitoring Evaluasi Kegiatan dan Anggaran Pendidikan KP dan OII. Tanggal 14"/>
        <s v="Belanja Snack Pagi. Rapat Monitoring Realisasi Anggaran dan Kegiatan Satdik KP Tahun 2023. Kegiatan Monitoring Evaluasi Kegiatan dan Anggaran Pendidikan KP dan OII. Tanggal 14"/>
        <s v="Bayar ke Google One. Langganan Aplikasi Komunikasi Daring. Tagihan Agustus 2023. Kegiatan Monitoring Evaluasi Kinerja Pendidikan KP. Tanggal 23 Agustus 2023"/>
        <s v="Belanja Bahan konsumsi rapat (snack pagi dan sore tgl. 5 September 2023 , melakukan Verifikasi dan Validasi Pertanggung Jawaban Kegiatan Pusat Pendidikan KP, tgl. 5 September"/>
        <s v="Belanja Bahan konsumsi rapat (snack pagi dan sore tgl. 4 September 2023 , melakukan Verifikasi dan Validasi Pertanggung Jawaban Kegiatan Pusat Pendidikan KP, tgl. 4 September"/>
        <s v="Belanja bahan konsumsi rapat (makan siang) tgl. 4 September 2023, dalam rangka rapat Penyusunan Program dan Anggaran Pusat Pendidikan dan Anggaran Pusdik KP, tgl. 4"/>
        <s v="Belanja Perjadin Biasa, Jakarta - Bogor  (PP) tgl.  4 sd 5 September 2023 , melakukan Verifikasi dan Validasi Pertanggung Jawaban Kegiatan Pusat Pendidikan KP, tgl. 5 September 2023"/>
        <s v="Belanja Perjadin Biasa, Jakarta - Gedung 2 BRSDMKP Ancol (PP) tgl. 7 sd 8 Sept 2023, kegiatan Penyusunan Dokumen Pembayaran Beasiswa Tugas Belajar Baru Lingkup KKP Tahun"/>
        <s v="Belanja bahan konsumsi rapat (makan siang) tgl. 8 September 2023, kegiatan Penyusunan Dokumentasi Pembayaran Beasiswa Tugas Belajar Baru Lingkup Pusdik KP Tahun 2023, tgl. 8"/>
        <s v="Belanja bahan konsumsi rapat (snack pagi) tgl. 8 September 2023, kegiatan Penyusunan Dokumentasi Pembayaran Beasiswa Tugas Belajar Baru Lingkup Pusdik KP Tahun 2023, tgl. 8"/>
        <s v="Belanja bahan konsumsi rapat ( makan siang ) tgl. 7 September 2023, kegiatan Penyusunan Dokumentasi Pembayaran Beasiswa Tugas Belajar Baru Lingkup Pusdik KP Tahun 2023, tgl. 7"/>
        <s v="Belanja bahan konsumsi rapat (snack pagi) tgl. 7 September 2023, kegiatan Penyusunan Dokumentasi Pembayaran Beasiswa Tugas Belajar Baru Lingkup Pusdik KP Tahun 2023, tgl. 7"/>
        <s v="Belanja jasa profesi. Narasumber dlm rangka paparan terkait evaluasi PTKL&amp;kompetensi spesifik pada sektor KP, rencana aksi justifikasi program studi spesifik dan teknis. Tanggal 8"/>
        <s v="Belanja jasa profesi. Narasumber dlm rangka paparan terkait evaluasi PTKL&amp;kompetensi spesifik pada sektor KP, rencana aksi justifikasi program studi spesifik dan teknis. Tanggal 7"/>
        <s v="Belanja bhn konsumsi snack pagi dalam rangka penyusunan outline program MBKM (Magang) dlm konversi uraian keg. Prioritas KKP mjd capaian kompetensi sejumlah 20 SKS. Tgl 11 Sept"/>
        <s v="Belanja bahan konsumsi makan siang dalam rangka melakukan penyusunan justifikasi program studi spesifik&amp;teknis pada pendidikan tinggi KP. Tgl 8 September 2023"/>
        <s v="Belanja bahan konsumsi snack pagi  dalam rangka melakukan penyusunan justifikasi program studi spesifik&amp;teknis pada pendidikan tinggi KP. Tgl 8 September 2023"/>
        <s v="Belanja bahan konsumsi makan malam dalam rangka melakukan penyusunan justifikasi program studi spesifik&amp;teknis pada pendidikan tinggi KP. Tgl 7 September 2023"/>
        <s v="Belanja bahan konsumsi snack sore dalam rangka melakukan penyusunan justifikasi program studi spesifik&amp;teknis pada pendidikan tinggi KP. Tgl 7 September 2023"/>
        <s v="Belanja bahan konsumsi makan siang dalam rangka melakukan penyusunan justifikasi program studi spesifik&amp;teknis pada pendidikan tinggi KP. Tgl 7 September 2023"/>
        <s v="Belanja bahan konsumsi snack pagi  dalam rangka melakukan penyusunan justifikasi program studi spesifik&amp;teknis pada pendidikan tinggi KP. Tgl 7 September 2023"/>
        <s v="Belanja bahan konsumsi snack sore dalam rangka rapat pembahasan mekanisme magang taruna Politeknik pada Program Penangkapan Ikan Terukur (PIT). Tanggal 4 September 2023"/>
        <s v="Belanja bahan ATK mendukung kegiatan Pengendalian Sarana Prasarana. Tanggal 8 September 2023"/>
        <s v="Belanja bahan konsumsi snack pagi dlm rangka penyusunan butir2 kegiatan prioritas KKP (Kawasan konservasi laut serta pengawasan dan pengendalian kawasan pesisir dan pulau2"/>
        <s v="Belanja Barang Persediaan Barang Konsumsi. Alat Tulis Kantor : Max Staples 10-1M dll.. Keg. Operasional dan Pemeliharaan Kantor Pusat Pendidikan KP. Tgl 29 Sept 2023"/>
        <s v="Belanja bahan konsumsi makan siang dlm rangka penyusunan butir2 kegiatan prioritas KKP (Kawasan konservasi laut serta pengawasan dan pengendalian kawasan pesisir dan pulau2"/>
        <s v="Belanja Keperluan Perkantoran. Belanja Pakaian Olah Raga. Keg. Pembayaran Pelaksanaan Operasional Kantor Pusat Pendidikan KP. Tgl 18 Sept 2023"/>
        <s v="Belanja bahan konsumsi snack pagi dlm rangka penyusunan butir2 kegiatan prioritas KKP (Kampung Budidaya Perikanan) dikonversi menjadi capaian kompetensi magang sejumlah 20"/>
        <s v="Belanja Barang Persediaan Barang Konsumsi. Pemeliharaan Kantor Pusat Pendidikan KP. Tgl 29 Sept 2023"/>
        <s v="Belanja bahan konsumsi makan siang dlm rangka penyusunan butir2 kegiatan prioritas KKP (Kampung Budidaya Perikanan) dikonversi menjadi capaian kompetensi magang sejumlah 20"/>
        <s v="Belanja Bahan. Bahan Komputer mendukung kegiatan pengendalian sarana prasarana. Tanggal 8 September 2023"/>
        <s v="Belanja Barang Persediaan Barang Konsumsi. Bahan Komputer : Flasdisk SANDISK USB Type C 128 Gb.. Keg. Operasional dan Pemeliharaan Kantor Pusat Pendidikan KP. Tgl 29 Sept 2023"/>
        <s v="Belanja perjadin biasa Jakarta-Politeknik AUP, Kampus Bogor tgl 15 September 2023 (PP) dlm rangka koordinasi penyusunan data sarpras pendidikan KP di Politeknik AUP, Kampus Bogor."/>
        <s v="Belanja Barang Persediaan Barang Konsumsi. Alat Tulis Kantor : Bantex Ordner, Ring Binder.. Keg. Operasional dan Pemeliharaan Kantor Pusat Pendidikan KP. Tgl 29 Sept 2023"/>
        <s v="Belanja Perjadin Biasa. Kantor KKP Pusat-Kantor BRSDM Ancol (PP) tgl 12 Sept 2023 dlm rangka Pembahasan draft Perka BRSDM ttg Alih Tugas ASN Nondosen menjadi ASN Dosen di"/>
        <s v="Belanja Pengiriman Surat Dinas Pos Pusat. Pengiriman surat dan dokumen/barang lainnya. Kegiatan Langganan Daya dan Jasa Pusat Pendidikan KP. Tgl 19 September 2023"/>
        <s v="Belanja Perjadin biasa Jakarta-Univ. Presiden Cikarang, Jawa Barat tgl 8 Sept 2023 (PP). Pendampingan"/>
        <s v="Belanja Keperluan Perkantoran. Jamuan Makan Siang Rapat Koordinasi Penyelesaiaan pertanggungjawaban keg dan anggaran wisuca dan pelantikan nasional. Keg Operasional dan"/>
        <s v="Belanja Perjadin biasa Jakarta-BRPBATPP &amp; Cibalagung Bogor tgl 13-15 Sept 2023 (PP). Rakor SFV BRSDM Semester I serta rencana aksi pelaksanaan kegiatan Semester II Tahun"/>
        <s v="Belanja pertanggungjawaban keg dan anggaran wisuca dan pelantikan nasional. Kegiatan Operasional"/>
        <s v="Belanja Keperluan Perkantoran. Belanja Keperluan sehari hari perkantoran. Belanja Perkakas Rumah Tangga Tool Set, Bor Set. Keg. Operasional dan Pemeliharaan Kantor Pusat Pendidikan"/>
        <s v="Belanja Keperluan Perkantoran. Jamuan Makan Siang Rapat Pemantauan Inspektorat I atas Pelaksanaan Evaluasi Pendidikan KP. Kegiatan Operasional dan Pemeliharaan Kantor Pusat"/>
        <s v="Belanja Keperluan Perkantoran Belanja Keperluan sehari hari perkantoran. Belanja Casio Label KL-820 dan Label 9 mm. Keg. Operasional dan Pemeliharaan Kantor Pusat Pendidikan KP. Tgl"/>
        <s v="Belanja Keperluan Perkantoran. Jamuan Snack Rapat Pemantauan Inspektorat I atas Pelaksanaan Evaluasi Pendidikan KP. Kegiatan Operasional dan Pemeliharaan Kantor Pusat"/>
        <s v="Belanja bahan konsumsi rapat (snack pagi) dalam rangka penyelesaian dokumen SPJ kegiatan Lingkup Pusat Pendidikan KP, tgl. 25 September 2023"/>
        <s v="Belanja pertanggungjawaban Revolving GUP 14 Lingkup  Pusat Pendidikan KP, tgl. 20 September 2023"/>
        <s v="Belanja Perjalanan Dinas Biasa Jakarta - BPPBAT, Bogor tgl. 25 September 2023 (PP) dalam rangka penyelesaian dokumen SPJ kegiatan Lingkup Pusat Pendidikan KP, tgl.  26 September"/>
        <s v="Belanja Perjalanan Dinas Biasa, Jakarta - Gedung I BRSDMKP Ancol tgl. 20 September  2023, melakukan penyelesaian pertanggungjawaban Revolving GUP 14 Lingkup"/>
        <s v="Belanja sewa. Sewa kendaraan bis taruna prodi PP dan MP Politeknik AUP keperluan Voga Fest di Ballroom GMB 3 Jakarta. Tanggal 8 Agustus 2023"/>
        <s v="Belanja Sewa. Sewa kendaraan charter 2 (dua) unit bus ac 2.3 (59) dari karangantu Poltek AUP ke Gambir Kementerian Kelautan dan Perikanan kegiatan Voga Fest. Tanggal 7 Agustus 2023"/>
        <s v="Belanja Bahan Konsumsi/ Bahan Makan VIP dalam rangka kegiatan VOGA FEST. Tanggal 9 Agustus 2023"/>
        <s v="Belanja Barang Non Operasional Lainnya. Langganan Aplikasi Komunikasi Daring. Tagihan September 2023. Kegiatan Monitoring Evaluasi Penyelenggaraan Pendidikan KP. Tanggal 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33500" maxValue="50000000"/>
    </cacheField>
    <cacheField name="nosp2d" numFmtId="0">
      <sharedItems containsBlank="1" count="63">
        <s v="231751303000663"/>
        <s v="231751303001828"/>
        <s v="231751701000425"/>
        <m/>
        <s v="231751303022850"/>
        <s v="231751303025482"/>
        <s v="231751303027205"/>
        <s v="231751303027623"/>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10-04T00:00:00" count="37">
        <d v="2023-02-01T00:00:00"/>
        <d v="2023-02-16T00:00:00"/>
        <d v="2023-02-24T00:00:00"/>
        <m/>
        <d v="2023-08-28T00:00:00"/>
        <d v="2023-09-15T00:00:00"/>
        <d v="2023-09-27T00:00:00"/>
        <d v="2023-10-03T00:00:00"/>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8">
        <s v="00036T"/>
        <s v="00080T"/>
        <s v="00112T"/>
        <s v="00161T"/>
        <m/>
        <s v="00933T"/>
        <s v="01035T"/>
        <s v="01100T"/>
        <s v="01122T"/>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10-03T00:00:00" count="36">
        <d v="2023-02-01T00:00:00"/>
        <d v="2023-02-15T00:00:00"/>
        <d v="2023-02-23T00:00:00"/>
        <m/>
        <d v="2023-08-25T00:00:00"/>
        <d v="2023-09-14T00:00:00"/>
        <d v="2023-09-26T00:00:00"/>
        <d v="2023-10-02T00:00:00"/>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38">
        <s v="00006"/>
        <s v="00004"/>
        <s v="00005"/>
        <s v="00016"/>
        <s v="00013"/>
        <s v="00015"/>
        <s v="00014"/>
        <s v="00028"/>
        <s v="00026"/>
        <s v="00027"/>
        <s v="00062"/>
        <s v="00061"/>
        <s v="00060"/>
        <s v="00058"/>
        <m/>
        <s v="00229"/>
        <s v="00227"/>
        <s v="00228"/>
        <s v="00226"/>
        <s v="00242"/>
        <s v="00240"/>
        <s v="00241"/>
        <s v="00275"/>
        <s v="00274"/>
        <s v="00273"/>
        <s v="00276"/>
        <s v="00282"/>
        <s v="00281"/>
        <s v="00280"/>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8">
        <s v="GUP 01"/>
        <s v="GUP 02"/>
        <s v="TUP 01"/>
        <s v="GUP 03"/>
        <s v="GUP 04"/>
        <s v="GUP 05"/>
        <s v="TUP 02"/>
        <s v="GUP 06"/>
        <s v="GUP 07"/>
        <s v="GUP 08"/>
        <s v="GUP 09"/>
        <s v="GUP 10"/>
        <s v="TUP 04"/>
        <s v="GUP 11"/>
        <s v="GUP 12"/>
        <s v="GUP 13"/>
        <s v="GUP 14"/>
        <s v="GUP 15"/>
      </sharedItems>
    </cacheField>
    <cacheField name="Jenis SPM" numFmtId="0">
      <sharedItems containsBlank="1"/>
    </cacheField>
    <cacheField name="Jenis SP2D" numFmtId="0">
      <sharedItems containsBlank="1"/>
    </cacheField>
    <cacheField name="noKW" numFmtId="0">
      <sharedItems count="2355">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3250"/>
        <s v="03251"/>
        <s v="03252"/>
        <s v="03253"/>
        <s v="03254"/>
        <s v="03237"/>
        <s v="03255"/>
        <s v="03256"/>
        <s v="03257"/>
        <s v="03258"/>
        <s v="03242"/>
        <s v="03239"/>
        <s v="03240"/>
        <s v="03241"/>
        <s v="03238"/>
        <s v="03268"/>
        <s v="03269"/>
        <s v="03270"/>
        <s v="03271"/>
        <s v="03259"/>
        <s v="03272"/>
        <s v="03235"/>
        <s v="03273"/>
        <s v="03274"/>
        <s v="03275"/>
        <s v="03276"/>
        <s v="03277"/>
        <s v="03278"/>
        <s v="03279"/>
        <s v="03280"/>
        <s v="03281"/>
        <s v="03290"/>
        <s v="03291"/>
        <s v="03292"/>
        <s v="03293"/>
        <s v="03294"/>
        <s v="03295"/>
        <s v="03296"/>
        <s v="03297"/>
        <s v="03298"/>
        <s v="03299"/>
        <s v="03282"/>
        <s v="03283"/>
        <s v="03284"/>
        <s v="03286"/>
        <s v="03287"/>
        <s v="03288"/>
        <s v="03301"/>
        <s v="03285"/>
        <s v="03300"/>
        <s v="03244"/>
        <s v="03243"/>
        <s v="03245"/>
        <s v="03260"/>
        <s v="03261"/>
        <s v="03262"/>
        <s v="03289"/>
        <s v="03267"/>
        <s v="03263"/>
        <s v="03236"/>
        <s v="03246"/>
        <s v="03247"/>
        <s v="03248"/>
        <s v="03249"/>
        <s v="03264"/>
        <s v="03265"/>
        <s v="03266"/>
        <s v="03504"/>
        <s v="03437"/>
        <s v="03503"/>
        <s v="03438"/>
        <s v="03502"/>
        <s v="03439"/>
        <s v="03501"/>
        <s v="03440"/>
        <s v="03500"/>
        <s v="03436"/>
        <s v="03499"/>
        <s v="03446"/>
        <s v="03498"/>
        <s v="03447"/>
        <s v="03497"/>
        <s v="03463"/>
        <s v="03496"/>
        <s v="03465"/>
        <s v="03495"/>
        <s v="03466"/>
        <s v="03494"/>
        <s v="03467"/>
        <s v="03493"/>
        <s v="03441"/>
        <s v="03492"/>
        <s v="03442"/>
        <s v="03491"/>
        <s v="03443"/>
        <s v="03490"/>
        <s v="03444"/>
        <s v="03489"/>
        <s v="03468"/>
        <s v="03488"/>
        <s v="03469"/>
        <s v="03487"/>
        <s v="03470"/>
        <s v="03486"/>
        <s v="03471"/>
        <s v="03485"/>
        <s v="03472"/>
        <s v="03484"/>
        <s v="03473"/>
        <s v="03483"/>
        <s v="03474"/>
        <s v="03482"/>
        <s v="03475"/>
        <s v="03481"/>
        <s v="03476"/>
        <s v="03480"/>
        <s v="03477"/>
        <s v="03479"/>
        <s v="03478"/>
        <s v="03462"/>
        <s v="03461"/>
        <s v="03460"/>
        <s v="03459"/>
        <s v="03458"/>
        <s v="03457"/>
        <s v="03456"/>
        <s v="03448"/>
        <s v="03455"/>
        <s v="03450"/>
        <s v="03454"/>
        <s v="03449"/>
        <s v="03453"/>
        <s v="03452"/>
        <s v="03451"/>
        <s v="03445"/>
        <s v="03680"/>
        <s v="03687"/>
        <s v="03651"/>
        <s v="03686"/>
        <s v="03652"/>
        <s v="03685"/>
        <s v="03669"/>
        <s v="03684"/>
        <s v="03653"/>
        <s v="03683"/>
        <s v="03654"/>
        <s v="03682"/>
        <s v="03668"/>
        <s v="03681"/>
        <s v="03667"/>
        <s v="03670"/>
        <s v="03679"/>
        <s v="03671"/>
        <s v="03678"/>
        <s v="03672"/>
        <s v="03677"/>
        <s v="03673"/>
        <s v="03676"/>
        <s v="03675"/>
        <s v="03674"/>
        <s v="03666"/>
        <s v="03655"/>
        <s v="03665"/>
        <s v="03656"/>
        <s v="03664"/>
        <s v="03657"/>
        <s v="03663"/>
        <s v="03662"/>
        <s v="03661"/>
        <s v="03660"/>
        <s v="03658"/>
        <s v="03659"/>
        <s v="03926"/>
        <s v="03927"/>
        <s v="03928"/>
        <s v="03929"/>
        <s v="03930"/>
        <s v="03931"/>
        <s v="03932"/>
        <s v="03933"/>
        <s v="03934"/>
        <s v=":"/>
        <s v="03936"/>
        <s v="03937"/>
        <s v="03938"/>
        <s v="03939"/>
        <s v="03940"/>
        <s v="03941"/>
        <s v="03942"/>
        <s v="03943"/>
        <s v="03944"/>
        <s v="03945"/>
        <s v="03946"/>
        <s v="03925"/>
        <s v="03924"/>
        <s v="03923"/>
        <s v="03922"/>
        <s v="03921"/>
        <s v="03920"/>
        <s v="03919"/>
        <s v="03918"/>
        <s v="03917"/>
        <s v="03916"/>
        <s v="03915"/>
        <s v="03914"/>
        <s v="03913"/>
        <s v="03912"/>
        <s v="03911"/>
        <s v="03910"/>
        <s v="03909"/>
        <s v="03908"/>
        <s v="03907"/>
        <s v="03906"/>
        <s v="03905"/>
        <s v="03904"/>
        <s v="03903"/>
        <s v="03902"/>
        <s v="03901"/>
        <s v="03900"/>
        <s v="03899"/>
        <s v="03898"/>
        <s v="03897"/>
        <s v="03896"/>
        <s v="03895"/>
        <s v="03989"/>
        <s v="04018"/>
        <s v="03990"/>
        <s v="04017"/>
        <s v="03991"/>
        <s v="04016"/>
        <s v="03992"/>
        <s v="04015"/>
        <s v="03987"/>
        <s v="04014"/>
        <s v="03988"/>
        <s v="04013"/>
        <s v="03998"/>
        <s v="04012"/>
        <s v="03994"/>
        <s v="04011"/>
        <s v="03993"/>
        <s v="04010"/>
        <s v="04003"/>
        <s v="04009"/>
        <s v="04004"/>
        <s v="04008"/>
        <s v="04005"/>
        <s v="04007"/>
        <s v="04006"/>
        <s v="04002"/>
        <s v="04000"/>
        <s v="03999"/>
        <s v="03997"/>
        <s v="03996"/>
        <s v="03995"/>
        <s v="03986"/>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208" u="1"/>
        <s v="04308" u="1"/>
        <s v="04608" u="1"/>
        <s v="00752" u="1"/>
        <s v="01092" u="1"/>
        <s v="05048" u="1"/>
        <s v="04808" u="1"/>
        <s v="01392" u="1"/>
        <s v="01492" u="1"/>
        <s v="01592" u="1"/>
        <s v="01692" u="1"/>
        <s v="0574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538" u="1"/>
        <s v="03838" u="1"/>
        <s v="04178" u="1"/>
        <s v="04278" u="1"/>
        <s v="04478" u="1"/>
        <s v="04578" u="1"/>
        <s v="033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539" u="1"/>
        <s v="03839" u="1"/>
        <s v="04179" u="1"/>
        <s v="04279" u="1"/>
        <s v="04479" u="1"/>
        <s v="04579" u="1"/>
        <s v="03149" u="1"/>
        <s v="033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4200" u="1"/>
        <s v="03885" u="1"/>
        <s v="04300" u="1"/>
        <s v="04600" u="1"/>
        <s v="04800" u="1"/>
        <s v="01115" u="1"/>
        <s v="05740" u="1"/>
        <s v="01415" u="1"/>
        <s v="01515" u="1"/>
        <s v="01615" u="1"/>
        <s v="01715" u="1"/>
        <s v="02255" u="1"/>
        <s v="02355" u="1"/>
        <s v="02755" u="1"/>
        <s v="03395"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540" u="1"/>
        <s v="03840" u="1"/>
        <s v="04180" u="1"/>
        <s v="04280" u="1"/>
        <s v="04480" u="1"/>
        <s v="04580" u="1"/>
        <s v="00755" u="1"/>
        <s v="01095" u="1"/>
        <s v="01395" u="1"/>
        <s v="01495" u="1"/>
        <s v="01595" u="1"/>
        <s v="01695" u="1"/>
        <s v="031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536" u="1"/>
        <s v="03836" u="1"/>
        <s v="04176" u="1"/>
        <s v="04476" u="1"/>
        <s v="03146" u="1"/>
        <s v="033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4201" u="1"/>
        <s v="03886" u="1"/>
        <s v="04301" u="1"/>
        <s v="04601" u="1"/>
        <s v="04801" u="1"/>
        <s v="01116" u="1"/>
        <s v="05741" u="1"/>
        <s v="01416" u="1"/>
        <s v="01516" u="1"/>
        <s v="01616" u="1"/>
        <s v="01716" u="1"/>
        <s v="02256" u="1"/>
        <s v="02356" u="1"/>
        <s v="02756" u="1"/>
        <s v="03396"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537" u="1"/>
        <s v="03837" u="1"/>
        <s v="04177" u="1"/>
        <s v="04277" u="1"/>
        <s v="04477" u="1"/>
        <s v="03147" u="1"/>
        <s v="033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4202" u="1"/>
        <s v="03887" u="1"/>
        <s v="04302" u="1"/>
        <s v="04602" u="1"/>
        <s v="04802" u="1"/>
        <s v="01117" u="1"/>
        <s v="05742" u="1"/>
        <s v="01417" u="1"/>
        <s v="01517" u="1"/>
        <s v="01617" u="1"/>
        <s v="02257" u="1"/>
        <s v="02357" u="1"/>
        <s v="02757" u="1"/>
        <s v="03397"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9-30T00:00:00" count="44">
        <d v="2023-01-30T00:00:00"/>
        <d v="2023-02-14T00:00:00"/>
        <d v="2023-02-22T00:00:00"/>
        <d v="2023-02-23T00:00:00"/>
        <d v="2023-03-07T00:00:00"/>
        <m/>
        <d v="2023-05-23T00:00:00"/>
        <d v="2023-06-26T00:00:00"/>
        <d v="2023-07-18T00:00:00"/>
        <d v="2023-07-28T00:00:00"/>
        <d v="2023-08-04T00:00:00"/>
        <d v="2023-08-24T00:00:00"/>
        <d v="2023-09-13T00:00:00"/>
        <d v="2023-09-25T00:00:00"/>
        <d v="2023-09-29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510">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3404"/>
        <s v="03405"/>
        <s v="03406"/>
        <s v="03407"/>
        <s v="03408"/>
        <s v="03409"/>
        <s v="03410"/>
        <s v="03411"/>
        <s v="03412"/>
        <s v="03413"/>
        <s v="03391"/>
        <s v="03386"/>
        <s v="03387"/>
        <s v="03389"/>
        <s v="03385"/>
        <s v="03445"/>
        <s v="03446"/>
        <s v="03448"/>
        <s v="03449"/>
        <s v="03414"/>
        <s v="03450"/>
        <s v="03452"/>
        <s v="03453"/>
        <s v="03456"/>
        <s v="03457"/>
        <s v="03458"/>
        <s v="03459"/>
        <s v="03460"/>
        <s v="03461"/>
        <s v="03462"/>
        <s v="03463"/>
        <s v="03472"/>
        <s v="03473"/>
        <s v="03474"/>
        <s v="03475"/>
        <s v="03476"/>
        <s v="03477"/>
        <s v="03478"/>
        <s v="03479"/>
        <s v="03480"/>
        <s v="03481"/>
        <s v="03464"/>
        <s v="03465"/>
        <s v="03466"/>
        <s v="03468"/>
        <s v="03469"/>
        <s v="03470"/>
        <s v="03483"/>
        <s v="03467"/>
        <s v="03482"/>
        <s v="03395"/>
        <s v="03393"/>
        <s v="03396"/>
        <s v="03419"/>
        <s v="03421"/>
        <s v="03423"/>
        <s v="03471"/>
        <s v="03434"/>
        <s v="03425"/>
        <s v="03426"/>
        <s v="03397"/>
        <s v="03399"/>
        <s v="03400"/>
        <s v="03401"/>
        <s v="03428"/>
        <s v="03429"/>
        <s v="03431"/>
        <s v="03685"/>
        <s v="03581"/>
        <s v="03684"/>
        <s v="03582"/>
        <s v="03683"/>
        <s v="03583"/>
        <s v="03682"/>
        <s v="03584"/>
        <s v="03681"/>
        <s v="03519"/>
        <s v="03680"/>
        <s v="03590"/>
        <s v="03679"/>
        <s v="03591"/>
        <s v="03678"/>
        <s v="03608"/>
        <s v="03677"/>
        <s v="03609"/>
        <s v="03676"/>
        <s v="03610"/>
        <s v="03675"/>
        <s v="03611"/>
        <s v="03674"/>
        <s v="03585"/>
        <s v="03653"/>
        <s v="03586"/>
        <s v="03652"/>
        <s v="03587"/>
        <s v="03648"/>
        <s v="03588"/>
        <s v="03646"/>
        <s v="03612"/>
        <s v="03642"/>
        <s v="03613"/>
        <s v="03631"/>
        <s v="03614"/>
        <s v="03630"/>
        <s v="03615"/>
        <s v="03629"/>
        <s v="03616"/>
        <s v="03628"/>
        <s v="03617"/>
        <s v="03627"/>
        <s v="03618"/>
        <s v="03626"/>
        <s v="03619"/>
        <s v="03625"/>
        <s v="03620"/>
        <s v="03624"/>
        <s v="03621"/>
        <s v="03623"/>
        <s v="03622"/>
        <s v="03607"/>
        <s v="03606"/>
        <s v="03605"/>
        <s v="03604"/>
        <s v="03603"/>
        <s v="03602"/>
        <s v="03601"/>
        <s v="03600"/>
        <s v="03592"/>
        <s v="03599"/>
        <s v="03594"/>
        <s v="03598"/>
        <s v="03593"/>
        <s v="03597"/>
        <s v="03596"/>
        <s v="03595"/>
        <s v="03589"/>
        <s v="03856"/>
        <s v="03866"/>
        <s v="03814"/>
        <s v="03865"/>
        <s v="03815"/>
        <s v="03864"/>
        <s v="03840"/>
        <s v="03863"/>
        <s v="03816"/>
        <s v="03862"/>
        <s v="03817"/>
        <s v="03858"/>
        <s v="03839"/>
        <s v="03857"/>
        <s v="03838"/>
        <s v="03842"/>
        <s v="03854"/>
        <s v="03843"/>
        <s v="03852"/>
        <s v="03844"/>
        <s v="03851"/>
        <s v="03846"/>
        <s v="03850"/>
        <s v="03849"/>
        <s v="03848"/>
        <s v="03837"/>
        <s v="03818"/>
        <s v="03836"/>
        <s v="03819"/>
        <s v="03835"/>
        <s v="03820"/>
        <s v="03834"/>
        <s v="03833"/>
        <s v="03832"/>
        <s v="03831"/>
        <s v="03829"/>
        <s v="03830"/>
        <s v="04075"/>
        <s v="04076"/>
        <s v="04077"/>
        <s v="04078"/>
        <s v="04080"/>
        <s v="04081"/>
        <s v="04082"/>
        <s v="04083"/>
        <s v="04084"/>
        <s v="04086"/>
        <s v="04087"/>
        <s v="04088"/>
        <s v="04089"/>
        <s v="04090"/>
        <s v="04091"/>
        <s v="04092"/>
        <s v="04093"/>
        <s v="04094"/>
        <s v="04095"/>
        <s v="04096"/>
        <s v="04097"/>
        <s v="04074"/>
        <s v="04073"/>
        <s v="04070"/>
        <s v="04069"/>
        <s v="04068"/>
        <s v="04067"/>
        <s v="04066"/>
        <s v="04065"/>
        <s v="04064"/>
        <s v="04063"/>
        <s v="04062"/>
        <s v="04061"/>
        <s v="04060"/>
        <s v="04059"/>
        <s v="04058"/>
        <s v="04057"/>
        <s v="04056"/>
        <s v="04055"/>
        <s v="04054"/>
        <s v="04053"/>
        <s v="04052"/>
        <s v="04051"/>
        <s v="04050"/>
        <s v="04049"/>
        <s v="04048"/>
        <s v="04047"/>
        <s v="04046"/>
        <s v="04045"/>
        <s v="04044"/>
        <s v="04043"/>
        <s v="04042"/>
        <s v="04170"/>
        <s v="04212"/>
        <s v="04171"/>
        <s v="04211"/>
        <s v="04172"/>
        <s v="04210"/>
        <s v="04173"/>
        <s v="04209"/>
        <s v="04168"/>
        <s v="04208"/>
        <s v="04169"/>
        <s v="04207"/>
        <s v="04179"/>
        <s v="04206"/>
        <s v="04175"/>
        <s v="04205"/>
        <s v="04174"/>
        <s v="04204"/>
        <s v="04197"/>
        <s v="04203"/>
        <s v="04198"/>
        <s v="04202"/>
        <s v="04199"/>
        <s v="04201"/>
        <s v="04200"/>
        <s v="04183"/>
        <s v="04182"/>
        <s v="04181"/>
        <s v="04180"/>
        <s v="04178"/>
        <s v="04177"/>
        <s v="04176"/>
        <s v="04167"/>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4248" u="1"/>
        <s v="04348" u="1"/>
        <s v="00492" u="1"/>
        <s v="04548" u="1"/>
        <s v="05688" u="1"/>
        <s v="05788" u="1"/>
        <s v="03418" u="1"/>
        <s v="03518" u="1"/>
        <s v="04258" u="1"/>
        <s v="04358" u="1"/>
        <s v="04558" u="1"/>
        <s v="03328" u="1"/>
        <s v="03528" u="1"/>
        <s v="03728" u="1"/>
        <s v="04768" u="1"/>
        <s v="04868" u="1"/>
        <s v="03338" u="1"/>
        <s v="03438" u="1"/>
        <s v="03538" u="1"/>
        <s v="03638" u="1"/>
        <s v="04378" u="1"/>
        <s v="04678" u="1"/>
        <s v="04878" u="1"/>
        <s v="02508" u="1"/>
        <s v="03148" u="1"/>
        <s v="03548" u="1"/>
        <s v="03748" u="1"/>
        <s v="03948" u="1"/>
        <s v="04288" u="1"/>
        <s v="04388" u="1"/>
        <s v="04688" u="1"/>
        <s v="04788" u="1"/>
        <s v="04888" u="1"/>
        <s v="031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4253" u="1"/>
        <s v="04353" u="1"/>
        <s v="04553" u="1"/>
        <s v="00128" u="1"/>
        <s v="04753" u="1"/>
        <s v="00428" u="1"/>
        <s v="00828" u="1"/>
        <s v="01168" u="1"/>
        <s v="01668" u="1"/>
        <s v="01868" u="1"/>
        <s v="03523" u="1"/>
        <s v="03723" u="1"/>
        <s v="04263" u="1"/>
        <s v="00138" u="1"/>
        <s v="01678" u="1"/>
        <s v="03333" u="1"/>
        <s v="03433" u="1"/>
        <s v="03533" u="1"/>
        <s v="03633" u="1"/>
        <s v="03733" u="1"/>
        <s v="03933" u="1"/>
        <s v="04273" u="1"/>
        <s v="00148" u="1"/>
        <s v="04773" u="1"/>
        <s v="00848" u="1"/>
        <s v="01688" u="1"/>
        <s v="03443" u="1"/>
        <s v="03543" u="1"/>
        <s v="03643" u="1"/>
        <s v="03743" u="1"/>
        <s v="04383" u="1"/>
        <s v="04683" u="1"/>
        <s v="00358" u="1"/>
        <s v="04883" u="1"/>
        <s v="00458" u="1"/>
        <s v="00758" u="1"/>
        <s v="00858" u="1"/>
        <s v="01198" u="1"/>
        <s v="01598" u="1"/>
        <s v="01798" u="1"/>
        <s v="03153" u="1"/>
        <s v="02913" u="1"/>
        <s v="0355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4249" u="1"/>
        <s v="04349" u="1"/>
        <s v="00493" u="1"/>
        <s v="00593" u="1"/>
        <s v="04549" u="1"/>
        <s v="04259" u="1"/>
        <s v="04559" u="1"/>
        <s v="04759" u="1"/>
        <s v="03529" u="1"/>
        <s v="03729" u="1"/>
        <s v="04269" u="1"/>
        <s v="04769" u="1"/>
        <s v="04869" u="1"/>
        <s v="03439" u="1"/>
        <s v="03539" u="1"/>
        <s v="03639" u="1"/>
        <s v="04079" u="1"/>
        <s v="04379" u="1"/>
        <s v="04679" u="1"/>
        <s v="04779" u="1"/>
        <s v="04879" u="1"/>
        <s v="03349" u="1"/>
        <s v="03549" u="1"/>
        <s v="03749" u="1"/>
        <s v="03949" u="1"/>
        <s v="04289" u="1"/>
        <s v="04689" u="1"/>
        <s v="04889" u="1"/>
        <s v="04989" u="1"/>
        <s v="033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4254" u="1"/>
        <s v="04354" u="1"/>
        <s v="04554" u="1"/>
        <s v="00129" u="1"/>
        <s v="04754" u="1"/>
        <s v="00429" u="1"/>
        <s v="00829" u="1"/>
        <s v="01169" u="1"/>
        <s v="01669" u="1"/>
        <s v="01869" u="1"/>
        <s v="03524" u="1"/>
        <s v="03724" u="1"/>
        <s v="04264" u="1"/>
        <s v="00139" u="1"/>
        <s v="01679" u="1"/>
        <s v="03334" u="1"/>
        <s v="03634" u="1"/>
        <s v="03734" u="1"/>
        <s v="04274" u="1"/>
        <s v="00149" u="1"/>
        <s v="04874" u="1"/>
        <s v="00849" u="1"/>
        <s v="01689" u="1"/>
        <s v="03144" u="1"/>
        <s v="03344" u="1"/>
        <s v="03444" u="1"/>
        <s v="03544" u="1"/>
        <s v="03644" u="1"/>
        <s v="03744" u="1"/>
        <s v="04384" u="1"/>
        <s v="04684" u="1"/>
        <s v="04784" u="1"/>
        <s v="00359" u="1"/>
        <s v="04884" u="1"/>
        <s v="00459" u="1"/>
        <s v="00759" u="1"/>
        <s v="00859" u="1"/>
        <s v="01199" u="1"/>
        <s v="01599" u="1"/>
        <s v="01799" u="1"/>
        <s v="02914" u="1"/>
        <s v="03454" u="1"/>
        <s v="03554" u="1"/>
        <s v="04294" u="1"/>
        <s v="04694" u="1"/>
        <s v="00369" u="1"/>
        <s v="00469" u="1"/>
        <s v="04994" u="1"/>
        <s v="00569" u="1"/>
        <s v="00869" u="1"/>
        <s v="02724" u="1"/>
        <s v="03164" u="1"/>
        <s v="033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4255" u="1"/>
        <s v="04355" u="1"/>
        <s v="04555" u="1"/>
        <s v="05795" u="1"/>
        <s v="03325" u="1"/>
        <s v="03525" u="1"/>
        <s v="04265" u="1"/>
        <s v="03435" u="1"/>
        <s v="03535" u="1"/>
        <s v="03635" u="1"/>
        <s v="03735" u="1"/>
        <s v="04775" u="1"/>
        <s v="04875" u="1"/>
        <s v="03345" u="1"/>
        <s v="03545" u="1"/>
        <s v="03645" u="1"/>
        <s v="03745" u="1"/>
        <s v="04085" u="1"/>
        <s v="04385" u="1"/>
        <s v="04685" u="1"/>
        <s v="04785" u="1"/>
        <s v="04885" u="1"/>
        <s v="03355" u="1"/>
        <s v="03455" u="1"/>
        <s v="03555" u="1"/>
        <s v="03755" u="1"/>
        <s v="03955" u="1"/>
        <s v="04395" u="1"/>
        <s v="04695" u="1"/>
        <s v="04995" u="1"/>
        <s v="05410" u="1"/>
        <s v="05810" u="1"/>
        <s v="02725" u="1"/>
        <s v="03965" u="1"/>
        <s v="05420" u="1"/>
        <s v="05820" u="1"/>
        <s v="02735" u="1"/>
        <s v="03375" u="1"/>
        <s v="03775" u="1"/>
        <s v="03975" u="1"/>
        <s v="05130" u="1"/>
        <s v="05430" u="1"/>
        <s v="05630" u="1"/>
        <s v="05730" u="1"/>
        <s v="01505" u="1"/>
        <s v="01605" u="1"/>
        <s v="01705" u="1"/>
        <s v="01805" u="1"/>
        <s v="01905" u="1"/>
        <s v="02745" u="1"/>
        <s v="04100" u="1"/>
        <s v="03985" u="1"/>
        <s v="04700" u="1"/>
        <s v="05040" u="1"/>
        <s v="05140" u="1"/>
        <s v="04900" u="1"/>
        <s v="05240" u="1"/>
        <s v="05440" u="1"/>
        <s v="05640" u="1"/>
        <s v="01215" u="1"/>
        <s v="05740" u="1"/>
        <s v="05840" u="1"/>
        <s v="01615" u="1"/>
        <s v="01715" u="1"/>
        <s v="01815" u="1"/>
        <s v="02455" u="1"/>
        <s v="02755" u="1"/>
        <s v="0285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4250" u="1"/>
        <s v="04350" u="1"/>
        <s v="04550" u="1"/>
        <s v="00125" u="1"/>
        <s v="04750" u="1"/>
        <s v="00425" u="1"/>
        <s v="00825" u="1"/>
        <s v="01165" u="1"/>
        <s v="01665" u="1"/>
        <s v="01865" u="1"/>
        <s v="03520" u="1"/>
        <s v="03720" u="1"/>
        <s v="04260" u="1"/>
        <s v="04560" u="1"/>
        <s v="00135" u="1"/>
        <s v="00435" u="1"/>
        <s v="01675" u="1"/>
        <s v="03330" u="1"/>
        <s v="03430" u="1"/>
        <s v="03530" u="1"/>
        <s v="03930" u="1"/>
        <s v="04270" u="1"/>
        <s v="00145" u="1"/>
        <s v="04870" u="1"/>
        <s v="00845" u="1"/>
        <s v="03340" u="1"/>
        <s v="03440" u="1"/>
        <s v="03540" u="1"/>
        <s v="03640" u="1"/>
        <s v="03740" u="1"/>
        <s v="04380" u="1"/>
        <s v="04680" u="1"/>
        <s v="04780" u="1"/>
        <s v="04880" u="1"/>
        <s v="00455" u="1"/>
        <s v="00855" u="1"/>
        <s v="01195" u="1"/>
        <s v="01595" u="1"/>
        <s v="01795" u="1"/>
        <s v="03150" u="1"/>
        <s v="03550" u="1"/>
        <s v="03750" u="1"/>
        <s v="03950" u="1"/>
        <s v="04290" u="1"/>
        <s v="04690" u="1"/>
        <s v="04890" u="1"/>
        <s v="00465" u="1"/>
        <s v="04990" u="1"/>
        <s v="00565" u="1"/>
        <s v="00865" u="1"/>
        <s v="031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4256" u="1"/>
        <s v="04356" u="1"/>
        <s v="04556" u="1"/>
        <s v="03526" u="1"/>
        <s v="03726" u="1"/>
        <s v="04266" u="1"/>
        <s v="03336" u="1"/>
        <s v="03436" u="1"/>
        <s v="03536" u="1"/>
        <s v="03636" u="1"/>
        <s v="03736" u="1"/>
        <s v="04776" u="1"/>
        <s v="04876" u="1"/>
        <s v="03146" u="1"/>
        <s v="03546" u="1"/>
        <s v="03946" u="1"/>
        <s v="04286" u="1"/>
        <s v="04686" u="1"/>
        <s v="04886" u="1"/>
        <s v="03156" u="1"/>
        <s v="03956" u="1"/>
        <s v="05011" u="1"/>
        <s v="04696" u="1"/>
        <s v="04996" u="1"/>
        <s v="05411" u="1"/>
        <s v="05711" u="1"/>
        <s v="05811" u="1"/>
        <s v="02726" u="1"/>
        <s v="03166" u="1"/>
        <s v="03766" u="1"/>
        <s v="05021" u="1"/>
        <s v="05421" u="1"/>
        <s v="05721" u="1"/>
        <s v="05821" u="1"/>
        <s v="03376" u="1"/>
        <s v="03976" u="1"/>
        <s v="05131" u="1"/>
        <s v="05431" u="1"/>
        <s v="01606" u="1"/>
        <s v="01706" u="1"/>
        <s v="01806" u="1"/>
        <s v="0274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4251" u="1"/>
        <s v="04351" u="1"/>
        <s v="00126" u="1"/>
        <s v="00426" u="1"/>
        <s v="00826" u="1"/>
        <s v="01166" u="1"/>
        <s v="01666" u="1"/>
        <s v="01866" u="1"/>
        <s v="03521" u="1"/>
        <s v="03721" u="1"/>
        <s v="04261" u="1"/>
        <s v="00136" u="1"/>
        <s v="00436" u="1"/>
        <s v="01676" u="1"/>
        <s v="03331" u="1"/>
        <s v="03531" u="1"/>
        <s v="03731" u="1"/>
        <s v="04271" u="1"/>
        <s v="00146" u="1"/>
        <s v="04871" u="1"/>
        <s v="00846" u="1"/>
        <s v="01186" u="1"/>
        <s v="03441" u="1"/>
        <s v="03541" u="1"/>
        <s v="03641" u="1"/>
        <s v="03741" u="1"/>
        <s v="04381" u="1"/>
        <s v="04681" u="1"/>
        <s v="04781" u="1"/>
        <s v="04881" u="1"/>
        <s v="00456" u="1"/>
        <s v="00856" u="1"/>
        <s v="01196" u="1"/>
        <s v="01596" u="1"/>
        <s v="01796" u="1"/>
        <s v="03451" u="1"/>
        <s v="03551" u="1"/>
        <s v="04291" u="1"/>
        <s v="04391" u="1"/>
        <s v="04691" u="1"/>
        <s v="04791" u="1"/>
        <s v="04891" u="1"/>
        <s v="00466" u="1"/>
        <s v="04991" u="1"/>
        <s v="00566" u="1"/>
        <s v="00866" u="1"/>
        <s v="03161" u="1"/>
        <s v="033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4257" u="1"/>
        <s v="04357" u="1"/>
        <s v="04557" u="1"/>
        <s v="04757" u="1"/>
        <s v="03327" u="1"/>
        <s v="03427" u="1"/>
        <s v="03527" u="1"/>
        <s v="03727" u="1"/>
        <s v="03927" u="1"/>
        <s v="04267" u="1"/>
        <s v="04767" u="1"/>
        <s v="03337" u="1"/>
        <s v="03437" u="1"/>
        <s v="03637" u="1"/>
        <s v="04777" u="1"/>
        <s v="04877" u="1"/>
        <s v="03447" u="1"/>
        <s v="03547" u="1"/>
        <s v="03747" u="1"/>
        <s v="03947" u="1"/>
        <s v="04287" u="1"/>
        <s v="04687" u="1"/>
        <s v="04787" u="1"/>
        <s v="04887" u="1"/>
        <s v="033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4102" u="1"/>
        <s v="03987" u="1"/>
        <s v="04402" u="1"/>
        <s v="04702" u="1"/>
        <s v="05042" u="1"/>
        <s v="05142" u="1"/>
        <s v="04902" u="1"/>
        <s v="05242" u="1"/>
        <s v="05442" u="1"/>
        <s v="01217" u="1"/>
        <s v="05842" u="1"/>
        <s v="01617" u="1"/>
        <s v="01717" u="1"/>
        <s v="01817" u="1"/>
        <s v="02457" u="1"/>
        <s v="02757" u="1"/>
        <s v="0285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4252" u="1"/>
        <s v="04352" u="1"/>
        <s v="04552" u="1"/>
        <s v="00127" u="1"/>
        <s v="04752" u="1"/>
        <s v="00427" u="1"/>
        <s v="00827" u="1"/>
        <s v="01167" u="1"/>
        <s v="01667" u="1"/>
        <s v="01867" u="1"/>
        <s v="03522" u="1"/>
        <s v="03722" u="1"/>
        <s v="04262" u="1"/>
        <s v="00137" u="1"/>
        <s v="00437" u="1"/>
        <s v="01677" u="1"/>
        <s v="03332" u="1"/>
        <s v="03432" u="1"/>
        <s v="03532" u="1"/>
        <s v="03632" u="1"/>
        <s v="03732" u="1"/>
        <s v="04072" u="1"/>
        <s v="04272" u="1"/>
        <s v="00147" u="1"/>
        <s v="04772" u="1"/>
        <s v="04872" u="1"/>
        <s v="00847" u="1"/>
        <s v="03342" u="1"/>
        <s v="03442" u="1"/>
        <s v="03542" u="1"/>
        <s v="03942" u="1"/>
        <s v="04382" u="1"/>
        <s v="04682" u="1"/>
        <s v="04782" u="1"/>
        <s v="04882" u="1"/>
        <s v="00457" u="1"/>
        <s v="00857" u="1"/>
        <s v="01197" u="1"/>
        <s v="01597" u="1"/>
        <s v="01797" u="1"/>
        <s v="03152" u="1"/>
        <s v="02912" u="1"/>
        <s v="03352" u="1"/>
        <s v="03552" u="1"/>
        <s v="03952" u="1"/>
        <s v="04292" u="1"/>
        <s v="04392" u="1"/>
        <s v="04692" u="1"/>
        <s v="04892" u="1"/>
        <s v="00467" u="1"/>
        <s v="04992" u="1"/>
        <s v="00567" u="1"/>
        <s v="00867" u="1"/>
        <s v="031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9-30T00:00:00" count="44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3-06-21T00:00:00"/>
        <d v="2023-06-22T00:00:00"/>
        <d v="2023-06-27T00:00:00"/>
        <d v="2023-06-19T00:00:00"/>
        <d v="2023-06-30T00:00:00"/>
        <d v="2023-07-29T00:00:00"/>
        <d v="2023-07-31T00:00:00"/>
        <d v="2023-08-01T00:00:00"/>
        <d v="2023-08-03T00:00:00"/>
        <d v="2023-07-23T00:00:00"/>
        <d v="2023-08-04T00:00:00"/>
        <d v="2023-08-24T00:00:00"/>
        <d v="2023-08-15T00:00:00"/>
        <d v="2023-08-10T00:00:00"/>
        <d v="2023-08-11T00:00:00"/>
        <d v="2023-08-14T00:00:00"/>
        <d v="2023-08-05T00:00:00"/>
        <d v="2023-08-09T00:00:00"/>
        <d v="2023-08-12T00:00:00"/>
        <d v="2023-08-21T00:00:00"/>
        <d v="2023-08-16T00:00:00"/>
        <d v="2023-08-18T00:00:00"/>
        <d v="2023-08-07T00:00:00"/>
        <d v="2023-08-08T00:00:00"/>
        <d v="2023-08-22T00:00:00"/>
        <d v="2023-08-17T00:00:00"/>
        <d v="2023-08-02T00:00:00"/>
        <d v="2023-09-01T00:00:00"/>
        <d v="2023-08-23T00:00:00"/>
        <d v="2023-08-29T00:00:00"/>
        <d v="2023-08-28T00:00:00"/>
        <d v="2023-09-08T00:00:00"/>
        <d v="2023-08-25T00:00:00"/>
        <d v="2023-08-31T00:00:00"/>
        <d v="2023-09-07T00:00:00"/>
        <d v="2023-09-06T00:00:00"/>
        <d v="2023-09-12T00:00:00"/>
        <d v="2023-09-05T00:00:00"/>
        <d v="2023-09-04T00:00:00"/>
        <d v="2023-09-11T00:00:00"/>
        <d v="2023-09-13T00:00:00"/>
        <d v="2023-09-15T00:00:00"/>
        <d v="2023-09-14T00:00:00"/>
        <d v="2023-09-29T00:00:00"/>
        <d v="2023-09-18T00:00:00"/>
        <d v="2023-09-19T00:00:00"/>
        <d v="2023-09-26T00:00:00"/>
        <d v="2023-09-20T00:00:00"/>
        <d v="2023-09-21T00:00:00"/>
        <d v="2023-09-23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41">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5.301.F.524111"/>
        <s v="WA.2378.EBD.955.301.F.521211"/>
        <s v="WA.2378.EBD.955.301.G.522151"/>
        <s v="WA.2378.EBD.952.301.C.521219"/>
        <s v="WA.2378.EBD.953.301.C.521211"/>
        <s v="DL.2376.AFA.001.051.A.522151"/>
        <s v="WA.2378.EBD.955.301.F.522141"/>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3.A.522151" u="1"/>
        <s v="DL.2376.AFA.001.053.A.521811" u="1"/>
        <s v="WA.4345.EBC.996.301.B.522151" u="1"/>
        <s v="WA.4345.EBC.996.301.B.521811" u="1"/>
        <s v="WA.2378.EBA.962.301.B.522192" u="1"/>
        <s v="WA.2378.EBD.955.301.F.5218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05.538304398149"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7">
        <s v="Keuangan"/>
        <s v="Umum"/>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3">
        <s v="Belanja Bahan"/>
        <s v="Perjalanan Dinas"/>
        <s v="Keperluan Perkantor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05.538306481481"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Tata Usaha"/>
        <s v="Perencanaan dan Evaluasi" u="1"/>
        <s v="Penyelenggaraan Pendidikan" u="1"/>
        <s v="Kelembagaan dan Ketenagaan" u="1"/>
      </sharedItems>
    </cacheField>
    <cacheField name="[Draft_SPBY].[Subkoordinator].[Subkoordinator]" caption="Subkoordinator" numFmtId="0" hierarchy="49" level="1">
      <sharedItems count="7">
        <s v="Keuangan"/>
        <s v="Umum"/>
        <s v="Perencanaan" u="1"/>
        <s v="Metode dan Kurikulum" u="1"/>
        <s v="Peserta Didik dan Sarana Prasarana" u="1"/>
        <s v="Kelembagaan" u="1"/>
        <s v="Ketenagaan" u="1"/>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WA. Program Dukungan Manajemen"/>
        <s v="032.12.DL. Program Pendidikan dan Pelatihan Vokasi" u="1"/>
      </sharedItems>
    </cacheField>
    <cacheField name="[Draft_SPBY].[Nama RO].[Nama RO]" caption="Nama RO" numFmtId="0" hierarchy="13" level="1">
      <sharedItems count="5">
        <s v="2378.EBD.955. Layanan Manajemen Keuangan"/>
        <s v="2378.EBA.962. Layanan Umum"/>
        <s v="2378.EBA.994. Layanan Perkantoran"/>
        <s v="2378.EBD.952. Layanan Perencanaan dan Penganggaran" u="1"/>
        <s v="2376.AFA.001. Norma, Standard, Prosedur dan Kriteria Pendidikan Kelautan dan Perikanan" u="1"/>
      </sharedItems>
    </cacheField>
    <cacheField name="[Draft_SPBY].[Nama Komponen].[Nama Komponen]" caption="Nama Komponen" numFmtId="0" hierarchy="15" level="1">
      <sharedItems count="7">
        <s v="301. Pelayanan Keuangan Pendidikan Kelautan dan Perikanan"/>
        <s v="301. Pelayanan Tata Usaha dan Kerumahtanggaan Pendidikan Kelautan dan Perikanan"/>
        <s v="002. Operasional dan Pemeliharaan Kantor"/>
        <s v="301. Pelayanan Perencanaan dan Penganggaran Internal Pendidikan Kelautan" u="1"/>
        <s v="052. NSPK Peserta Didik Sarana dan Prasarana Pendidikan KP" u="1"/>
        <s v="053. NSPK Kelembagaan Pendidikan KP" u="1"/>
        <s v="054. NSPK Ketenagaan Pendidikan KP" u="1"/>
      </sharedItems>
    </cacheField>
    <cacheField name="[Draft_SPBY].[Nama Subkomponen].[Nama Subkomponen]" caption="Nama Subkomponen" numFmtId="0" hierarchy="17" level="1">
      <sharedItems count="12">
        <s v="D. Pengelolaan PNBP Lingkup Satuan Pendidikan KP"/>
        <s v="F. Dukungan Kegiatan BRSDMKP"/>
        <s v="A. Pengelolaan dan Implementasi BMN"/>
        <s v="C. Pengelolaan Kearsipan, Tata Naskah Dinas dan Persuratan Pusat Pendidikan KP"/>
        <s v="GA. Operasional dan Pemeliharaan Kantor Pusat Pendidikan KP"/>
        <s v="E. Revisi Anggaran Pendidikan KP" u="1"/>
        <s v="G. Bimbingan Penelitian Dan Pengabdian Kepada Masyarakat" u="1"/>
        <s v="G. Pembinaan Pelaksanaan Kewirausahaan dan TEFA" u="1"/>
        <s v="B. Pengendalian Sarana Prasarana" u="1"/>
        <s v="A. Pengembangan Kelembagaan Pendidikan KP" u="1"/>
        <s v="B. Penyusunan NSPK Kelembagaan Pendidikan" u="1"/>
        <s v="A. Penyiapan Pendidik dan Tenaga Kependidikan" u="1"/>
      </sharedItems>
    </cacheField>
    <cacheField name="[Draft_SPBY].[Nama Akun].[Nama Akun]" caption="Nama Akun" numFmtId="0" hierarchy="19" level="1">
      <sharedItems count="4">
        <s v="521211. Belanja Bahan"/>
        <s v="524111. Belanja Perjalanan Dinas Biasa"/>
        <s v="524113. Belanja Perjalanan Dinas Dalam Kota"/>
        <s v="521111. Belanja Keperluan Perkantoran"/>
      </sharedItems>
    </cacheField>
    <cacheField name="[Draft_SPBY].[Detil].[Detil]" caption="Detil" numFmtId="0" hierarchy="20" level="1">
      <sharedItems count="5">
        <s v="Konsumsi/bahan makanan"/>
        <s v="Perjalanan Pengelolaan PNBP Lingkup Satuan Pendidikan KP"/>
        <s v="Koordinasi Implementasi SIMAK - BMN"/>
        <s v="Perjalanan Koordinasi"/>
        <s v="Keperluan sehari hari perkantoran"/>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05.48882766204" backgroundQuery="1" createdVersion="3" refreshedVersion="8" minRefreshableVersion="3" recordCount="0" supportSubquery="1" supportAdvancedDrill="1" xr:uid="{0FEA807E-9502-4E75-AB69-8E1DC6DBCFBC}">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time="1" defaultMemberUniqueName="[Draft_SPBY].[tglsp2d].[All]" allUniqueName="[Draft_SPBY].[tglsp2d].[All]" dimensionUniqueName="[Draft_SPBY]" displayFolder="" count="0" memberValueDatatype="7"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time="1" defaultMemberUniqueName="[Draft_SPBY].[Tanggal Invoice].[All]" allUniqueName="[Draft_SPBY].[Tanggal Invoice].[All]" dimensionUniqueName="[Draft_SPBY]" displayFolder="" count="0" memberValueDatatype="7"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time="1" defaultMemberUniqueName="[Draft_SPBY].[tglKW].[All]" allUniqueName="[Draft_SPBY].[tglKW].[All]" dimensionUniqueName="[Draft_SPBY]" displayFolder="" count="0" memberValueDatatype="7"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32568698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s v="Konsumsi/bahan makanan"/>
    <s v="000974"/>
    <s v="Belanja Bahan Konsumsi/Snack Rapat Pembahasan Rencana Revisi DIPA Kewenangan DJA Satuan Kerja Pendidikan KP Tahun 2023. Keg. Revisi Anggaran Pendidikan KP. Tanggal 31"/>
    <n v="330000"/>
    <m/>
    <m/>
    <s v="BELUM DIBUAT SPP"/>
    <m/>
    <s v="BELUM"/>
    <s v="-"/>
    <s v="-"/>
    <s v="04097/PB/626402/2023"/>
    <s v="31 Agustus 2023"/>
    <x v="0"/>
    <m/>
    <m/>
    <s v="-"/>
    <m/>
    <s v="04097"/>
    <d v="2023-08-31T00:00:00"/>
    <s v="00002/UPBPP/626402/2023"/>
    <s v="Belanja Barang"/>
    <s v="Belanja Barang Non Operasional"/>
    <s v="Belanja Bahan"/>
    <s v="Non Covid"/>
    <s v="WA.2378.EBD.952.301.E"/>
    <x v="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Perjalanan Penyusunan Anggaran Pendidikan KP"/>
    <s v="000968"/>
    <s v="Belanja Perjadin Biasa. Jakarta - Denpasar (PP) tgl 4-7 Sept 2023 dalam rangka Penyusunan Rencana Kebutuhan Barang Milik Negara (RKBMN) Tahun Anggaran 2025 lingkup BRSDM. Tgl"/>
    <n v="3474535"/>
    <m/>
    <m/>
    <s v="BELUM DIBUAT SPP"/>
    <m/>
    <s v="BELUM"/>
    <s v="-"/>
    <s v="-"/>
    <s v="04096/PB/626402/2023"/>
    <s v="08 September 2023"/>
    <x v="0"/>
    <m/>
    <m/>
    <s v="-"/>
    <m/>
    <s v="04096"/>
    <d v="2023-09-08T00:00:00"/>
    <s v="00002/UPBPP/626402/2023"/>
    <s v="Belanja Barang"/>
    <s v="Belanja Barang Non Operasional"/>
    <s v="Perjalanan Dinas"/>
    <s v="Non Covid"/>
    <s v="WA.2378.EBD.952.301.C"/>
    <x v="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9"/>
    <s v="521219. Belanja Barang Non Operasional Lainnya"/>
    <s v="Langganan biaya video conference"/>
    <s v="000966"/>
    <s v="Belanja Barang Non Operasional Lainnya. Langganan Zoom bulan Juli-Agustus 2023. Kegiatan Penyusunan Anggaran Pendidikan KP. Tgl 13 September 2023"/>
    <n v="369020"/>
    <m/>
    <m/>
    <s v="BELUM DIBUAT SPP"/>
    <m/>
    <s v="BELUM"/>
    <s v="-"/>
    <s v="-"/>
    <s v="04095/PB/626402/2023"/>
    <s v="13 September 2023"/>
    <x v="0"/>
    <m/>
    <m/>
    <s v="-"/>
    <m/>
    <s v="04095"/>
    <d v="2023-09-13T00:00:00"/>
    <s v="00002/UPBPP/626402/2023"/>
    <s v="Belanja Barang"/>
    <s v="Belanja Barang Non Operasional"/>
    <s v="Non Ops Lainnya"/>
    <s v="Non Covid"/>
    <s v="WA.2378.EBD.952.301.C"/>
    <x v="2"/>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Konsumsi/bahan makanan"/>
    <s v="000961"/>
    <s v="Belanja Bahan Konsumsi/Makan Siang Penyusunan Anggaran untuk Pelaksanaan Sistem Kerja Baru (Tim Pokja). Kegiatan Penyusunan Anggaran Pendidikan KP. Tgl 25 Agust 2023"/>
    <n v="2862000"/>
    <m/>
    <m/>
    <s v="BELUM DIBUAT SPP"/>
    <m/>
    <s v="BELUM"/>
    <s v="-"/>
    <s v="-"/>
    <s v="04094/PB/626402/2023"/>
    <s v="25 Agustus 2023"/>
    <x v="0"/>
    <m/>
    <m/>
    <s v="-"/>
    <m/>
    <s v="04094"/>
    <d v="2023-08-25T00:00:00"/>
    <s v="00002/UPBPP/626402/2023"/>
    <s v="Belanja Barang"/>
    <s v="Belanja Barang Non Operasional"/>
    <s v="Belanja Bahan"/>
    <s v="Non Covid"/>
    <s v="WA.2378.EBD.952.301.C"/>
    <x v="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Perjalanan Sinkronisasi Kegiatan Pendidikan KP"/>
    <s v="000960"/>
    <s v="Belanja Perjadin Biasa. Jakarta - Denpasar (PP) tgl 4-7 Sept 2023 dalam rangka Rekonsiliasi Aplikasi Pelaksanaan Program/Kegiatan Monitoring dan Evaluasi lingkup BRSDM. Tgl 8 Sept"/>
    <n v="3114535"/>
    <m/>
    <m/>
    <s v="BELUM DIBUAT SPP"/>
    <m/>
    <s v="BELUM"/>
    <s v="-"/>
    <s v="-"/>
    <s v="04093/PB/626402/2023"/>
    <s v="08 September 2023"/>
    <x v="0"/>
    <m/>
    <m/>
    <s v="-"/>
    <m/>
    <s v="04093"/>
    <d v="2023-09-08T00:00:00"/>
    <s v="00002/UPBPP/626402/2023"/>
    <s v="Belanja Barang"/>
    <s v="Belanja Barang Non Operasional"/>
    <s v="Perjalanan Dinas"/>
    <s v="Non Covid"/>
    <s v="WA.2378.EBD.952.301.B"/>
    <x v="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Ganti Ban Kendaraan B 6578 SRQ. Kegiatan Pemeliharaan Kantor Pusat Pendidikan KP. Tgl 1"/>
    <n v="40000"/>
    <m/>
    <m/>
    <s v="BELUM DIBUAT SPP"/>
    <m/>
    <s v="BELUM"/>
    <s v="-"/>
    <s v="-"/>
    <s v="04092/PB/626402/2023"/>
    <s v="01 September 2023"/>
    <x v="0"/>
    <m/>
    <m/>
    <s v="-"/>
    <m/>
    <s v="04092"/>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Ganti Jok Kendaraan B 6578 SRQ. Kegiatan Pemeliharaan Kantor Pusat Pendidikan KP. Tgl 1"/>
    <n v="190000"/>
    <m/>
    <m/>
    <s v="BELUM DIBUAT SPP"/>
    <m/>
    <s v="BELUM"/>
    <s v="-"/>
    <s v="-"/>
    <s v="04091/PB/626402/2023"/>
    <s v="01 September 2023"/>
    <x v="0"/>
    <m/>
    <m/>
    <s v="-"/>
    <m/>
    <s v="04091"/>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Servis Rutin Kendaraan B 6578 SRQ. Kegiatan Pemeliharaan Kantor Pusat Pendidikan KP. Tgl"/>
    <n v="281000"/>
    <m/>
    <m/>
    <s v="BELUM DIBUAT SPP"/>
    <m/>
    <s v="BELUM"/>
    <s v="-"/>
    <s v="-"/>
    <s v="04090/PB/626402/2023"/>
    <s v="01 September 2023"/>
    <x v="0"/>
    <m/>
    <m/>
    <s v="-"/>
    <m/>
    <s v="04090"/>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BBM Bulan Agustus 2023. Kegiatan Pemeliharaan Kantor Pusat Pendidikan KP. Tgl 1 Sept"/>
    <n v="660000"/>
    <m/>
    <m/>
    <s v="BELUM DIBUAT SPP"/>
    <m/>
    <s v="BELUM"/>
    <s v="-"/>
    <s v="-"/>
    <s v="04089/PB/626402/2023"/>
    <s v="01 September 2023"/>
    <x v="0"/>
    <m/>
    <m/>
    <s v="-"/>
    <m/>
    <s v="04089"/>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eliharaan dan Operasional Kendaraan Roda 4. Ganti Aki Kendaraan B 1446 SRQ. Kegiatan Pemeliharaan Kantor Pusat Pendidikan KP. Tgl 28"/>
    <n v="1350000"/>
    <m/>
    <m/>
    <s v="BELUM DIBUAT SPP"/>
    <m/>
    <s v="BELUM"/>
    <s v="-"/>
    <s v="-"/>
    <s v="04088/PB/626402/2023"/>
    <s v="28 Agustus 2023"/>
    <x v="0"/>
    <m/>
    <m/>
    <s v="-"/>
    <m/>
    <s v="04088"/>
    <d v="2023-08-28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Pejabat Eselon II"/>
    <s v="000532"/>
    <s v="Belanja Pemeliharaan Peralatan dan Mesin. Pemeliharaan dan Operasional Kendaraan Roda 4. BBM Bulan Agustus 2023. Kegiatan Pemeliharaan Kantor Pusat Pendidikan KP. Tgl 1 Sept"/>
    <n v="350000"/>
    <m/>
    <m/>
    <s v="BELUM DIBUAT SPP"/>
    <m/>
    <s v="BELUM"/>
    <s v="-"/>
    <s v="-"/>
    <s v="04087/PB/626402/2023"/>
    <s v="01 September 2023"/>
    <x v="0"/>
    <m/>
    <m/>
    <s v="-"/>
    <m/>
    <s v="04087"/>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eliharaan dan Operasional Kendaraan Roda 4. BBM Bulan Agustus 2023. Kegiatan Pemeliharaan Kantor Pusat Pendidikan KP. Tgl 1 Sept"/>
    <n v="6130000"/>
    <m/>
    <m/>
    <s v="BELUM DIBUAT SPP"/>
    <m/>
    <s v="BELUM"/>
    <s v="-"/>
    <s v="-"/>
    <s v="04087/PB/626402/2023"/>
    <s v="01 September 2023"/>
    <x v="0"/>
    <m/>
    <m/>
    <s v="-"/>
    <m/>
    <s v="04087"/>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1265/KONTRAK/I/2023"/>
    <n v="4950000"/>
    <m/>
    <m/>
    <s v="BELUM DIBUAT SPP"/>
    <m/>
    <s v="BELUM"/>
    <s v=":"/>
    <s v="-"/>
    <s v="04086/PB/626402/2023"/>
    <s v="01 September 2023"/>
    <x v="0"/>
    <m/>
    <m/>
    <s v=":"/>
    <m/>
    <s v="04086"/>
    <d v="2023-09-01T00:00:00"/>
    <s v="00002/UPBPP/626402/2023"/>
    <s v="Belanja Barang"/>
    <s v="Belanja Barang Operasional"/>
    <s v="Belanja Sewa"/>
    <s v="Non Covid"/>
    <s v="WA.2378.EBA.994.002.GB"/>
    <x v="6"/>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Pengiriman surat dan dokumen/barang lainnya"/>
    <s v="000529"/>
    <s v="Belanja Pengiriman Surat Dinas Pos Pusat. Pengiriman Surat dan Dokumen/ Barang Lainnya Kegiatan Langganan Daya dan Jasa Pusat Pendidikan KP, Tgl 06 September 2023"/>
    <n v="33500"/>
    <m/>
    <m/>
    <s v="BELUM DIBUAT SPP"/>
    <m/>
    <s v="BELUM"/>
    <s v="-"/>
    <s v="-"/>
    <s v="04084/PB/626402/2023"/>
    <s v="06 September 2023"/>
    <x v="0"/>
    <m/>
    <m/>
    <s v="-"/>
    <m/>
    <s v="04084"/>
    <d v="2023-09-06T00:00:00"/>
    <s v="00002/UPBPP/626402/2023"/>
    <s v="Belanja Barang"/>
    <s v="Belanja Barang Operasional"/>
    <s v="Pengiriman Surat Dinas Pos Pusat"/>
    <s v="Non Covid"/>
    <s v="WA.2378.EBA.994.002.GB"/>
    <x v="7"/>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BPJS Ketenagakerjaan Pengemudi dan Pramubhakti"/>
    <s v="000514"/>
    <s v="Belanja Keperluan Perkantoran. BPJS Ketenagakerjaan Pengemudi dan Pramubhakti (10 Orang). Kegiatan Operasional dan Pemeliharaan Kantor Pusat Pendidikan KP. Tgl 15 Sept 2023"/>
    <n v="278100"/>
    <m/>
    <m/>
    <s v="BELUM DIBUAT SPP"/>
    <m/>
    <s v="BELUM"/>
    <s v="-"/>
    <s v="-"/>
    <s v="04083/PB/626402/2023"/>
    <s v="15 September 2023"/>
    <x v="0"/>
    <m/>
    <m/>
    <s v="-"/>
    <m/>
    <s v="04083"/>
    <d v="2023-09-15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Belanja Keperluan Perkantoran. Jamuan Rapat Pemantauan atas Pelaksanaan Evaluasi Pendidikan KP. Kegiatan Operasional dan Pemeliharaan Kantor Pusat Pendidikan KP. Tgl 13"/>
    <n v="215000"/>
    <m/>
    <m/>
    <s v="BELUM DIBUAT SPP"/>
    <m/>
    <s v="BELUM"/>
    <s v="-"/>
    <s v="-"/>
    <s v="04082/PB/626402/2023"/>
    <s v="13 September 2023"/>
    <x v="0"/>
    <m/>
    <m/>
    <s v="-"/>
    <m/>
    <s v="04082"/>
    <d v="2023-09-13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Belanja Keperluan Perkantoran. Jamuan Rapat Entri Meeting Pelaksanaan Evaluasi Pendidikan KP. Kegiatan Operasional dan Pemeliharaan Kantor Pusat Pendidikan KP. Tgl 11 Sept 2023"/>
    <n v="440000"/>
    <m/>
    <m/>
    <s v="BELUM DIBUAT SPP"/>
    <m/>
    <s v="BELUM"/>
    <s v="-"/>
    <s v="-"/>
    <s v="04081/PB/626402/2023"/>
    <s v="11 September 2023"/>
    <x v="0"/>
    <m/>
    <m/>
    <s v="-"/>
    <m/>
    <s v="04081"/>
    <d v="2023-09-1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Belanja Keperluan sehari hari perkantoran. Belanja Kopi, Gula, Teh dll. Keg. Operasional dan Pemeliharaan Kantor Pusat Pendidikan KP. Tgl 31 Agustus 2023"/>
    <n v="1300000"/>
    <m/>
    <m/>
    <s v="BELUM DIBUAT SPP"/>
    <m/>
    <s v="BELUM"/>
    <s v="-"/>
    <s v="-"/>
    <s v="04080/PB/626402/2023"/>
    <s v="31 Agustus 2023"/>
    <x v="0"/>
    <m/>
    <m/>
    <s v="-"/>
    <m/>
    <s v="04080"/>
    <d v="2023-08-3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Belanja Keperluan sehari hari perkantoran. Langganan Air Isi Ulang 5 Galon Aqua Local. Keg. Operasional dan Pemeliharaan Kantor Pusat Pendidikan KP."/>
    <n v="1259999"/>
    <m/>
    <m/>
    <s v="BELUM DIBUAT SPP"/>
    <m/>
    <s v="BELUM"/>
    <s v="-"/>
    <s v="-"/>
    <s v="04078/PB/626402/2023"/>
    <s v="31 Agustus 2023"/>
    <x v="0"/>
    <m/>
    <m/>
    <s v="-"/>
    <m/>
    <s v="04078"/>
    <d v="2023-08-3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Jakarta - Karawang (PP) tgl 24-25 Agustus 2023 dalam rangka Pendampingan Pembangunan Zona Integritas (ZI) menuju WBK pada Politeknik KP Karawang."/>
    <n v="4542000"/>
    <m/>
    <m/>
    <s v="BELUM DIBUAT SPP"/>
    <m/>
    <s v="BELUM"/>
    <s v="-"/>
    <s v="-"/>
    <s v="04077/PB/626402/2023"/>
    <s v="28 Agustus 2023"/>
    <x v="0"/>
    <m/>
    <m/>
    <s v="-"/>
    <m/>
    <s v="04077"/>
    <d v="2023-08-28T00:00:00"/>
    <s v="00002/UPBPP/626402/2023"/>
    <s v="Belanja Barang"/>
    <s v="Belanja Barang Non Operasional"/>
    <s v="Perjalanan Dinas"/>
    <s v="Non Covid"/>
    <s v="WA.2378.EBA.962.301.E"/>
    <x v="9"/>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Gedung BRSDM Ancol (PP) tgl 6 Sept 2023 dalam rangka Pembahasan Hasil Verifikasi Pengawasan Kearsipan Internal Lingkup UPT KKP Tahap I Tahun"/>
    <n v="300000"/>
    <m/>
    <m/>
    <s v="BELUM DIBUAT SPP"/>
    <m/>
    <s v="BELUM"/>
    <s v="-"/>
    <s v="-"/>
    <s v="04076/PB/626402/2023"/>
    <s v="07 September 2023"/>
    <x v="0"/>
    <m/>
    <m/>
    <s v="-"/>
    <m/>
    <s v="04076"/>
    <d v="2023-09-07T00:00:00"/>
    <s v="00002/UPBPP/626402/2023"/>
    <s v="Belanja Barang"/>
    <s v="Belanja Barang Non Operasional"/>
    <s v="Perjalanan Dinas"/>
    <s v="Non Covid"/>
    <s v="WA.2378.EBA.962.301.C"/>
    <x v="10"/>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Kertajati (PP) tgl 23 -25 Agustus 2023 dalam rangka Verifikasi Pengawasan Kearsipan Internal Lingkup UPT KKP Tahap I Tahun 2023. Tgl 28 Agustus 2023"/>
    <n v="6086000"/>
    <m/>
    <m/>
    <s v="BELUM DIBUAT SPP"/>
    <m/>
    <s v="BELUM"/>
    <s v="-"/>
    <s v="-"/>
    <s v="04075/PB/626402/2023"/>
    <s v="28 Agustus 2023"/>
    <x v="0"/>
    <m/>
    <m/>
    <s v="-"/>
    <m/>
    <s v="04075"/>
    <d v="2023-08-28T00:00:00"/>
    <s v="00002/UPBPP/626402/2023"/>
    <s v="Belanja Barang"/>
    <s v="Belanja Barang Non Operasional"/>
    <s v="Perjalanan Dinas"/>
    <s v="Non Covid"/>
    <s v="WA.2378.EBA.962.301.C"/>
    <x v="10"/>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elanja Perjadin Biasa. Jakarta-Jembrana (PP) tgl 1-6 Sept 2023 dalam rangka Mendampingi Plt. Kapusdik KP Pada Kegiatan Kunker Kepala BRSDM pada Politeknik KP Jembrana. Tgl 6 Sept"/>
    <n v="13525813"/>
    <m/>
    <m/>
    <s v="BELUM DIBUAT SPP"/>
    <m/>
    <s v="BELUM"/>
    <s v="-"/>
    <s v="-"/>
    <s v="04074/PB/626402/2023"/>
    <s v="04 September 2023"/>
    <x v="0"/>
    <m/>
    <m/>
    <s v="-"/>
    <m/>
    <s v="04074"/>
    <d v="2023-09-04T00:00:00"/>
    <s v="00002/UPBPP/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s v="Perjalanan Implementasi SIMAK - BMN"/>
    <s v="000615"/>
    <s v="Belanja Perjadin Biasa. Jakarta-Denpasar (PP) tgl 4-7 Sept 2023 dalam rangka Penyusunan Rencana Kebutuhan Barang Milik Negara (RKBMN) Tahun Anggaran 2025 lingkup BRSDM. Tgl"/>
    <n v="10287606"/>
    <m/>
    <m/>
    <s v="BELUM DIBUAT SPP"/>
    <m/>
    <s v="BELUM"/>
    <s v="-"/>
    <s v="-"/>
    <s v="04073/PB/626402/2023"/>
    <s v="08 September 2023"/>
    <x v="0"/>
    <m/>
    <m/>
    <s v="-"/>
    <m/>
    <s v="04073"/>
    <d v="2023-09-08T00:00:00"/>
    <s v="00002/UPBPP/626402/2023"/>
    <s v="Belanja Barang"/>
    <s v="Belanja Barang Non Operasional"/>
    <s v="Perjalanan Dinas"/>
    <s v="Non Covid"/>
    <s v="WA.2378.EBA.962.301.A"/>
    <x v="12"/>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s v="Langganan biaya aplikasi komunikasi daring (zoom/linktree/zoho)"/>
    <s v="001292"/>
    <s v="Belanja Barang Non Op Lainnya. Langganan Video Conference (zoom) Tagihan Agustus 2023. Kegiatan Monitoring Evaluasi Penyelenggaraan Pendidikan KP. Tanggal 4 September 2023"/>
    <n v="320227"/>
    <m/>
    <m/>
    <s v="BELUM DIBUAT SPP"/>
    <m/>
    <s v="BELUM"/>
    <s v="-"/>
    <s v="-"/>
    <s v="04070/PB/626402/2023"/>
    <s v="04 September 2023"/>
    <x v="0"/>
    <m/>
    <m/>
    <s v="-"/>
    <m/>
    <s v="04070"/>
    <d v="2023-09-04T00:00:00"/>
    <s v="00002/UPBPP/626402/2023"/>
    <s v="Belanja Barang"/>
    <s v="Belanja Barang Non Operasional"/>
    <s v="Non Ops Lainnya"/>
    <s v="Non Covid"/>
    <s v="WA.2378.EBD.953.301.C"/>
    <x v="1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Konsumsi/bahan makanan"/>
    <s v="001287"/>
    <s v="Belanja Bahan. Snack Sore. Rapat Persiapan Pelaksanaan Monev Penyelenggaraan Pendidikan KP Tahun 2023. Kegiatan Monitoring Evaluasi Penyelenggaraan Pendidikan KP."/>
    <n v="416000"/>
    <m/>
    <m/>
    <s v="BELUM DIBUAT SPP"/>
    <m/>
    <s v="BELUM"/>
    <s v="-"/>
    <s v="-"/>
    <s v="04069/PB/626402/2023"/>
    <s v="01 September 2023"/>
    <x v="0"/>
    <m/>
    <m/>
    <s v="-"/>
    <m/>
    <s v="04069"/>
    <d v="2023-09-01T00:00:00"/>
    <s v="00002/UPBPP/626402/2023"/>
    <s v="Belanja Barang"/>
    <s v="Belanja Barang Non Operasional"/>
    <s v="Belanja Bahan"/>
    <s v="Non Covid"/>
    <s v="WA.2378.EBD.953.301.C"/>
    <x v="14"/>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11 September 2023. Sosialisasi Hasil Penghitungan Benih Bening Lobster (BBL). Kegiatan Monev Kegiatan dan Anggaran Pendidikan"/>
    <n v="1719500"/>
    <m/>
    <m/>
    <s v="BELUM DIBUAT SPP"/>
    <m/>
    <s v="BELUM"/>
    <s v="-"/>
    <s v="-"/>
    <s v="04068/PB/626402/2023"/>
    <s v="11 September 2023"/>
    <x v="0"/>
    <m/>
    <m/>
    <s v="-"/>
    <m/>
    <s v="04068"/>
    <d v="2023-09-11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31 Agust 2023. Pendampingan Penilaian Mandiri (SAQ) PPID UPT dan Verifikasi Bukti Dukung SAQ Tahun 2023 pada PPID UPT di Wilayah"/>
    <n v="1725000"/>
    <m/>
    <m/>
    <s v="BELUM DIBUAT SPP"/>
    <m/>
    <s v="BELUM"/>
    <s v="-"/>
    <s v="-"/>
    <s v="04067/PB/626402/2023"/>
    <s v="31 Agustus 2023"/>
    <x v="0"/>
    <m/>
    <m/>
    <s v="-"/>
    <m/>
    <s v="04067"/>
    <d v="2023-08-31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Depok (PP). Tgl 25 - 26 Agust 2023. Pendampingan Penilaian Mandiri (SAQ) PPID UPT dan Verifikasi Bukti Dukung SAQ Tahun 2023 pada PPID UPT di"/>
    <n v="2082700"/>
    <m/>
    <m/>
    <s v="BELUM DIBUAT SPP"/>
    <m/>
    <s v="BELUM"/>
    <s v="-"/>
    <s v="-"/>
    <s v="04066/PB/626402/2023"/>
    <s v="28 Agustus 2023"/>
    <x v="0"/>
    <m/>
    <m/>
    <s v="-"/>
    <m/>
    <s v="04066"/>
    <d v="2023-08-28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s v="Konsumsi/bahan makanan"/>
    <s v="001278"/>
    <s v="Belanja Snack Sore. Rapat Monitoring Realisasi Anggaran dan Kegiatan Satdik KP Tahun 2023. Kegiatan Monitoring Evaluasi Kegiatan dan Anggaran Pendidikan KP dan OII. Tanggal 14"/>
    <n v="186725"/>
    <m/>
    <m/>
    <s v="BELUM DIBUAT SPP"/>
    <m/>
    <s v="BELUM"/>
    <s v="-"/>
    <s v="-"/>
    <s v="04065/PB/626402/2023"/>
    <s v="14 September 2023"/>
    <x v="0"/>
    <m/>
    <m/>
    <s v="-"/>
    <m/>
    <s v="04065"/>
    <d v="2023-09-14T00:00:00"/>
    <s v="00002/UPBPP/626402/2023"/>
    <s v="Belanja Barang"/>
    <s v="Belanja Barang Non Operasional"/>
    <s v="Belanja Bahan"/>
    <s v="Non Covid"/>
    <s v="WA.2378.EBD.953.301.B"/>
    <x v="1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s v="Konsumsi/bahan makanan"/>
    <s v="001278"/>
    <s v="Belanja Snack Pagi. Rapat Monitoring Realisasi Anggaran dan Kegiatan Satdik KP Tahun 2023. Kegiatan Monitoring Evaluasi Kegiatan dan Anggaran Pendidikan KP dan OII. Tanggal 14"/>
    <n v="258000"/>
    <m/>
    <m/>
    <s v="BELUM DIBUAT SPP"/>
    <m/>
    <s v="BELUM"/>
    <s v="-"/>
    <s v="-"/>
    <s v="04064/PB/626402/2023"/>
    <s v="14 September 2023"/>
    <x v="0"/>
    <m/>
    <m/>
    <s v="-"/>
    <m/>
    <s v="04064"/>
    <d v="2023-09-14T00:00:00"/>
    <s v="00002/UPBPP/626402/2023"/>
    <s v="Belanja Barang"/>
    <s v="Belanja Barang Non Operasional"/>
    <s v="Belanja Bahan"/>
    <s v="Non Covid"/>
    <s v="WA.2378.EBD.953.301.B"/>
    <x v="1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s v="Langganan biaya aplikasi komunikasi daring (zoom/linktree/zoho)"/>
    <s v="001276"/>
    <s v="Bayar ke Google One. Langganan Aplikasi Komunikasi Daring. Tagihan Agustus 2023. Kegiatan Monitoring Evaluasi Kinerja Pendidikan KP. Tanggal 23 Agustus 2023"/>
    <n v="47730"/>
    <m/>
    <m/>
    <s v="BELUM DIBUAT SPP"/>
    <m/>
    <s v="BELUM"/>
    <s v="-"/>
    <s v="-"/>
    <s v="04063/PB/626402/2023"/>
    <s v="23 Agustus 2023"/>
    <x v="0"/>
    <m/>
    <m/>
    <s v="-"/>
    <m/>
    <s v="04063"/>
    <d v="2023-08-23T00:00:00"/>
    <s v="00002/UPBPP/626402/2023"/>
    <s v="Belanja Barang"/>
    <s v="Belanja Barang Non Operasional"/>
    <s v="Non Ops Lainnya"/>
    <s v="Non Covid"/>
    <s v="WA.2378.EBD.953.301.A"/>
    <x v="17"/>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snack pagi dan sore tgl. 5 September 2023 , melakukan Verifikasi dan Validasi Pertanggung Jawaban Kegiatan Pusat Pendidikan KP, tgl. 5 September"/>
    <n v="400000"/>
    <m/>
    <m/>
    <s v="BELUM DIBUAT SPP"/>
    <m/>
    <s v="BELUM"/>
    <s v="-"/>
    <s v="-"/>
    <s v="04062/PB/626402/2023"/>
    <s v="05 September 2023"/>
    <x v="0"/>
    <m/>
    <m/>
    <s v="-"/>
    <m/>
    <s v="04062"/>
    <d v="2023-09-05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snack pagi dan sore tgl. 4 September 2023 , melakukan Verifikasi dan Validasi Pertanggung Jawaban Kegiatan Pusat Pendidikan KP, tgl. 4 September"/>
    <n v="400000"/>
    <m/>
    <m/>
    <s v="BELUM DIBUAT SPP"/>
    <m/>
    <s v="BELUM"/>
    <s v="-"/>
    <s v="-"/>
    <s v="04061/PB/626402/2023"/>
    <s v="04 September 2023"/>
    <x v="0"/>
    <m/>
    <m/>
    <s v="-"/>
    <m/>
    <s v="04061"/>
    <d v="2023-09-04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makan siang) tgl. 4 September 2023, dalam rangka rapat Penyusunan Program dan Anggaran Pusat Pendidikan dan Anggaran Pusdik KP, tgl. 4"/>
    <n v="1195000"/>
    <m/>
    <m/>
    <s v="BELUM DIBUAT SPP"/>
    <m/>
    <s v="BELUM"/>
    <s v="-"/>
    <s v="-"/>
    <s v="04060/PB/626402/2023"/>
    <s v="04 September 2023"/>
    <x v="0"/>
    <m/>
    <m/>
    <s v="-"/>
    <m/>
    <s v="04060"/>
    <d v="2023-09-04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din Biasa, Jakarta - Bogor  (PP) tgl.  4 sd 5 September 2023 , melakukan Verifikasi dan Validasi Pertanggung Jawaban Kegiatan Pusat Pendidikan KP, tgl. 5 September 2023"/>
    <n v="3190500"/>
    <m/>
    <m/>
    <s v="BELUM DIBUAT SPP"/>
    <m/>
    <s v="BELUM"/>
    <s v="-"/>
    <s v="-"/>
    <s v="04059/PB/626402/2023"/>
    <s v="05 September 2023"/>
    <x v="0"/>
    <m/>
    <m/>
    <s v="-"/>
    <m/>
    <s v="04059"/>
    <d v="2023-09-05T00:00:00"/>
    <s v="00002/UPBPP/626402/2023"/>
    <s v="Belanja Barang"/>
    <s v="Belanja Barang Non Operasional"/>
    <s v="Perjalanan Dinas"/>
    <s v="Non Covid"/>
    <s v="WA.2378.EBD.955.301.C"/>
    <x v="19"/>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Jakarta - Gedung 2 BRSDMKP Ancol (PP) tgl. 7 sd 8 Sept 2023, kegiatan Penyusunan Dokumen Pembayaran Beasiswa Tugas Belajar Baru Lingkup KKP Tahun"/>
    <n v="600000"/>
    <m/>
    <m/>
    <s v="BELUM DIBUAT SPP"/>
    <m/>
    <s v="BELUM"/>
    <s v="-"/>
    <s v="-"/>
    <s v="04058/PB/626402/2023"/>
    <s v="11 September 2023"/>
    <x v="0"/>
    <m/>
    <m/>
    <s v="-"/>
    <m/>
    <s v="04058"/>
    <d v="2023-09-11T00:00:00"/>
    <s v="00002/UPBPP/626402/2023"/>
    <s v="Belanja Barang"/>
    <s v="Belanja Barang Non Operasional"/>
    <s v="Perjalanan Dinas"/>
    <s v="Non Covid"/>
    <s v="WA.4345.EBC.996.301.A"/>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Jakarta - Gedung 2 BRSDMKP Ancol (PP) tgl. 7 sd 8 Sept 2023, kegiatan Penyusunan Dokumen Pembayaran Beasiswa Tugas Belajar Baru Lingkup KKP Tahun"/>
    <n v="3300000"/>
    <m/>
    <m/>
    <s v="BELUM DIBUAT SPP"/>
    <m/>
    <s v="BELUM"/>
    <s v="-"/>
    <s v="-"/>
    <s v="04057/PB/626402/2023"/>
    <s v="11 September 2023"/>
    <x v="0"/>
    <m/>
    <m/>
    <s v="-"/>
    <m/>
    <s v="04057"/>
    <d v="2023-09-11T00:00:00"/>
    <s v="00002/UPBPP/626402/2023"/>
    <s v="Belanja Barang"/>
    <s v="Belanja Barang Non Operasional"/>
    <s v="Perjalanan Dinas"/>
    <s v="Non Covid"/>
    <s v="WA.4345.EBC.996.301.A"/>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makan siang) tgl. 8 September 2023, kegiatan Penyusunan Dokumentasi Pembayaran Beasiswa Tugas Belajar Baru Lingkup Pusdik KP Tahun 2023, tgl. 8"/>
    <n v="690000"/>
    <m/>
    <m/>
    <s v="BELUM DIBUAT SPP"/>
    <m/>
    <s v="BELUM"/>
    <s v="-"/>
    <s v="-"/>
    <s v="04056/PB/626402/2023"/>
    <s v="08 September 2023"/>
    <x v="0"/>
    <m/>
    <m/>
    <s v="-"/>
    <m/>
    <s v="04056"/>
    <d v="2023-09-08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snack pagi) tgl. 8 September 2023, kegiatan Penyusunan Dokumentasi Pembayaran Beasiswa Tugas Belajar Baru Lingkup Pusdik KP Tahun 2023, tgl. 8"/>
    <n v="330000"/>
    <m/>
    <m/>
    <s v="BELUM DIBUAT SPP"/>
    <m/>
    <s v="BELUM"/>
    <s v="-"/>
    <s v="-"/>
    <s v="04055/PB/626402/2023"/>
    <s v="08 September 2023"/>
    <x v="0"/>
    <m/>
    <m/>
    <s v="-"/>
    <m/>
    <s v="04055"/>
    <d v="2023-09-08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 makan siang ) tgl. 7 September 2023, kegiatan Penyusunan Dokumentasi Pembayaran Beasiswa Tugas Belajar Baru Lingkup Pusdik KP Tahun 2023, tgl. 7"/>
    <n v="545000"/>
    <m/>
    <m/>
    <s v="BELUM DIBUAT SPP"/>
    <m/>
    <s v="BELUM"/>
    <s v="-"/>
    <s v="-"/>
    <s v="04054/PB/626402/2023"/>
    <s v="07 September 2023"/>
    <x v="0"/>
    <m/>
    <m/>
    <s v="-"/>
    <m/>
    <s v="04054"/>
    <d v="2023-09-07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snack pagi) tgl. 7 September 2023, kegiatan Penyusunan Dokumentasi Pembayaran Beasiswa Tugas Belajar Baru Lingkup Pusdik KP Tahun 2023, tgl. 7"/>
    <n v="325000"/>
    <m/>
    <m/>
    <s v="BELUM DIBUAT SPP"/>
    <m/>
    <s v="BELUM"/>
    <s v="-"/>
    <s v="-"/>
    <s v="04053/PB/626402/2023"/>
    <s v="07 September 2023"/>
    <x v="0"/>
    <m/>
    <m/>
    <s v="-"/>
    <m/>
    <s v="04053"/>
    <d v="2023-09-07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s v="Narasumber/Pembahas"/>
    <s v="000148"/>
    <s v="Belanja jasa profesi. Narasumber dlm rangka paparan terkait evaluasi PTKL&amp;kompetensi spesifik pada sektor KP, rencana aksi justifikasi program studi spesifik dan teknis. Tanggal 8"/>
    <n v="4000000"/>
    <m/>
    <m/>
    <s v="BELUM DIBUAT SPP"/>
    <m/>
    <s v="BELUM"/>
    <s v="-"/>
    <s v="-"/>
    <s v="04052/PB/626402/2023"/>
    <s v="08 September 2023"/>
    <x v="0"/>
    <m/>
    <m/>
    <s v="-"/>
    <m/>
    <s v="04052"/>
    <d v="2023-09-08T00:00:00"/>
    <s v="00002/UPBPP/626402/2023"/>
    <s v="Belanja Barang"/>
    <s v="Belanja Barang Non Operasional"/>
    <s v="Belanja Jasa"/>
    <s v="Non Covid"/>
    <s v="DL.2376.AFA.001.051.A"/>
    <x v="22"/>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s v="Narasumber/Pembahas"/>
    <s v="000148"/>
    <s v="Belanja jasa profesi. Narasumber dlm rangka paparan terkait evaluasi PTKL&amp;kompetensi spesifik pada sektor KP, rencana aksi justifikasi program studi spesifik dan teknis. Tanggal 7"/>
    <n v="4000000"/>
    <m/>
    <m/>
    <s v="BELUM DIBUAT SPP"/>
    <m/>
    <s v="BELUM"/>
    <s v="-"/>
    <s v="-"/>
    <s v="04051/PB/626402/2023"/>
    <s v="07 September 2023"/>
    <x v="0"/>
    <m/>
    <m/>
    <s v="-"/>
    <m/>
    <s v="04051"/>
    <d v="2023-09-07T00:00:00"/>
    <s v="00002/UPBPP/626402/2023"/>
    <s v="Belanja Barang"/>
    <s v="Belanja Barang Non Operasional"/>
    <s v="Belanja Jasa"/>
    <s v="Non Covid"/>
    <s v="DL.2376.AFA.001.051.A"/>
    <x v="22"/>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hn konsumsi snack pagi dalam rangka penyusunan outline program MBKM (Magang) dlm konversi uraian keg. Prioritas KKP mjd capaian kompetensi sejumlah 20 SKS. Tgl 11 Sept"/>
    <n v="400000"/>
    <m/>
    <m/>
    <s v="BELUM DIBUAT SPP"/>
    <m/>
    <s v="BELUM"/>
    <s v="-"/>
    <s v="-"/>
    <s v="04050/PB/626402/2023"/>
    <s v="11 September 2023"/>
    <x v="0"/>
    <m/>
    <m/>
    <s v="-"/>
    <m/>
    <s v="04050"/>
    <d v="2023-09-11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siang dalam rangka melakukan penyusunan justifikasi program studi spesifik&amp;teknis pada pendidikan tinggi KP. Tgl 8 September 2023"/>
    <n v="1380000"/>
    <m/>
    <m/>
    <s v="BELUM DIBUAT SPP"/>
    <m/>
    <s v="BELUM"/>
    <s v="-"/>
    <s v="-"/>
    <s v="04049/PB/626402/2023"/>
    <s v="08 September 2023"/>
    <x v="0"/>
    <m/>
    <m/>
    <s v="-"/>
    <m/>
    <s v="04049"/>
    <d v="2023-09-08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pagi  dalam rangka melakukan penyusunan justifikasi program studi spesifik&amp;teknis pada pendidikan tinggi KP. Tgl 8 September 2023"/>
    <n v="600000"/>
    <m/>
    <m/>
    <s v="BELUM DIBUAT SPP"/>
    <m/>
    <s v="BELUM"/>
    <s v="-"/>
    <s v="-"/>
    <s v="04048/PB/626402/2023"/>
    <s v="08 September 2023"/>
    <x v="0"/>
    <m/>
    <m/>
    <s v="-"/>
    <m/>
    <s v="04048"/>
    <d v="2023-09-08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malam dalam rangka melakukan penyusunan justifikasi program studi spesifik&amp;teknis pada pendidikan tinggi KP. Tgl 7 September 2023"/>
    <n v="2760000"/>
    <m/>
    <m/>
    <s v="BELUM DIBUAT SPP"/>
    <m/>
    <s v="BELUM"/>
    <s v="-"/>
    <s v="-"/>
    <s v="04047/PB/626402/2023"/>
    <s v="07 September 2023"/>
    <x v="0"/>
    <m/>
    <m/>
    <s v="-"/>
    <m/>
    <s v="04047"/>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sore dalam rangka melakukan penyusunan justifikasi program studi spesifik&amp;teknis pada pendidikan tinggi KP. Tgl 7 September 2023"/>
    <n v="1200000"/>
    <m/>
    <m/>
    <s v="BELUM DIBUAT SPP"/>
    <m/>
    <s v="BELUM"/>
    <s v="-"/>
    <s v="-"/>
    <s v="04046/PB/626402/2023"/>
    <s v="07 September 2023"/>
    <x v="0"/>
    <m/>
    <m/>
    <s v="-"/>
    <m/>
    <s v="04046"/>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siang dalam rangka melakukan penyusunan justifikasi program studi spesifik&amp;teknis pada pendidikan tinggi KP. Tgl 7 September 2023"/>
    <n v="2760000"/>
    <m/>
    <m/>
    <s v="BELUM DIBUAT SPP"/>
    <m/>
    <s v="BELUM"/>
    <s v="-"/>
    <s v="-"/>
    <s v="04045/PB/626402/2023"/>
    <s v="07 September 2023"/>
    <x v="0"/>
    <m/>
    <m/>
    <s v="-"/>
    <m/>
    <s v="04045"/>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pagi  dalam rangka melakukan penyusunan justifikasi program studi spesifik&amp;teknis pada pendidikan tinggi KP. Tgl 7 September 2023"/>
    <n v="1200000"/>
    <m/>
    <m/>
    <s v="BELUM DIBUAT SPP"/>
    <m/>
    <s v="BELUM"/>
    <s v="-"/>
    <s v="-"/>
    <s v="04044/PB/626402/2023"/>
    <s v="07 September 2023"/>
    <x v="0"/>
    <m/>
    <m/>
    <s v="-"/>
    <m/>
    <s v="04044"/>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sore dalam rangka rapat pembahasan mekanisme magang taruna Politeknik pada Program Penangkapan Ikan Terukur (PIT). Tanggal 4 September 2023"/>
    <n v="220000"/>
    <m/>
    <m/>
    <s v="BELUM DIBUAT SPP"/>
    <m/>
    <s v="BELUM"/>
    <s v="-"/>
    <s v="-"/>
    <s v="04043/PB/626402/2023"/>
    <s v="04 September 2023"/>
    <x v="0"/>
    <m/>
    <m/>
    <s v="-"/>
    <m/>
    <s v="04043"/>
    <d v="2023-09-04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ATK"/>
    <s v="000163"/>
    <s v="Belanja bahan ATK mendukung kegiatan Pengendalian Sarana Prasarana. Tanggal 8 September 2023"/>
    <n v="990000"/>
    <m/>
    <m/>
    <s v="BELUM DIBUAT SPP"/>
    <m/>
    <s v="BELUM"/>
    <s v="-"/>
    <s v="-"/>
    <s v="04042/PB/626402/2023"/>
    <s v="08 September 2023"/>
    <x v="0"/>
    <m/>
    <m/>
    <s v="-"/>
    <m/>
    <s v="04042"/>
    <d v="2023-09-08T00:00:00"/>
    <s v="00002/UPBPP/626402/2023"/>
    <s v="Belanja Barang"/>
    <s v="Belanja Barang Non Operasional"/>
    <s v="Belanja Bahan"/>
    <s v="Non Covid"/>
    <s v="DL.2376.AFA.001.052.B"/>
    <x v="24"/>
    <s v="Pusat Pendidikan KP"/>
    <s v="Penyelenggaraan Pendidikan"/>
    <s v="Peserta Didik dan Sarana Prasarana"/>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1"/>
    <n v="215000"/>
    <x v="3"/>
    <x v="3"/>
    <x v="4"/>
    <x v="3"/>
    <x v="14"/>
    <s v="03250/KW/626402/2023"/>
    <s v="04 Agustus 2023"/>
    <s v="03404/PB/626402/2023"/>
    <s v="21 Juni 2023"/>
    <x v="13"/>
    <m/>
    <m/>
    <x v="560"/>
    <x v="10"/>
    <x v="831"/>
    <x v="150"/>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2"/>
    <n v="610000"/>
    <x v="3"/>
    <x v="3"/>
    <x v="4"/>
    <x v="3"/>
    <x v="14"/>
    <s v="03251/KW/626402/2023"/>
    <s v="04 Agustus 2023"/>
    <s v="03405/PB/626402/2023"/>
    <s v="22 Juni 2023"/>
    <x v="13"/>
    <m/>
    <m/>
    <x v="561"/>
    <x v="10"/>
    <x v="832"/>
    <x v="151"/>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3"/>
    <n v="1120000"/>
    <x v="3"/>
    <x v="3"/>
    <x v="4"/>
    <x v="3"/>
    <x v="14"/>
    <s v="03252/KW/626402/2023"/>
    <s v="04 Agustus 2023"/>
    <s v="03406/PB/626402/2023"/>
    <s v="22 Juni 2023"/>
    <x v="13"/>
    <m/>
    <m/>
    <x v="562"/>
    <x v="10"/>
    <x v="833"/>
    <x v="151"/>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4"/>
    <n v="313500"/>
    <x v="3"/>
    <x v="3"/>
    <x v="4"/>
    <x v="3"/>
    <x v="14"/>
    <s v="03253/KW/626402/2023"/>
    <s v="04 Agustus 2023"/>
    <s v="03407/PB/626402/2023"/>
    <s v="16 Juni 2023"/>
    <x v="13"/>
    <m/>
    <m/>
    <x v="563"/>
    <x v="10"/>
    <x v="834"/>
    <x v="117"/>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5"/>
    <n v="1350000"/>
    <x v="3"/>
    <x v="3"/>
    <x v="4"/>
    <x v="3"/>
    <x v="14"/>
    <s v="03254/KW/626402/2023"/>
    <s v="04 Agustus 2023"/>
    <s v="03408/PB/626402/2023"/>
    <s v="21 Juni 2023"/>
    <x v="13"/>
    <m/>
    <m/>
    <x v="564"/>
    <x v="10"/>
    <x v="835"/>
    <x v="150"/>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6"/>
    <n v="150000"/>
    <x v="3"/>
    <x v="3"/>
    <x v="4"/>
    <x v="3"/>
    <x v="14"/>
    <s v="03237/KW/626402/2023"/>
    <s v="04 Agustus 2023"/>
    <s v="03409/PB/626402/2023"/>
    <s v="27 Juni 2023"/>
    <x v="13"/>
    <m/>
    <m/>
    <x v="565"/>
    <x v="10"/>
    <x v="836"/>
    <x v="152"/>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7"/>
    <n v="255000"/>
    <x v="3"/>
    <x v="3"/>
    <x v="4"/>
    <x v="3"/>
    <x v="14"/>
    <s v="03255/KW/626402/2023"/>
    <s v="04 Agustus 2023"/>
    <s v="03410/PB/626402/2023"/>
    <s v="27 Juli 2023"/>
    <x v="13"/>
    <m/>
    <m/>
    <x v="566"/>
    <x v="10"/>
    <x v="837"/>
    <x v="149"/>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8"/>
    <n v="1714500"/>
    <x v="3"/>
    <x v="3"/>
    <x v="4"/>
    <x v="3"/>
    <x v="14"/>
    <s v="03256/KW/626402/2023"/>
    <s v="04 Agustus 2023"/>
    <s v="03411/PB/626402/2023"/>
    <s v="28 Juli 2023"/>
    <x v="13"/>
    <m/>
    <m/>
    <x v="567"/>
    <x v="10"/>
    <x v="838"/>
    <x v="148"/>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809"/>
    <n v="820000"/>
    <x v="3"/>
    <x v="3"/>
    <x v="4"/>
    <x v="3"/>
    <x v="14"/>
    <s v="03257/KW/626402/2023"/>
    <s v="04 Agustus 2023"/>
    <s v="03412/PB/626402/2023"/>
    <s v="19 Juni 2023"/>
    <x v="13"/>
    <m/>
    <m/>
    <x v="568"/>
    <x v="10"/>
    <x v="839"/>
    <x v="153"/>
    <s v="00222/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810"/>
    <n v="210000"/>
    <x v="3"/>
    <x v="3"/>
    <x v="4"/>
    <x v="3"/>
    <x v="14"/>
    <s v="03258/KW/626402/2023"/>
    <s v="04 Agustus 2023"/>
    <s v="03413/PB/626402/2023"/>
    <s v="27 Juni 2023"/>
    <x v="13"/>
    <m/>
    <m/>
    <x v="569"/>
    <x v="10"/>
    <x v="840"/>
    <x v="152"/>
    <s v="0022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11"/>
    <n v="1601500"/>
    <x v="3"/>
    <x v="3"/>
    <x v="4"/>
    <x v="3"/>
    <x v="14"/>
    <s v="03242/KW/626402/2023"/>
    <s v="04 Agustus 2023"/>
    <s v="03391/PB/626402/2023"/>
    <s v="28 Juli 2023"/>
    <x v="13"/>
    <m/>
    <m/>
    <x v="570"/>
    <x v="10"/>
    <x v="841"/>
    <x v="148"/>
    <s v="0022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812"/>
    <n v="997000"/>
    <x v="3"/>
    <x v="3"/>
    <x v="4"/>
    <x v="3"/>
    <x v="14"/>
    <s v="03239/KW/626402/2023"/>
    <s v="04 Agustus 2023"/>
    <s v="03386/PB/626402/2023"/>
    <s v="05 Juni 2023"/>
    <x v="13"/>
    <m/>
    <m/>
    <x v="571"/>
    <x v="10"/>
    <x v="842"/>
    <x v="108"/>
    <s v="00221/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813"/>
    <n v="1485000"/>
    <x v="3"/>
    <x v="3"/>
    <x v="4"/>
    <x v="3"/>
    <x v="14"/>
    <s v="03240/KW/626402/2023"/>
    <s v="04 Agustus 2023"/>
    <s v="03387/PB/626402/2023"/>
    <s v="05 Juni 2023"/>
    <x v="13"/>
    <m/>
    <m/>
    <x v="572"/>
    <x v="10"/>
    <x v="843"/>
    <x v="108"/>
    <s v="00221/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814"/>
    <n v="1499200"/>
    <x v="3"/>
    <x v="3"/>
    <x v="4"/>
    <x v="3"/>
    <x v="14"/>
    <s v="03241/KW/626402/2023"/>
    <s v="04 Agustus 2023"/>
    <s v="03389/PB/626402/2023"/>
    <s v="04 Juli 2023"/>
    <x v="13"/>
    <m/>
    <m/>
    <x v="573"/>
    <x v="10"/>
    <x v="844"/>
    <x v="138"/>
    <s v="00221/UM/626402/2023"/>
    <s v="Belanja Barang"/>
    <s v="Belanja Barang Non Operasional"/>
    <s v="Belanja Bahan"/>
    <s v="Non Covid"/>
    <s v="DL.2376.AFA.001.054.A"/>
    <x v="15"/>
    <s v="Pusat Pendidikan KP"/>
    <x v="2"/>
    <x v="4"/>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815"/>
    <n v="150000"/>
    <x v="3"/>
    <x v="3"/>
    <x v="4"/>
    <x v="3"/>
    <x v="14"/>
    <s v="03238/KW/626402/2023"/>
    <s v="04 Agustus 2023"/>
    <s v="03385/PB/626402/2023"/>
    <s v="13 Juni 2023"/>
    <x v="13"/>
    <m/>
    <m/>
    <x v="574"/>
    <x v="10"/>
    <x v="845"/>
    <x v="120"/>
    <s v="00221/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816"/>
    <n v="1617600"/>
    <x v="3"/>
    <x v="3"/>
    <x v="4"/>
    <x v="3"/>
    <x v="14"/>
    <s v="03268/KW/626402/2023"/>
    <s v="04 Agustus 2023"/>
    <s v="03445/PB/626402/2023"/>
    <s v="03 Juli 2023"/>
    <x v="13"/>
    <m/>
    <m/>
    <x v="575"/>
    <x v="10"/>
    <x v="846"/>
    <x v="125"/>
    <s v="0022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817"/>
    <n v="300000"/>
    <x v="3"/>
    <x v="3"/>
    <x v="4"/>
    <x v="3"/>
    <x v="14"/>
    <s v="03269/KW/626402/2023"/>
    <s v="04 Agustus 2023"/>
    <s v="03446/PB/626402/2023"/>
    <s v="20 Juni 2023"/>
    <x v="13"/>
    <m/>
    <m/>
    <x v="576"/>
    <x v="10"/>
    <x v="847"/>
    <x v="123"/>
    <s v="0022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818"/>
    <n v="300000"/>
    <x v="3"/>
    <x v="3"/>
    <x v="4"/>
    <x v="3"/>
    <x v="14"/>
    <s v="03270/KW/626402/2023"/>
    <s v="04 Agustus 2023"/>
    <s v="03448/PB/626402/2023"/>
    <s v="28 Juli 2023"/>
    <x v="13"/>
    <m/>
    <m/>
    <x v="577"/>
    <x v="10"/>
    <x v="848"/>
    <x v="148"/>
    <s v="0022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19"/>
    <n v="150000"/>
    <x v="3"/>
    <x v="3"/>
    <x v="4"/>
    <x v="3"/>
    <x v="14"/>
    <s v="03271/KW/626402/2023"/>
    <s v="04 Agustus 2023"/>
    <s v="03449/PB/626402/2023"/>
    <s v="27 Juli 2023"/>
    <x v="13"/>
    <m/>
    <m/>
    <x v="578"/>
    <x v="10"/>
    <x v="849"/>
    <x v="149"/>
    <s v="00223/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820"/>
    <n v="2953500"/>
    <x v="3"/>
    <x v="3"/>
    <x v="4"/>
    <x v="3"/>
    <x v="14"/>
    <s v="03259/KW/626402/2023"/>
    <s v="04 Agustus 2023"/>
    <s v="03414/PB/626402/2023"/>
    <s v="26 Juni 2023"/>
    <x v="13"/>
    <m/>
    <m/>
    <x v="579"/>
    <x v="10"/>
    <x v="850"/>
    <x v="132"/>
    <s v="00222/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1"/>
    <n v="820000"/>
    <x v="3"/>
    <x v="3"/>
    <x v="4"/>
    <x v="3"/>
    <x v="14"/>
    <s v="03272/KW/626402/2023"/>
    <s v="04 Agustus 2023"/>
    <s v="03450/PB/626402/2023"/>
    <s v="30 Juni 2023"/>
    <x v="13"/>
    <m/>
    <m/>
    <x v="580"/>
    <x v="10"/>
    <x v="851"/>
    <x v="154"/>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2"/>
    <n v="1661000"/>
    <x v="3"/>
    <x v="3"/>
    <x v="4"/>
    <x v="3"/>
    <x v="14"/>
    <s v="03235/KW/626402/2023"/>
    <s v="04 Agustus 2023"/>
    <s v="03452/PB/626402/2023"/>
    <s v="10 Juli 2023"/>
    <x v="13"/>
    <m/>
    <m/>
    <x v="581"/>
    <x v="10"/>
    <x v="852"/>
    <x v="131"/>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3"/>
    <n v="2133000"/>
    <x v="3"/>
    <x v="3"/>
    <x v="4"/>
    <x v="3"/>
    <x v="14"/>
    <s v="03273/KW/626402/2023"/>
    <s v="04 Agustus 2023"/>
    <s v="03453/PB/626402/2023"/>
    <s v="10 Juli 2023"/>
    <x v="13"/>
    <m/>
    <m/>
    <x v="582"/>
    <x v="10"/>
    <x v="853"/>
    <x v="131"/>
    <s v="00223/UM/626402/2023"/>
    <s v="Belanja Barang"/>
    <s v="Belanja Barang Operasional"/>
    <s v="Keperluan Perkantoran"/>
    <s v="Non Covid"/>
    <s v="WA.2378.EBA.994.002.GA"/>
    <x v="5"/>
    <s v="Pusat Pendidikan KP"/>
    <x v="1"/>
    <x v="1"/>
    <n v="211378"/>
    <n v="0"/>
    <n v="2882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4"/>
    <n v="894000"/>
    <x v="3"/>
    <x v="3"/>
    <x v="4"/>
    <x v="3"/>
    <x v="14"/>
    <s v="03274/KW/626402/2023"/>
    <s v="04 Agustus 2023"/>
    <s v="03456/PB/626402/2023"/>
    <s v="11 Juli 2023"/>
    <x v="13"/>
    <m/>
    <m/>
    <x v="583"/>
    <x v="10"/>
    <x v="854"/>
    <x v="126"/>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5"/>
    <n v="195000"/>
    <x v="3"/>
    <x v="3"/>
    <x v="4"/>
    <x v="3"/>
    <x v="14"/>
    <s v="03275/KW/626402/2023"/>
    <s v="04 Agustus 2023"/>
    <s v="03457/PB/626402/2023"/>
    <s v="21 Juli 2023"/>
    <x v="13"/>
    <m/>
    <m/>
    <x v="584"/>
    <x v="10"/>
    <x v="855"/>
    <x v="143"/>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6"/>
    <n v="300000"/>
    <x v="3"/>
    <x v="3"/>
    <x v="4"/>
    <x v="3"/>
    <x v="14"/>
    <s v="03276/KW/626402/2023"/>
    <s v="04 Agustus 2023"/>
    <s v="03458/PB/626402/2023"/>
    <s v="29 Juli 2023"/>
    <x v="13"/>
    <m/>
    <m/>
    <x v="585"/>
    <x v="10"/>
    <x v="856"/>
    <x v="155"/>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827"/>
    <n v="1750000"/>
    <x v="3"/>
    <x v="3"/>
    <x v="4"/>
    <x v="3"/>
    <x v="14"/>
    <s v="03277/KW/626402/2023"/>
    <s v="04 Agustus 2023"/>
    <s v="03459/PB/626402/2023"/>
    <s v="20 Juli 2023"/>
    <x v="13"/>
    <m/>
    <m/>
    <x v="586"/>
    <x v="10"/>
    <x v="857"/>
    <x v="140"/>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828"/>
    <n v="360719"/>
    <x v="3"/>
    <x v="3"/>
    <x v="4"/>
    <x v="3"/>
    <x v="14"/>
    <s v="03278/KW/626402/2023"/>
    <s v="04 Agustus 2023"/>
    <s v="03460/PB/626402/2023"/>
    <s v="27 Juli 2023"/>
    <x v="13"/>
    <m/>
    <m/>
    <x v="587"/>
    <x v="10"/>
    <x v="858"/>
    <x v="149"/>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29"/>
    <n v="784600"/>
    <x v="3"/>
    <x v="3"/>
    <x v="4"/>
    <x v="3"/>
    <x v="14"/>
    <s v="03279/KW/626402/2023"/>
    <s v="04 Agustus 2023"/>
    <s v="03461/PB/626402/2023"/>
    <s v="31 Juli 2023"/>
    <x v="13"/>
    <m/>
    <m/>
    <x v="588"/>
    <x v="10"/>
    <x v="859"/>
    <x v="156"/>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30"/>
    <n v="726000"/>
    <x v="3"/>
    <x v="3"/>
    <x v="4"/>
    <x v="3"/>
    <x v="14"/>
    <s v="03280/KW/626402/2023"/>
    <s v="04 Agustus 2023"/>
    <s v="03462/PB/626402/2023"/>
    <s v="01 Agustus 2023"/>
    <x v="13"/>
    <m/>
    <m/>
    <x v="589"/>
    <x v="10"/>
    <x v="860"/>
    <x v="157"/>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31"/>
    <n v="1848000"/>
    <x v="3"/>
    <x v="3"/>
    <x v="4"/>
    <x v="3"/>
    <x v="14"/>
    <s v="03281/KW/626402/2023"/>
    <s v="04 Agustus 2023"/>
    <s v="03463/PB/626402/2023"/>
    <s v="01 Agustus 2023"/>
    <x v="13"/>
    <m/>
    <m/>
    <x v="590"/>
    <x v="10"/>
    <x v="861"/>
    <x v="157"/>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2"/>
    <n v="990000"/>
    <x v="3"/>
    <x v="3"/>
    <x v="4"/>
    <x v="3"/>
    <x v="14"/>
    <s v="03290/KW/626402/2023"/>
    <s v="04 Agustus 2023"/>
    <s v="03472/PB/626402/2023"/>
    <s v="01 Agustus 2023"/>
    <x v="13"/>
    <m/>
    <m/>
    <x v="591"/>
    <x v="10"/>
    <x v="862"/>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3"/>
    <n v="1000000"/>
    <x v="3"/>
    <x v="3"/>
    <x v="4"/>
    <x v="3"/>
    <x v="14"/>
    <s v="03291/KW/626402/2023"/>
    <s v="04 Agustus 2023"/>
    <s v="03473/PB/626402/2023"/>
    <s v="01 Agustus 2023"/>
    <x v="13"/>
    <m/>
    <m/>
    <x v="592"/>
    <x v="10"/>
    <x v="863"/>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4"/>
    <n v="1000000"/>
    <x v="3"/>
    <x v="3"/>
    <x v="4"/>
    <x v="3"/>
    <x v="14"/>
    <s v="03292/KW/626402/2023"/>
    <s v="04 Agustus 2023"/>
    <s v="03474/PB/626402/2023"/>
    <s v="01 Agustus 2023"/>
    <x v="13"/>
    <m/>
    <m/>
    <x v="593"/>
    <x v="10"/>
    <x v="864"/>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5"/>
    <n v="995000"/>
    <x v="3"/>
    <x v="3"/>
    <x v="4"/>
    <x v="3"/>
    <x v="14"/>
    <s v="03293/KW/626402/2023"/>
    <s v="04 Agustus 2023"/>
    <s v="03475/PB/626402/2023"/>
    <s v="01 Agustus 2023"/>
    <x v="13"/>
    <m/>
    <m/>
    <x v="594"/>
    <x v="10"/>
    <x v="865"/>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6"/>
    <n v="1495000"/>
    <x v="3"/>
    <x v="3"/>
    <x v="4"/>
    <x v="3"/>
    <x v="14"/>
    <s v="03294/KW/626402/2023"/>
    <s v="04 Agustus 2023"/>
    <s v="03476/PB/626402/2023"/>
    <s v="01 Agustus 2023"/>
    <x v="13"/>
    <m/>
    <m/>
    <x v="595"/>
    <x v="10"/>
    <x v="866"/>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7"/>
    <n v="1500000"/>
    <x v="3"/>
    <x v="3"/>
    <x v="4"/>
    <x v="3"/>
    <x v="14"/>
    <s v="03295/KW/626402/2023"/>
    <s v="04 Agustus 2023"/>
    <s v="03477/PB/626402/2023"/>
    <s v="01 Agustus 2023"/>
    <x v="13"/>
    <m/>
    <m/>
    <x v="596"/>
    <x v="10"/>
    <x v="867"/>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8"/>
    <n v="1495000"/>
    <x v="3"/>
    <x v="3"/>
    <x v="4"/>
    <x v="3"/>
    <x v="14"/>
    <s v="03296/KW/626402/2023"/>
    <s v="04 Agustus 2023"/>
    <s v="03478/PB/626402/2023"/>
    <s v="01 Agustus 2023"/>
    <x v="13"/>
    <m/>
    <m/>
    <x v="597"/>
    <x v="10"/>
    <x v="868"/>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9"/>
    <n v="1500000"/>
    <x v="3"/>
    <x v="3"/>
    <x v="4"/>
    <x v="3"/>
    <x v="14"/>
    <s v="03297/KW/626402/2023"/>
    <s v="04 Agustus 2023"/>
    <s v="03479/PB/626402/2023"/>
    <s v="01 Agustus 2023"/>
    <x v="13"/>
    <m/>
    <m/>
    <x v="598"/>
    <x v="10"/>
    <x v="869"/>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840"/>
    <n v="800000"/>
    <x v="3"/>
    <x v="3"/>
    <x v="4"/>
    <x v="3"/>
    <x v="14"/>
    <s v="03298/KW/626402/2023"/>
    <s v="04 Agustus 2023"/>
    <s v="03480/PB/626402/2023"/>
    <s v="01 Agustus 2023"/>
    <x v="13"/>
    <m/>
    <m/>
    <x v="599"/>
    <x v="10"/>
    <x v="870"/>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840"/>
    <n v="880000"/>
    <x v="3"/>
    <x v="3"/>
    <x v="4"/>
    <x v="3"/>
    <x v="14"/>
    <s v="03298/KW/626402/2023"/>
    <s v="04 Agustus 2023"/>
    <s v="03480/PB/626402/2023"/>
    <s v="01 Agustus 2023"/>
    <x v="13"/>
    <m/>
    <m/>
    <x v="599"/>
    <x v="10"/>
    <x v="870"/>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841"/>
    <n v="800000"/>
    <x v="3"/>
    <x v="3"/>
    <x v="4"/>
    <x v="3"/>
    <x v="14"/>
    <s v="03299/KW/626402/2023"/>
    <s v="04 Agustus 2023"/>
    <s v="03481/PB/626402/2023"/>
    <s v="03 Agustus 2023"/>
    <x v="13"/>
    <m/>
    <m/>
    <x v="600"/>
    <x v="10"/>
    <x v="871"/>
    <x v="158"/>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841"/>
    <n v="880000"/>
    <x v="3"/>
    <x v="3"/>
    <x v="4"/>
    <x v="3"/>
    <x v="14"/>
    <s v="03299/KW/626402/2023"/>
    <s v="04 Agustus 2023"/>
    <s v="03481/PB/626402/2023"/>
    <s v="03 Agustus 2023"/>
    <x v="13"/>
    <m/>
    <m/>
    <x v="600"/>
    <x v="10"/>
    <x v="871"/>
    <x v="158"/>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842"/>
    <n v="602000"/>
    <x v="3"/>
    <x v="3"/>
    <x v="4"/>
    <x v="3"/>
    <x v="14"/>
    <s v="03282/KW/626402/2023"/>
    <s v="04 Agustus 2023"/>
    <s v="03464/PB/626402/2023"/>
    <s v="18 Juli 2023"/>
    <x v="13"/>
    <m/>
    <m/>
    <x v="601"/>
    <x v="10"/>
    <x v="872"/>
    <x v="124"/>
    <s v="0022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843"/>
    <n v="4950000"/>
    <x v="3"/>
    <x v="3"/>
    <x v="4"/>
    <x v="3"/>
    <x v="14"/>
    <s v="03283/KW/626402/2023"/>
    <s v="04 Agustus 2023"/>
    <s v="03465/PB/626402/2023"/>
    <s v="03 Juli 2023"/>
    <x v="13"/>
    <m/>
    <m/>
    <x v="602"/>
    <x v="10"/>
    <x v="873"/>
    <x v="125"/>
    <s v="0022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844"/>
    <n v="4950000"/>
    <x v="3"/>
    <x v="3"/>
    <x v="4"/>
    <x v="3"/>
    <x v="14"/>
    <s v="03284/KW/626402/2023"/>
    <s v="04 Agustus 2023"/>
    <s v="03466/PB/626402/2023"/>
    <s v="01 Agustus 2023"/>
    <x v="13"/>
    <m/>
    <m/>
    <x v="603"/>
    <x v="10"/>
    <x v="874"/>
    <x v="157"/>
    <s v="0022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7"/>
    <n v="1376000"/>
    <x v="3"/>
    <x v="3"/>
    <x v="4"/>
    <x v="3"/>
    <x v="14"/>
    <s v="03286/KW/626402/2023"/>
    <s v="04 Agustus 2023"/>
    <s v="03468/PB/626402/2023"/>
    <s v="23 Juli 2023"/>
    <x v="13"/>
    <m/>
    <m/>
    <x v="604"/>
    <x v="10"/>
    <x v="875"/>
    <x v="159"/>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845"/>
    <n v="2825000"/>
    <x v="3"/>
    <x v="3"/>
    <x v="4"/>
    <x v="3"/>
    <x v="14"/>
    <s v="03287/KW/626402/2023"/>
    <s v="04 Agustus 2023"/>
    <s v="03469/PB/626402/2023"/>
    <s v="20 Juli 2023"/>
    <x v="13"/>
    <m/>
    <m/>
    <x v="605"/>
    <x v="10"/>
    <x v="876"/>
    <x v="140"/>
    <s v="00223/UM/626402/2023"/>
    <s v="Belanja Barang"/>
    <s v="Belanja Barang Operasional"/>
    <s v="Belanja Pemeliharaan"/>
    <s v="Non Covid"/>
    <s v="WA.2378.EBA.994.002.GC"/>
    <x v="26"/>
    <s v="Pusat Pendidikan KP"/>
    <x v="1"/>
    <x v="1"/>
    <n v="279955"/>
    <n v="0"/>
    <n v="0"/>
    <n v="5090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87"/>
    <s v="000540"/>
    <x v="846"/>
    <n v="9450000"/>
    <x v="3"/>
    <x v="3"/>
    <x v="4"/>
    <x v="3"/>
    <x v="14"/>
    <s v="03288/KW/626402/2023"/>
    <s v="04 Agustus 2023"/>
    <s v="03470/PB/626402/2023"/>
    <s v="28 Juli 2023"/>
    <x v="13"/>
    <m/>
    <m/>
    <x v="606"/>
    <x v="10"/>
    <x v="877"/>
    <x v="148"/>
    <s v="00223/UM/626402/2023"/>
    <s v="Belanja Barang"/>
    <s v="Belanja Barang Operasional"/>
    <s v="Belanja Pemeliharaan"/>
    <s v="Non Covid"/>
    <s v="WA.2378.EBA.994.002.GC"/>
    <x v="26"/>
    <s v="Pusat Pendidikan KP"/>
    <x v="1"/>
    <x v="1"/>
    <n v="936486"/>
    <n v="0"/>
    <n v="0"/>
    <n v="1702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847"/>
    <n v="600000"/>
    <x v="3"/>
    <x v="3"/>
    <x v="4"/>
    <x v="3"/>
    <x v="14"/>
    <s v="03301/KW/626402/2023"/>
    <s v="04 Agustus 2023"/>
    <s v="03483/PB/626402/2023"/>
    <s v="01 Agustus 2023"/>
    <x v="13"/>
    <m/>
    <m/>
    <x v="607"/>
    <x v="10"/>
    <x v="878"/>
    <x v="157"/>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47"/>
    <n v="7810000"/>
    <x v="3"/>
    <x v="3"/>
    <x v="4"/>
    <x v="3"/>
    <x v="14"/>
    <s v="03301/KW/626402/2023"/>
    <s v="04 Agustus 2023"/>
    <s v="03483/PB/626402/2023"/>
    <s v="01 Agustus 2023"/>
    <x v="13"/>
    <m/>
    <m/>
    <x v="607"/>
    <x v="10"/>
    <x v="878"/>
    <x v="157"/>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848"/>
    <n v="2965000"/>
    <x v="3"/>
    <x v="3"/>
    <x v="4"/>
    <x v="3"/>
    <x v="14"/>
    <s v="03285/KW/626402/2023"/>
    <s v="04 Agustus 2023"/>
    <s v="03467/PB/626402/2023"/>
    <s v="01 Agustus 2023"/>
    <x v="13"/>
    <m/>
    <m/>
    <x v="608"/>
    <x v="10"/>
    <x v="879"/>
    <x v="157"/>
    <s v="00223/UM/626402/2023"/>
    <s v="Belanja Barang"/>
    <s v="Belanja Barang Operasional"/>
    <s v="Belanja Pemeliharaan"/>
    <s v="Non Covid"/>
    <s v="WA.2378.EBA.994.002.GC"/>
    <x v="60"/>
    <s v="Pusat Pendidikan KP"/>
    <x v="1"/>
    <x v="1"/>
    <n v="293829"/>
    <n v="0"/>
    <n v="0"/>
    <n v="534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849"/>
    <n v="1168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849"/>
    <n v="324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849"/>
    <n v="324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849"/>
    <n v="68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849"/>
    <n v="20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849"/>
    <n v="8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849"/>
    <n v="20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850"/>
    <n v="47730"/>
    <x v="3"/>
    <x v="3"/>
    <x v="4"/>
    <x v="3"/>
    <x v="14"/>
    <s v="03244/KW/626402/2023"/>
    <s v="04 Agustus 2023"/>
    <s v="03395/PB/626402/2023"/>
    <s v="24 Juni 2023"/>
    <x v="13"/>
    <m/>
    <m/>
    <x v="610"/>
    <x v="10"/>
    <x v="881"/>
    <x v="128"/>
    <s v="00220/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851"/>
    <n v="1210000"/>
    <x v="3"/>
    <x v="3"/>
    <x v="4"/>
    <x v="3"/>
    <x v="14"/>
    <s v="03243/KW/626402/2023"/>
    <s v="04 Agustus 2023"/>
    <s v="03393/PB/626402/2023"/>
    <s v="03 Juli 2023"/>
    <x v="13"/>
    <m/>
    <m/>
    <x v="611"/>
    <x v="10"/>
    <x v="882"/>
    <x v="125"/>
    <s v="00220/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852"/>
    <n v="1037000"/>
    <x v="3"/>
    <x v="3"/>
    <x v="4"/>
    <x v="3"/>
    <x v="14"/>
    <s v="03245/KW/626402/2023"/>
    <s v="04 Agustus 2023"/>
    <s v="03396/PB/626402/2023"/>
    <s v="06 Juli 2023"/>
    <x v="13"/>
    <m/>
    <m/>
    <x v="612"/>
    <x v="10"/>
    <x v="883"/>
    <x v="139"/>
    <s v="00220/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853"/>
    <n v="1495000"/>
    <x v="3"/>
    <x v="3"/>
    <x v="4"/>
    <x v="3"/>
    <x v="14"/>
    <s v="03260/KW/626402/2023"/>
    <s v="04 Agustus 2023"/>
    <s v="03419/PB/626402/2023"/>
    <s v="12 Juli 2023"/>
    <x v="13"/>
    <m/>
    <m/>
    <x v="613"/>
    <x v="10"/>
    <x v="884"/>
    <x v="134"/>
    <s v="00223/UM/626402/2023"/>
    <s v="Belanja Barang"/>
    <s v="Belanja Barang Non Operasional"/>
    <s v="Belanja Bahan"/>
    <s v="Non Covid"/>
    <s v="WA.2378.EBD.955.301.B"/>
    <x v="24"/>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854"/>
    <n v="1500000"/>
    <x v="3"/>
    <x v="3"/>
    <x v="4"/>
    <x v="3"/>
    <x v="14"/>
    <s v="03261/KW/626402/2023"/>
    <s v="04 Agustus 2023"/>
    <s v="03421/PB/626402/2023"/>
    <s v="14 Juli 2023"/>
    <x v="13"/>
    <m/>
    <m/>
    <x v="614"/>
    <x v="10"/>
    <x v="885"/>
    <x v="136"/>
    <s v="00223/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855"/>
    <n v="990000"/>
    <x v="3"/>
    <x v="3"/>
    <x v="4"/>
    <x v="3"/>
    <x v="14"/>
    <s v="03262/KW/626402/2023"/>
    <s v="04 Agustus 2023"/>
    <s v="03423/PB/626402/2023"/>
    <s v="17 Juli 2023"/>
    <x v="13"/>
    <m/>
    <m/>
    <x v="615"/>
    <x v="10"/>
    <x v="886"/>
    <x v="144"/>
    <s v="00223/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856"/>
    <n v="1200000"/>
    <x v="3"/>
    <x v="3"/>
    <x v="4"/>
    <x v="3"/>
    <x v="14"/>
    <s v="03289/KW/626402/2023"/>
    <s v="04 Agustus 2023"/>
    <s v="03471/PB/626402/2023"/>
    <s v="04 Agustus 2023"/>
    <x v="13"/>
    <m/>
    <m/>
    <x v="616"/>
    <x v="10"/>
    <x v="887"/>
    <x v="160"/>
    <s v="002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857"/>
    <n v="176000"/>
    <x v="3"/>
    <x v="3"/>
    <x v="4"/>
    <x v="3"/>
    <x v="14"/>
    <s v="03267/KW/626402/2023"/>
    <s v="04 Agustus 2023"/>
    <s v="03434/PB/626402/2023"/>
    <s v="03 Agustus 2023"/>
    <x v="13"/>
    <m/>
    <m/>
    <x v="617"/>
    <x v="10"/>
    <x v="888"/>
    <x v="158"/>
    <s v="002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858"/>
    <n v="1050000"/>
    <x v="3"/>
    <x v="3"/>
    <x v="4"/>
    <x v="3"/>
    <x v="14"/>
    <s v="03263/KW/626402/2023"/>
    <s v="04 Agustus 2023"/>
    <s v="03425/PB/626402/2023"/>
    <s v="03 Agustus 2023"/>
    <x v="13"/>
    <m/>
    <m/>
    <x v="618"/>
    <x v="10"/>
    <x v="889"/>
    <x v="158"/>
    <s v="002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4111"/>
    <s v="524111. Belanja Perjalanan Dinas Biasa"/>
    <x v="88"/>
    <s v="001139"/>
    <x v="859"/>
    <n v="1821000"/>
    <x v="3"/>
    <x v="3"/>
    <x v="4"/>
    <x v="3"/>
    <x v="14"/>
    <s v="03236/KW/626402/2023"/>
    <s v="04 Agustus 2023"/>
    <s v="03426/PB/626402/2023"/>
    <s v="31 Juli 2023"/>
    <x v="13"/>
    <m/>
    <m/>
    <x v="619"/>
    <x v="10"/>
    <x v="890"/>
    <x v="156"/>
    <s v="00223/UM/626402/2023"/>
    <s v="Belanja Barang"/>
    <s v="Belanja Barang Non Operasional"/>
    <s v="Perjalanan Dinas"/>
    <s v="Non Covid"/>
    <s v="WA.2378.EBD.955.301.F"/>
    <x v="9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0"/>
    <n v="754000"/>
    <x v="3"/>
    <x v="3"/>
    <x v="4"/>
    <x v="3"/>
    <x v="14"/>
    <s v="03246/KW/626402/2023"/>
    <s v="04 Agustus 2023"/>
    <s v="03397/PB/626402/2023"/>
    <s v="19 Juni 2023"/>
    <x v="13"/>
    <m/>
    <m/>
    <x v="620"/>
    <x v="10"/>
    <x v="891"/>
    <x v="15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1"/>
    <n v="1586000"/>
    <x v="3"/>
    <x v="3"/>
    <x v="4"/>
    <x v="3"/>
    <x v="14"/>
    <s v="03247/KW/626402/2023"/>
    <s v="04 Agustus 2023"/>
    <s v="03399/PB/626402/2023"/>
    <s v="19 Juni 2023"/>
    <x v="13"/>
    <m/>
    <m/>
    <x v="621"/>
    <x v="10"/>
    <x v="892"/>
    <x v="15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2"/>
    <n v="613800"/>
    <x v="3"/>
    <x v="3"/>
    <x v="4"/>
    <x v="3"/>
    <x v="14"/>
    <s v="03248/KW/626402/2023"/>
    <s v="04 Agustus 2023"/>
    <s v="03400/PB/626402/2023"/>
    <s v="20 Juni 2023"/>
    <x v="13"/>
    <m/>
    <m/>
    <x v="622"/>
    <x v="10"/>
    <x v="893"/>
    <x v="12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3"/>
    <n v="1170000"/>
    <x v="3"/>
    <x v="3"/>
    <x v="4"/>
    <x v="3"/>
    <x v="14"/>
    <s v="03249/KW/626402/2023"/>
    <s v="04 Agustus 2023"/>
    <s v="03401/PB/626402/2023"/>
    <s v="20 Juni 2023"/>
    <x v="13"/>
    <m/>
    <m/>
    <x v="623"/>
    <x v="10"/>
    <x v="894"/>
    <x v="12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864"/>
    <n v="1497500"/>
    <x v="3"/>
    <x v="3"/>
    <x v="4"/>
    <x v="3"/>
    <x v="14"/>
    <s v="03264/KW/626402/2023"/>
    <s v="04 Agustus 2023"/>
    <s v="03428/PB/626402/2023"/>
    <s v="18 Juli 2023"/>
    <x v="13"/>
    <m/>
    <m/>
    <x v="624"/>
    <x v="10"/>
    <x v="895"/>
    <x v="124"/>
    <s v="00223/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865"/>
    <n v="1450000"/>
    <x v="3"/>
    <x v="3"/>
    <x v="4"/>
    <x v="3"/>
    <x v="14"/>
    <s v="03265/KW/626402/2023"/>
    <s v="04 Agustus 2023"/>
    <s v="03429/PB/626402/2023"/>
    <s v="20 Juli 2023"/>
    <x v="13"/>
    <m/>
    <m/>
    <x v="625"/>
    <x v="10"/>
    <x v="896"/>
    <x v="140"/>
    <s v="0022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866"/>
    <n v="1000000"/>
    <x v="3"/>
    <x v="3"/>
    <x v="4"/>
    <x v="3"/>
    <x v="14"/>
    <s v="03266/KW/626402/2023"/>
    <s v="04 Agustus 2023"/>
    <s v="03431/PB/626402/2023"/>
    <s v="21 Juli 2023"/>
    <x v="13"/>
    <m/>
    <m/>
    <x v="626"/>
    <x v="10"/>
    <x v="897"/>
    <x v="143"/>
    <s v="0022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867"/>
    <n v="3587000"/>
    <x v="4"/>
    <x v="4"/>
    <x v="5"/>
    <x v="4"/>
    <x v="15"/>
    <s v="03504/KW/626402/2023"/>
    <s v="24 Agustus 2023"/>
    <s v="03685/PB/626402/2023"/>
    <s v="24 Agustus 2023"/>
    <x v="14"/>
    <s v="GUP"/>
    <s v="NON GAJI"/>
    <x v="627"/>
    <x v="11"/>
    <x v="898"/>
    <x v="161"/>
    <s v="00240/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868"/>
    <n v="460000"/>
    <x v="4"/>
    <x v="4"/>
    <x v="5"/>
    <x v="4"/>
    <x v="15"/>
    <s v="03437/KW/626402/2023"/>
    <s v="24 Agustus 2023"/>
    <s v="03581/PB/626402/2023"/>
    <s v="04 Agustus 2023"/>
    <x v="14"/>
    <s v="GUP"/>
    <s v="NON GAJI"/>
    <x v="628"/>
    <x v="11"/>
    <x v="899"/>
    <x v="160"/>
    <s v="00231/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869"/>
    <n v="900000"/>
    <x v="4"/>
    <x v="4"/>
    <x v="5"/>
    <x v="4"/>
    <x v="16"/>
    <s v="03503/KW/626402/2023"/>
    <s v="24 Agustus 2023"/>
    <s v="03684/PB/626402/2023"/>
    <s v="24 Agustus 2023"/>
    <x v="14"/>
    <s v="GUP"/>
    <s v="NON GAJI"/>
    <x v="629"/>
    <x v="11"/>
    <x v="900"/>
    <x v="161"/>
    <s v="00230/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870"/>
    <n v="300000"/>
    <x v="4"/>
    <x v="4"/>
    <x v="5"/>
    <x v="4"/>
    <x v="15"/>
    <s v="03438/KW/626402/2023"/>
    <s v="24 Agustus 2023"/>
    <s v="03582/PB/626402/2023"/>
    <s v="15 Agustus 2023"/>
    <x v="14"/>
    <s v="GUP"/>
    <s v="NON GAJI"/>
    <x v="630"/>
    <x v="11"/>
    <x v="901"/>
    <x v="162"/>
    <s v="00231/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0"/>
    <s v="001103"/>
    <x v="871"/>
    <n v="176000"/>
    <x v="4"/>
    <x v="4"/>
    <x v="5"/>
    <x v="4"/>
    <x v="16"/>
    <s v="03502/KW/626402/2023"/>
    <s v="24 Agustus 2023"/>
    <s v="03683/PB/626402/2023"/>
    <s v="24 Agustus 2023"/>
    <x v="14"/>
    <s v="GUP"/>
    <s v="NON GAJI"/>
    <x v="631"/>
    <x v="11"/>
    <x v="902"/>
    <x v="161"/>
    <s v="00230/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72"/>
    <n v="730000"/>
    <x v="4"/>
    <x v="4"/>
    <x v="5"/>
    <x v="4"/>
    <x v="15"/>
    <s v="03439/KW/626402/2023"/>
    <s v="24 Agustus 2023"/>
    <s v="03583/PB/626402/2023"/>
    <s v="10 Agustus 2023"/>
    <x v="14"/>
    <s v="GUP"/>
    <s v="NON GAJI"/>
    <x v="632"/>
    <x v="11"/>
    <x v="903"/>
    <x v="163"/>
    <s v="0023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0"/>
    <s v="001103"/>
    <x v="873"/>
    <n v="176000"/>
    <x v="4"/>
    <x v="4"/>
    <x v="5"/>
    <x v="4"/>
    <x v="16"/>
    <s v="03501/KW/626402/2023"/>
    <s v="24 Agustus 2023"/>
    <s v="03682/PB/626402/2023"/>
    <s v="24 Agustus 2023"/>
    <x v="14"/>
    <s v="GUP"/>
    <s v="NON GAJI"/>
    <x v="633"/>
    <x v="11"/>
    <x v="904"/>
    <x v="161"/>
    <s v="00230/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74"/>
    <n v="1220000"/>
    <x v="4"/>
    <x v="4"/>
    <x v="5"/>
    <x v="4"/>
    <x v="15"/>
    <s v="03440/KW/626402/2023"/>
    <s v="24 Agustus 2023"/>
    <s v="03584/PB/626402/2023"/>
    <s v="11 Agustus 2023"/>
    <x v="14"/>
    <s v="GUP"/>
    <s v="NON GAJI"/>
    <x v="634"/>
    <x v="11"/>
    <x v="905"/>
    <x v="164"/>
    <s v="0023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5"/>
    <n v="1500000"/>
    <x v="4"/>
    <x v="4"/>
    <x v="5"/>
    <x v="4"/>
    <x v="17"/>
    <s v="03500/KW/626402/2023"/>
    <s v="24 Agustus 2023"/>
    <s v="03681/PB/626402/2023"/>
    <s v="14 Agustus 2023"/>
    <x v="14"/>
    <s v="GUP"/>
    <s v="NON GAJI"/>
    <x v="635"/>
    <x v="11"/>
    <x v="906"/>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876"/>
    <n v="1315200"/>
    <x v="4"/>
    <x v="4"/>
    <x v="5"/>
    <x v="4"/>
    <x v="15"/>
    <s v="03436/KW/626402/2023"/>
    <s v="24 Agustus 2023"/>
    <s v="03519/PB/626402/2023"/>
    <s v="28 Juli 2023"/>
    <x v="14"/>
    <s v="GUP"/>
    <s v="NON GAJI"/>
    <x v="636"/>
    <x v="11"/>
    <x v="907"/>
    <x v="148"/>
    <s v="00231/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7"/>
    <n v="1495000"/>
    <x v="4"/>
    <x v="4"/>
    <x v="5"/>
    <x v="4"/>
    <x v="17"/>
    <s v="03499/KW/626402/2023"/>
    <s v="24 Agustus 2023"/>
    <s v="03680/PB/626402/2023"/>
    <s v="14 Agustus 2023"/>
    <x v="14"/>
    <s v="GUP"/>
    <s v="NON GAJI"/>
    <x v="637"/>
    <x v="11"/>
    <x v="908"/>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878"/>
    <n v="440000"/>
    <x v="4"/>
    <x v="4"/>
    <x v="5"/>
    <x v="4"/>
    <x v="17"/>
    <s v="03446/KW/626402/2023"/>
    <s v="24 Agustus 2023"/>
    <s v="03590/PB/626402/2023"/>
    <s v="04 Agustus 2023"/>
    <x v="14"/>
    <s v="GUP"/>
    <s v="NON GAJI"/>
    <x v="638"/>
    <x v="11"/>
    <x v="909"/>
    <x v="160"/>
    <s v="00233/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9"/>
    <n v="1500000"/>
    <x v="4"/>
    <x v="4"/>
    <x v="5"/>
    <x v="4"/>
    <x v="17"/>
    <s v="03498/KW/626402/2023"/>
    <s v="24 Agustus 2023"/>
    <s v="03679/PB/626402/2023"/>
    <s v="14 Agustus 2023"/>
    <x v="14"/>
    <s v="GUP"/>
    <s v="NON GAJI"/>
    <x v="639"/>
    <x v="11"/>
    <x v="910"/>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880"/>
    <n v="780000"/>
    <x v="4"/>
    <x v="4"/>
    <x v="5"/>
    <x v="4"/>
    <x v="17"/>
    <s v="03447/KW/626402/2023"/>
    <s v="24 Agustus 2023"/>
    <s v="03591/PB/626402/2023"/>
    <s v="04 Agustus 2023"/>
    <x v="14"/>
    <s v="GUP"/>
    <s v="NON GAJI"/>
    <x v="640"/>
    <x v="11"/>
    <x v="911"/>
    <x v="160"/>
    <s v="00233/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81"/>
    <n v="1495000"/>
    <x v="4"/>
    <x v="4"/>
    <x v="5"/>
    <x v="4"/>
    <x v="17"/>
    <s v="03497/KW/626402/2023"/>
    <s v="24 Agustus 2023"/>
    <s v="03678/PB/626402/2023"/>
    <s v="14 Agustus 2023"/>
    <x v="14"/>
    <s v="GUP"/>
    <s v="NON GAJI"/>
    <x v="641"/>
    <x v="11"/>
    <x v="912"/>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2"/>
    <n v="5051800"/>
    <x v="4"/>
    <x v="4"/>
    <x v="5"/>
    <x v="4"/>
    <x v="17"/>
    <s v="03463/KW/626402/2023"/>
    <s v="24 Agustus 2023"/>
    <s v="03608/PB/626402/2023"/>
    <s v="05 Agustus 2023"/>
    <x v="14"/>
    <s v="GUP"/>
    <s v="NON GAJI"/>
    <x v="642"/>
    <x v="11"/>
    <x v="913"/>
    <x v="166"/>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3"/>
    <n v="1000000"/>
    <x v="4"/>
    <x v="4"/>
    <x v="5"/>
    <x v="4"/>
    <x v="17"/>
    <s v="03496/KW/626402/2023"/>
    <s v="24 Agustus 2023"/>
    <s v="03677/PB/626402/2023"/>
    <s v="14 Agustus 2023"/>
    <x v="14"/>
    <s v="GUP"/>
    <s v="NON GAJI"/>
    <x v="643"/>
    <x v="11"/>
    <x v="914"/>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4"/>
    <n v="7200000"/>
    <x v="4"/>
    <x v="4"/>
    <x v="5"/>
    <x v="4"/>
    <x v="17"/>
    <s v="03465/KW/626402/2023"/>
    <s v="24 Agustus 2023"/>
    <s v="03609/PB/626402/2023"/>
    <s v="09 Agustus 2023"/>
    <x v="14"/>
    <s v="GUP"/>
    <s v="NON GAJI"/>
    <x v="644"/>
    <x v="11"/>
    <x v="915"/>
    <x v="167"/>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5"/>
    <n v="996000"/>
    <x v="4"/>
    <x v="4"/>
    <x v="5"/>
    <x v="4"/>
    <x v="17"/>
    <s v="03495/KW/626402/2023"/>
    <s v="24 Agustus 2023"/>
    <s v="03676/PB/626402/2023"/>
    <s v="14 Agustus 2023"/>
    <x v="14"/>
    <s v="GUP"/>
    <s v="NON GAJI"/>
    <x v="645"/>
    <x v="11"/>
    <x v="916"/>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6"/>
    <n v="7868280"/>
    <x v="4"/>
    <x v="4"/>
    <x v="5"/>
    <x v="4"/>
    <x v="17"/>
    <s v="03466/KW/626402/2023"/>
    <s v="24 Agustus 2023"/>
    <s v="03610/PB/626402/2023"/>
    <s v="12 Agustus 2023"/>
    <x v="14"/>
    <s v="GUP"/>
    <s v="NON GAJI"/>
    <x v="646"/>
    <x v="11"/>
    <x v="917"/>
    <x v="168"/>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7"/>
    <n v="998000"/>
    <x v="4"/>
    <x v="4"/>
    <x v="5"/>
    <x v="4"/>
    <x v="17"/>
    <s v="03494/KW/626402/2023"/>
    <s v="24 Agustus 2023"/>
    <s v="03675/PB/626402/2023"/>
    <s v="14 Agustus 2023"/>
    <x v="14"/>
    <s v="GUP"/>
    <s v="NON GAJI"/>
    <x v="647"/>
    <x v="11"/>
    <x v="918"/>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888"/>
    <n v="300000"/>
    <x v="4"/>
    <x v="4"/>
    <x v="5"/>
    <x v="4"/>
    <x v="17"/>
    <s v="03467/KW/626402/2023"/>
    <s v="24 Agustus 2023"/>
    <s v="03611/PB/626402/2023"/>
    <s v="05 Juli 2023"/>
    <x v="14"/>
    <s v="GUP"/>
    <s v="NON GAJI"/>
    <x v="648"/>
    <x v="11"/>
    <x v="919"/>
    <x v="133"/>
    <s v="00230/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9"/>
    <n v="997000"/>
    <x v="4"/>
    <x v="4"/>
    <x v="5"/>
    <x v="4"/>
    <x v="17"/>
    <s v="03493/KW/626402/2023"/>
    <s v="24 Agustus 2023"/>
    <s v="03674/PB/626402/2023"/>
    <s v="14 Agustus 2023"/>
    <x v="14"/>
    <s v="GUP"/>
    <s v="NON GAJI"/>
    <x v="649"/>
    <x v="11"/>
    <x v="920"/>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0"/>
    <n v="550000"/>
    <x v="4"/>
    <x v="4"/>
    <x v="5"/>
    <x v="4"/>
    <x v="17"/>
    <s v="03441/KW/626402/2023"/>
    <s v="24 Agustus 2023"/>
    <s v="03585/PB/626402/2023"/>
    <s v="14 Agustus 2023"/>
    <x v="14"/>
    <s v="GUP"/>
    <s v="NON GAJI"/>
    <x v="650"/>
    <x v="11"/>
    <x v="921"/>
    <x v="165"/>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1"/>
    <n v="3000000"/>
    <x v="4"/>
    <x v="4"/>
    <x v="5"/>
    <x v="4"/>
    <x v="17"/>
    <s v="03492/KW/626402/2023"/>
    <s v="24 Agustus 2023"/>
    <s v="03653/PB/626402/2023"/>
    <s v="21 Agustus 2023"/>
    <x v="14"/>
    <s v="GUP"/>
    <s v="NON GAJI"/>
    <x v="651"/>
    <x v="11"/>
    <x v="922"/>
    <x v="169"/>
    <s v="00237/UM/626402/2023"/>
    <s v="Belanja Barang"/>
    <s v="Belanja Barang Operasional"/>
    <s v="Belanja Pemeliharaan"/>
    <s v="Non Covid"/>
    <s v="WA.2378.EBA.994.002.GC"/>
    <x v="26"/>
    <s v="Pusat Pendidikan KP"/>
    <x v="1"/>
    <x v="1"/>
    <n v="0"/>
    <n v="0"/>
    <n v="0"/>
    <n v="4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2"/>
    <n v="1365000"/>
    <x v="4"/>
    <x v="4"/>
    <x v="5"/>
    <x v="4"/>
    <x v="17"/>
    <s v="03442/KW/626402/2023"/>
    <s v="24 Agustus 2023"/>
    <s v="03586/PB/626402/2023"/>
    <s v="14 Agustus 2023"/>
    <x v="14"/>
    <s v="GUP"/>
    <s v="NON GAJI"/>
    <x v="652"/>
    <x v="11"/>
    <x v="923"/>
    <x v="165"/>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3"/>
    <n v="2065000"/>
    <x v="4"/>
    <x v="4"/>
    <x v="5"/>
    <x v="4"/>
    <x v="17"/>
    <s v="03491/KW/626402/2023"/>
    <s v="24 Agustus 2023"/>
    <s v="03652/PB/626402/2023"/>
    <s v="21 Agustus 2023"/>
    <x v="14"/>
    <s v="GUP"/>
    <s v="NON GAJI"/>
    <x v="653"/>
    <x v="11"/>
    <x v="924"/>
    <x v="169"/>
    <s v="00237/UM/626402/2023"/>
    <s v="Belanja Barang"/>
    <s v="Belanja Barang Operasional"/>
    <s v="Belanja Pemeliharaan"/>
    <s v="Non Covid"/>
    <s v="WA.2378.EBA.994.002.GC"/>
    <x v="26"/>
    <s v="Pusat Pendidikan KP"/>
    <x v="1"/>
    <x v="1"/>
    <n v="0"/>
    <n v="0"/>
    <n v="0"/>
    <n v="2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4"/>
    <n v="550000"/>
    <x v="4"/>
    <x v="4"/>
    <x v="5"/>
    <x v="4"/>
    <x v="17"/>
    <s v="03443/KW/626402/2023"/>
    <s v="24 Agustus 2023"/>
    <s v="03587/PB/626402/2023"/>
    <s v="16 Agustus 2023"/>
    <x v="14"/>
    <s v="GUP"/>
    <s v="NON GAJI"/>
    <x v="654"/>
    <x v="11"/>
    <x v="925"/>
    <x v="170"/>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1"/>
    <n v="4000000"/>
    <x v="4"/>
    <x v="4"/>
    <x v="5"/>
    <x v="4"/>
    <x v="17"/>
    <s v="03490/KW/626402/2023"/>
    <s v="24 Agustus 2023"/>
    <s v="03648/PB/626402/2023"/>
    <s v="21 Agustus 2023"/>
    <x v="14"/>
    <s v="GUP"/>
    <s v="NON GAJI"/>
    <x v="655"/>
    <x v="11"/>
    <x v="926"/>
    <x v="169"/>
    <s v="00237/UM/626402/2023"/>
    <s v="Belanja Barang"/>
    <s v="Belanja Barang Operasional"/>
    <s v="Belanja Pemeliharaan"/>
    <s v="Non Covid"/>
    <s v="WA.2378.EBA.994.002.GC"/>
    <x v="26"/>
    <s v="Pusat Pendidikan KP"/>
    <x v="1"/>
    <x v="1"/>
    <n v="396396"/>
    <n v="0"/>
    <n v="0"/>
    <n v="2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895"/>
    <n v="150000"/>
    <x v="4"/>
    <x v="4"/>
    <x v="5"/>
    <x v="4"/>
    <x v="17"/>
    <s v="03444/KW/626402/2023"/>
    <s v="24 Agustus 2023"/>
    <s v="03588/PB/626402/2023"/>
    <s v="14 Agustus 2023"/>
    <x v="14"/>
    <s v="GUP"/>
    <s v="NON GAJI"/>
    <x v="656"/>
    <x v="11"/>
    <x v="927"/>
    <x v="165"/>
    <s v="00232/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6"/>
    <n v="3274861"/>
    <x v="4"/>
    <x v="4"/>
    <x v="5"/>
    <x v="4"/>
    <x v="17"/>
    <s v="03489/KW/626402/2023"/>
    <s v="24 Agustus 2023"/>
    <s v="03646/PB/626402/2023"/>
    <s v="18 Agustus 2023"/>
    <x v="14"/>
    <s v="GUP"/>
    <s v="NON GAJI"/>
    <x v="657"/>
    <x v="11"/>
    <x v="928"/>
    <x v="171"/>
    <s v="00237/UM/626402/2023"/>
    <s v="Belanja Barang"/>
    <s v="Belanja Barang Operasional"/>
    <s v="Belanja Pemeliharaan"/>
    <s v="Non Covid"/>
    <s v="WA.2378.EBA.994.002.GC"/>
    <x v="26"/>
    <s v="Pusat Pendidikan KP"/>
    <x v="1"/>
    <x v="1"/>
    <n v="0"/>
    <n v="0"/>
    <n v="0"/>
    <n v="1088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97"/>
    <n v="700000"/>
    <x v="4"/>
    <x v="4"/>
    <x v="5"/>
    <x v="4"/>
    <x v="17"/>
    <s v="03468/KW/626402/2023"/>
    <s v="24 Agustus 2023"/>
    <s v="03612/PB/626402/2023"/>
    <s v="31 Juli 2023"/>
    <x v="14"/>
    <s v="GUP"/>
    <s v="NON GAJI"/>
    <x v="658"/>
    <x v="11"/>
    <x v="929"/>
    <x v="156"/>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8"/>
    <n v="285000"/>
    <x v="4"/>
    <x v="4"/>
    <x v="5"/>
    <x v="4"/>
    <x v="17"/>
    <s v="03488/KW/626402/2023"/>
    <s v="24 Agustus 2023"/>
    <s v="03642/PB/626402/2023"/>
    <s v="15 Agustus 2023"/>
    <x v="14"/>
    <s v="GUP"/>
    <s v="NON GAJI"/>
    <x v="659"/>
    <x v="11"/>
    <x v="930"/>
    <x v="162"/>
    <s v="00237/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99"/>
    <n v="1531500"/>
    <x v="4"/>
    <x v="4"/>
    <x v="5"/>
    <x v="4"/>
    <x v="17"/>
    <s v="03469/KW/626402/2023"/>
    <s v="24 Agustus 2023"/>
    <s v="03613/PB/626402/2023"/>
    <s v="07 Agustus 2023"/>
    <x v="14"/>
    <s v="GUP"/>
    <s v="NON GAJI"/>
    <x v="660"/>
    <x v="11"/>
    <x v="931"/>
    <x v="172"/>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900"/>
    <n v="2050000"/>
    <x v="4"/>
    <x v="4"/>
    <x v="5"/>
    <x v="4"/>
    <x v="17"/>
    <s v="03487/KW/626402/2023"/>
    <s v="24 Agustus 2023"/>
    <s v="03631/PB/626402/2023"/>
    <s v="14 Agustus 2023"/>
    <x v="14"/>
    <s v="GUP"/>
    <s v="NON GAJI"/>
    <x v="661"/>
    <x v="11"/>
    <x v="932"/>
    <x v="165"/>
    <s v="00230/UM/626402/2023"/>
    <s v="Belanja Barang"/>
    <s v="Belanja Barang Operasional"/>
    <s v="Belanja Pemeliharaan"/>
    <s v="Non Covid"/>
    <s v="WA.2378.EBA.994.002.GC"/>
    <x v="26"/>
    <s v="Pusat Pendidikan KP"/>
    <x v="1"/>
    <x v="1"/>
    <n v="203153"/>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1"/>
    <n v="2173600"/>
    <x v="4"/>
    <x v="4"/>
    <x v="5"/>
    <x v="4"/>
    <x v="17"/>
    <s v="03470/KW/626402/2023"/>
    <s v="24 Agustus 2023"/>
    <s v="03614/PB/626402/2023"/>
    <s v="07 Agustus 2023"/>
    <x v="14"/>
    <s v="GUP"/>
    <s v="NON GAJI"/>
    <x v="662"/>
    <x v="11"/>
    <x v="933"/>
    <x v="172"/>
    <s v="00230/UM/626402/2023"/>
    <s v="Belanja Barang"/>
    <s v="Belanja Barang Operasional"/>
    <s v="Keperluan Perkantoran"/>
    <s v="Non Covid"/>
    <s v="WA.2378.EBA.994.002.GA"/>
    <x v="5"/>
    <s v="Pusat Pendidikan KP"/>
    <x v="1"/>
    <x v="1"/>
    <n v="215402"/>
    <n v="0"/>
    <n v="2937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02"/>
    <n v="700000"/>
    <x v="4"/>
    <x v="4"/>
    <x v="5"/>
    <x v="4"/>
    <x v="17"/>
    <s v="03486/KW/626402/2023"/>
    <s v="24 Agustus 2023"/>
    <s v="03630/PB/626402/2023"/>
    <s v="01 Agustus 2023"/>
    <x v="14"/>
    <s v="GUP"/>
    <s v="NON GAJI"/>
    <x v="663"/>
    <x v="11"/>
    <x v="934"/>
    <x v="157"/>
    <s v="0023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3"/>
    <n v="1104000"/>
    <x v="4"/>
    <x v="4"/>
    <x v="5"/>
    <x v="4"/>
    <x v="17"/>
    <s v="03471/KW/626402/2023"/>
    <s v="24 Agustus 2023"/>
    <s v="03615/PB/626402/2023"/>
    <s v="09 Agustus 2023"/>
    <x v="14"/>
    <s v="GUP"/>
    <s v="NON GAJI"/>
    <x v="664"/>
    <x v="11"/>
    <x v="935"/>
    <x v="167"/>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904"/>
    <n v="2958000"/>
    <x v="4"/>
    <x v="4"/>
    <x v="5"/>
    <x v="4"/>
    <x v="17"/>
    <s v="03485/KW/626402/2023"/>
    <s v="24 Agustus 2023"/>
    <s v="03629/PB/626402/2023"/>
    <s v="21 Agustus 2023"/>
    <x v="14"/>
    <s v="GUP"/>
    <s v="NON GAJI"/>
    <x v="665"/>
    <x v="11"/>
    <x v="936"/>
    <x v="169"/>
    <s v="00237/UM/626402/2023"/>
    <s v="Belanja Barang"/>
    <s v="Belanja Barang Operasional"/>
    <s v="Belanja Pemeliharaan"/>
    <s v="Non Covid"/>
    <s v="WA.2378.EBA.994.002.GC"/>
    <x v="60"/>
    <s v="Pusat Pendidikan KP"/>
    <x v="1"/>
    <x v="1"/>
    <n v="293135"/>
    <n v="0"/>
    <n v="0"/>
    <n v="532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5"/>
    <n v="3120000"/>
    <x v="4"/>
    <x v="4"/>
    <x v="5"/>
    <x v="4"/>
    <x v="17"/>
    <s v="03472/KW/626402/2023"/>
    <s v="24 Agustus 2023"/>
    <s v="03616/PB/626402/2023"/>
    <s v="08 Agustus 2023"/>
    <x v="14"/>
    <s v="GUP"/>
    <s v="NON GAJI"/>
    <x v="666"/>
    <x v="11"/>
    <x v="937"/>
    <x v="173"/>
    <s v="00230/UM/626402/2023"/>
    <s v="Belanja Barang"/>
    <s v="Belanja Barang Operasional"/>
    <s v="Keperluan Perkantoran"/>
    <s v="Non Covid"/>
    <s v="WA.2378.EBA.994.002.GA"/>
    <x v="5"/>
    <s v="Pusat Pendidikan KP"/>
    <x v="1"/>
    <x v="1"/>
    <n v="0"/>
    <n v="0"/>
    <n v="936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906"/>
    <n v="278100"/>
    <x v="4"/>
    <x v="4"/>
    <x v="5"/>
    <x v="4"/>
    <x v="17"/>
    <s v="03484/KW/626402/2023"/>
    <s v="24 Agustus 2023"/>
    <s v="03628/PB/626402/2023"/>
    <s v="22 Agustus 2023"/>
    <x v="14"/>
    <s v="GUP"/>
    <s v="NON GAJI"/>
    <x v="667"/>
    <x v="11"/>
    <x v="938"/>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7"/>
    <n v="200000"/>
    <x v="4"/>
    <x v="4"/>
    <x v="5"/>
    <x v="4"/>
    <x v="17"/>
    <s v="03473/KW/626402/2023"/>
    <s v="24 Agustus 2023"/>
    <s v="03617/PB/626402/2023"/>
    <s v="16 Agustus 2023"/>
    <x v="14"/>
    <s v="GUP"/>
    <s v="NON GAJI"/>
    <x v="668"/>
    <x v="11"/>
    <x v="939"/>
    <x v="170"/>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08"/>
    <n v="954000"/>
    <x v="4"/>
    <x v="4"/>
    <x v="5"/>
    <x v="4"/>
    <x v="17"/>
    <s v="03483/KW/626402/2023"/>
    <s v="24 Agustus 2023"/>
    <s v="03627/PB/626402/2023"/>
    <s v="22 Agustus 2023"/>
    <x v="14"/>
    <s v="GUP"/>
    <s v="NON GAJI"/>
    <x v="669"/>
    <x v="11"/>
    <x v="940"/>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909"/>
    <n v="1750000"/>
    <x v="4"/>
    <x v="4"/>
    <x v="5"/>
    <x v="4"/>
    <x v="17"/>
    <s v="03474/KW/626402/2023"/>
    <s v="24 Agustus 2023"/>
    <s v="03618/PB/626402/2023"/>
    <s v="18 Agustus 2023"/>
    <x v="14"/>
    <s v="GUP"/>
    <s v="NON GAJI"/>
    <x v="670"/>
    <x v="11"/>
    <x v="941"/>
    <x v="171"/>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0"/>
    <n v="440000"/>
    <x v="4"/>
    <x v="4"/>
    <x v="5"/>
    <x v="4"/>
    <x v="17"/>
    <s v="03482/KW/626402/2023"/>
    <s v="24 Agustus 2023"/>
    <s v="03626/PB/626402/2023"/>
    <s v="22 Agustus 2023"/>
    <x v="14"/>
    <s v="GUP"/>
    <s v="NON GAJI"/>
    <x v="671"/>
    <x v="11"/>
    <x v="942"/>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1"/>
    <n v="770000"/>
    <x v="4"/>
    <x v="4"/>
    <x v="5"/>
    <x v="4"/>
    <x v="17"/>
    <s v="03475/KW/626402/2023"/>
    <s v="24 Agustus 2023"/>
    <s v="03619/PB/626402/2023"/>
    <s v="03 Agustus 2023"/>
    <x v="14"/>
    <s v="GUP"/>
    <s v="NON GAJI"/>
    <x v="672"/>
    <x v="11"/>
    <x v="943"/>
    <x v="158"/>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2"/>
    <n v="1105500"/>
    <x v="4"/>
    <x v="4"/>
    <x v="5"/>
    <x v="4"/>
    <x v="17"/>
    <s v="03481/KW/626402/2023"/>
    <s v="24 Agustus 2023"/>
    <s v="03625/PB/626402/2023"/>
    <s v="17 Agustus 2023"/>
    <x v="14"/>
    <s v="GUP"/>
    <s v="NON GAJI"/>
    <x v="673"/>
    <x v="11"/>
    <x v="944"/>
    <x v="175"/>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3"/>
    <n v="1258000"/>
    <x v="4"/>
    <x v="4"/>
    <x v="5"/>
    <x v="4"/>
    <x v="17"/>
    <s v="03476/KW/626402/2023"/>
    <s v="24 Agustus 2023"/>
    <s v="03620/PB/626402/2023"/>
    <s v="03 Agustus 2023"/>
    <x v="14"/>
    <s v="GUP"/>
    <s v="NON GAJI"/>
    <x v="674"/>
    <x v="11"/>
    <x v="945"/>
    <x v="158"/>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4"/>
    <n v="1000000"/>
    <x v="4"/>
    <x v="4"/>
    <x v="5"/>
    <x v="4"/>
    <x v="17"/>
    <s v="03480/KW/626402/2023"/>
    <s v="24 Agustus 2023"/>
    <s v="03624/PB/626402/2023"/>
    <s v="11 Agustus 2023"/>
    <x v="14"/>
    <s v="GUP"/>
    <s v="NON GAJI"/>
    <x v="675"/>
    <x v="11"/>
    <x v="946"/>
    <x v="164"/>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5"/>
    <n v="425000"/>
    <x v="4"/>
    <x v="4"/>
    <x v="5"/>
    <x v="4"/>
    <x v="17"/>
    <s v="03477/KW/626402/2023"/>
    <s v="24 Agustus 2023"/>
    <s v="03621/PB/626402/2023"/>
    <s v="04 Agustus 2023"/>
    <x v="14"/>
    <s v="GUP"/>
    <s v="NON GAJI"/>
    <x v="676"/>
    <x v="11"/>
    <x v="947"/>
    <x v="160"/>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6"/>
    <n v="440000"/>
    <x v="4"/>
    <x v="4"/>
    <x v="5"/>
    <x v="4"/>
    <x v="17"/>
    <s v="03479/KW/626402/2023"/>
    <s v="24 Agustus 2023"/>
    <s v="03623/PB/626402/2023"/>
    <s v="11 Agustus 2023"/>
    <x v="14"/>
    <s v="GUP"/>
    <s v="NON GAJI"/>
    <x v="677"/>
    <x v="11"/>
    <x v="948"/>
    <x v="164"/>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7"/>
    <n v="1100000"/>
    <x v="4"/>
    <x v="4"/>
    <x v="5"/>
    <x v="4"/>
    <x v="17"/>
    <s v="03478/KW/626402/2023"/>
    <s v="24 Agustus 2023"/>
    <s v="03622/PB/626402/2023"/>
    <s v="09 Agustus 2023"/>
    <x v="14"/>
    <s v="GUP"/>
    <s v="NON GAJI"/>
    <x v="678"/>
    <x v="11"/>
    <x v="949"/>
    <x v="167"/>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18"/>
    <n v="2449100"/>
    <x v="4"/>
    <x v="4"/>
    <x v="5"/>
    <x v="4"/>
    <x v="18"/>
    <s v="03463/KW/626402/2023"/>
    <s v="24 Agustus 2023"/>
    <s v="03607/PB/626402/2023"/>
    <s v="18 Agustus 2023"/>
    <x v="14"/>
    <s v="GUP"/>
    <s v="NON GAJI"/>
    <x v="642"/>
    <x v="11"/>
    <x v="950"/>
    <x v="171"/>
    <s v="00236/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19"/>
    <n v="1210000"/>
    <x v="4"/>
    <x v="4"/>
    <x v="5"/>
    <x v="4"/>
    <x v="18"/>
    <s v="03462/KW/626402/2023"/>
    <s v="24 Agustus 2023"/>
    <s v="03606/PB/626402/2023"/>
    <s v="18 Agustus 2023"/>
    <x v="14"/>
    <s v="GUP"/>
    <s v="NON GAJI"/>
    <x v="679"/>
    <x v="11"/>
    <x v="951"/>
    <x v="171"/>
    <s v="00236/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20"/>
    <n v="3094000"/>
    <x v="4"/>
    <x v="4"/>
    <x v="5"/>
    <x v="4"/>
    <x v="16"/>
    <s v="03461/KW/626402/2023"/>
    <s v="24 Agustus 2023"/>
    <s v="03605/PB/626402/2023"/>
    <s v="03 Agustus 2023"/>
    <x v="14"/>
    <s v="GUP"/>
    <s v="NON GAJI"/>
    <x v="680"/>
    <x v="11"/>
    <x v="952"/>
    <x v="158"/>
    <s v="00230/UM/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21"/>
    <n v="1500000"/>
    <x v="4"/>
    <x v="4"/>
    <x v="5"/>
    <x v="4"/>
    <x v="16"/>
    <s v="03460/KW/626402/2023"/>
    <s v="24 Agustus 2023"/>
    <s v="03604/PB/626402/2023"/>
    <s v="07 Agustus 2023"/>
    <x v="14"/>
    <s v="GUP"/>
    <s v="NON GAJI"/>
    <x v="681"/>
    <x v="11"/>
    <x v="953"/>
    <x v="172"/>
    <s v="00230/UM/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922"/>
    <n v="176000"/>
    <x v="4"/>
    <x v="4"/>
    <x v="5"/>
    <x v="4"/>
    <x v="16"/>
    <s v="03459/KW/626402/2023"/>
    <s v="24 Agustus 2023"/>
    <s v="03603/PB/626402/2023"/>
    <s v="03 Agustus 2023"/>
    <x v="14"/>
    <s v="GUP"/>
    <s v="NON GAJI"/>
    <x v="682"/>
    <x v="11"/>
    <x v="954"/>
    <x v="158"/>
    <s v="00230/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923"/>
    <n v="119000"/>
    <x v="4"/>
    <x v="4"/>
    <x v="5"/>
    <x v="4"/>
    <x v="16"/>
    <s v="03458/KW/626402/2023"/>
    <s v="24 Agustus 2023"/>
    <s v="03602/PB/626402/2023"/>
    <s v="26 Juli 2023"/>
    <x v="14"/>
    <s v="GUP"/>
    <s v="NON GAJI"/>
    <x v="683"/>
    <x v="11"/>
    <x v="955"/>
    <x v="146"/>
    <s v="00230/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924"/>
    <n v="1000000"/>
    <x v="4"/>
    <x v="4"/>
    <x v="5"/>
    <x v="4"/>
    <x v="16"/>
    <s v="03457/KW/626402/2023"/>
    <s v="24 Agustus 2023"/>
    <s v="03601/PB/626402/2023"/>
    <s v="10 Agustus 2023"/>
    <x v="14"/>
    <s v="GUP"/>
    <s v="NON GAJI"/>
    <x v="684"/>
    <x v="11"/>
    <x v="956"/>
    <x v="163"/>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50000"/>
    <x v="4"/>
    <x v="4"/>
    <x v="5"/>
    <x v="4"/>
    <x v="16"/>
    <s v="03456/KW/626402/2023"/>
    <s v="24 Agustus 2023"/>
    <s v="03600/PB/626402/2023"/>
    <s v="07 Agustus 2023"/>
    <x v="14"/>
    <s v="GUP"/>
    <s v="NON GAJI"/>
    <x v="685"/>
    <x v="11"/>
    <x v="957"/>
    <x v="172"/>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925"/>
    <n v="3000000"/>
    <x v="4"/>
    <x v="4"/>
    <x v="5"/>
    <x v="4"/>
    <x v="16"/>
    <s v="03448/KW/626402/2023"/>
    <s v="24 Agustus 2023"/>
    <s v="03592/PB/626402/2023"/>
    <s v="14 Agustus 2023"/>
    <x v="14"/>
    <s v="GUP"/>
    <s v="NON GAJI"/>
    <x v="686"/>
    <x v="11"/>
    <x v="958"/>
    <x v="165"/>
    <s v="00233/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0"/>
    <s v="001122"/>
    <x v="926"/>
    <n v="340000"/>
    <x v="4"/>
    <x v="4"/>
    <x v="5"/>
    <x v="4"/>
    <x v="16"/>
    <s v="03455/KW/626402/2023"/>
    <s v="24 Agustus 2023"/>
    <s v="03599/PB/626402/2023"/>
    <s v="16 Agustus 2023"/>
    <x v="14"/>
    <s v="GUP"/>
    <s v="NON GAJI"/>
    <x v="687"/>
    <x v="11"/>
    <x v="959"/>
    <x v="170"/>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927"/>
    <n v="1525000"/>
    <x v="4"/>
    <x v="4"/>
    <x v="5"/>
    <x v="4"/>
    <x v="16"/>
    <s v="03450/KW/626402/2023"/>
    <s v="24 Agustus 2023"/>
    <s v="03594/PB/626402/2023"/>
    <s v="18 Agustus 2023"/>
    <x v="14"/>
    <s v="GUP"/>
    <s v="NON GAJI"/>
    <x v="688"/>
    <x v="11"/>
    <x v="960"/>
    <x v="171"/>
    <s v="00233/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990000"/>
    <x v="4"/>
    <x v="4"/>
    <x v="5"/>
    <x v="4"/>
    <x v="16"/>
    <s v="03454/KW/626402/2023"/>
    <s v="24 Agustus 2023"/>
    <s v="03598/PB/626402/2023"/>
    <s v="03 Agustus 2023"/>
    <x v="14"/>
    <s v="GUP"/>
    <s v="NON GAJI"/>
    <x v="689"/>
    <x v="11"/>
    <x v="961"/>
    <x v="158"/>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928"/>
    <n v="316158"/>
    <x v="4"/>
    <x v="4"/>
    <x v="5"/>
    <x v="4"/>
    <x v="16"/>
    <s v="03449/KW/626402/2023"/>
    <s v="24 Agustus 2023"/>
    <s v="03593/PB/626402/2023"/>
    <s v="04 Agustus 2023"/>
    <x v="14"/>
    <s v="GUP"/>
    <s v="NON GAJI"/>
    <x v="690"/>
    <x v="11"/>
    <x v="962"/>
    <x v="160"/>
    <s v="00233/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85000"/>
    <x v="4"/>
    <x v="4"/>
    <x v="5"/>
    <x v="4"/>
    <x v="16"/>
    <s v="03453/KW/626402/2023"/>
    <s v="24 Agustus 2023"/>
    <s v="03597/PB/626402/2023"/>
    <s v="02 Agustus 2023"/>
    <x v="14"/>
    <s v="GUP"/>
    <s v="NON GAJI"/>
    <x v="691"/>
    <x v="11"/>
    <x v="963"/>
    <x v="176"/>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929"/>
    <n v="220000"/>
    <x v="4"/>
    <x v="4"/>
    <x v="5"/>
    <x v="4"/>
    <x v="16"/>
    <s v="03452/KW/626402/2023"/>
    <s v="24 Agustus 2023"/>
    <s v="03596/PB/626402/2023"/>
    <s v="04 Agustus 2023"/>
    <x v="14"/>
    <s v="GUP"/>
    <s v="NON GAJI"/>
    <x v="692"/>
    <x v="11"/>
    <x v="964"/>
    <x v="160"/>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930"/>
    <n v="207600"/>
    <x v="4"/>
    <x v="4"/>
    <x v="5"/>
    <x v="4"/>
    <x v="16"/>
    <s v="03451/KW/626402/2023"/>
    <s v="24 Agustus 2023"/>
    <s v="03595/PB/626402/2023"/>
    <s v="04 Agustus 2023"/>
    <x v="14"/>
    <s v="GUP"/>
    <s v="NON GAJI"/>
    <x v="693"/>
    <x v="11"/>
    <x v="965"/>
    <x v="160"/>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931"/>
    <n v="299500"/>
    <x v="4"/>
    <x v="4"/>
    <x v="5"/>
    <x v="4"/>
    <x v="16"/>
    <s v="03445/KW/626402/2023"/>
    <s v="24 Agustus 2023"/>
    <s v="03589/PB/626402/2023"/>
    <s v="03 Agustus 2023"/>
    <x v="14"/>
    <s v="GUP"/>
    <s v="NON GAJI"/>
    <x v="694"/>
    <x v="11"/>
    <x v="966"/>
    <x v="158"/>
    <s v="0023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932"/>
    <n v="452000"/>
    <x v="5"/>
    <x v="5"/>
    <x v="6"/>
    <x v="5"/>
    <x v="19"/>
    <s v="03680/KW/626402/2023"/>
    <s v="13 September 2023"/>
    <s v="03856/PB/626402/2023"/>
    <s v="01 September 2023"/>
    <x v="15"/>
    <s v="GUP"/>
    <s v="NON GAJI"/>
    <x v="695"/>
    <x v="12"/>
    <x v="967"/>
    <x v="177"/>
    <s v="00002/UPBPP/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0"/>
    <s v="000974"/>
    <x v="933"/>
    <n v="220000"/>
    <x v="5"/>
    <x v="5"/>
    <x v="6"/>
    <x v="5"/>
    <x v="20"/>
    <s v="03687/KW/626402/2023"/>
    <s v="13 September 2023"/>
    <s v="03866/PB/626402/2023"/>
    <s v="23 Agustus 2023"/>
    <x v="15"/>
    <s v="GUP"/>
    <s v="NON GAJI"/>
    <x v="696"/>
    <x v="12"/>
    <x v="968"/>
    <x v="178"/>
    <s v="00002/UPBPP/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934"/>
    <n v="997000"/>
    <x v="5"/>
    <x v="5"/>
    <x v="6"/>
    <x v="5"/>
    <x v="19"/>
    <s v="03651/KW/626402/2023"/>
    <s v="13 September 2023"/>
    <s v="03814/PB/626402/2023"/>
    <s v="21 Agustus 2023"/>
    <x v="15"/>
    <s v="GUP"/>
    <s v="NON GAJI"/>
    <x v="697"/>
    <x v="12"/>
    <x v="969"/>
    <x v="169"/>
    <s v="00002/UPBPP/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35"/>
    <n v="235000"/>
    <x v="5"/>
    <x v="5"/>
    <x v="6"/>
    <x v="5"/>
    <x v="21"/>
    <s v="03686/KW/626402/2023"/>
    <s v="13 September 2023"/>
    <s v="03865/PB/626402/2023"/>
    <s v="29 Agustus 2023"/>
    <x v="15"/>
    <s v="GUP"/>
    <s v="NON GAJI"/>
    <x v="698"/>
    <x v="12"/>
    <x v="970"/>
    <x v="179"/>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936"/>
    <n v="1500000"/>
    <x v="5"/>
    <x v="5"/>
    <x v="6"/>
    <x v="5"/>
    <x v="19"/>
    <s v="03652/KW/626402/2023"/>
    <s v="13 September 2023"/>
    <s v="03815/PB/626402/2023"/>
    <s v="21 Agustus 2023"/>
    <x v="15"/>
    <s v="GUP"/>
    <s v="NON GAJI"/>
    <x v="699"/>
    <x v="12"/>
    <x v="971"/>
    <x v="169"/>
    <s v="00002/UPBPP/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937"/>
    <n v="300000"/>
    <x v="5"/>
    <x v="5"/>
    <x v="6"/>
    <x v="5"/>
    <x v="21"/>
    <s v="03685/KW/626402/2023"/>
    <s v="13 September 2023"/>
    <s v="03864/PB/626402/2023"/>
    <s v="28 Agustus 2023"/>
    <x v="15"/>
    <s v="GUP"/>
    <s v="NON GAJI"/>
    <x v="700"/>
    <x v="12"/>
    <x v="972"/>
    <x v="180"/>
    <s v="00002/UPBPP/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938"/>
    <n v="3162500"/>
    <x v="5"/>
    <x v="5"/>
    <x v="6"/>
    <x v="5"/>
    <x v="19"/>
    <s v="03669/KW/626402/2023"/>
    <s v="13 September 2023"/>
    <s v="03840/PB/626402/2023"/>
    <s v="08 September 2023"/>
    <x v="15"/>
    <s v="GUP"/>
    <s v="NON GAJI"/>
    <x v="701"/>
    <x v="12"/>
    <x v="973"/>
    <x v="181"/>
    <s v="00002/UPBPP/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939"/>
    <n v="150000"/>
    <x v="5"/>
    <x v="5"/>
    <x v="6"/>
    <x v="5"/>
    <x v="21"/>
    <s v="03684/KW/626402/2023"/>
    <s v="13 September 2023"/>
    <s v="03863/PB/626402/2023"/>
    <s v="25 Agustus 2023"/>
    <x v="15"/>
    <s v="GUP"/>
    <s v="NON GAJI"/>
    <x v="702"/>
    <x v="12"/>
    <x v="974"/>
    <x v="182"/>
    <s v="00002/UPBPP/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940"/>
    <n v="999000"/>
    <x v="5"/>
    <x v="5"/>
    <x v="6"/>
    <x v="5"/>
    <x v="19"/>
    <s v="03653/KW/626402/2023"/>
    <s v="13 September 2023"/>
    <s v="03816/PB/626402/2023"/>
    <s v="31 Agustus 2023"/>
    <x v="15"/>
    <s v="GUP"/>
    <s v="NON GAJI"/>
    <x v="703"/>
    <x v="12"/>
    <x v="975"/>
    <x v="183"/>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941"/>
    <n v="150000"/>
    <x v="5"/>
    <x v="5"/>
    <x v="6"/>
    <x v="5"/>
    <x v="21"/>
    <s v="03683/KW/626402/2023"/>
    <s v="13 September 2023"/>
    <s v="03862/PB/626402/2023"/>
    <s v="31 Agustus 2023"/>
    <x v="15"/>
    <s v="GUP"/>
    <s v="NON GAJI"/>
    <x v="704"/>
    <x v="12"/>
    <x v="976"/>
    <x v="183"/>
    <s v="00002/UPBPP/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942"/>
    <n v="1500000"/>
    <x v="5"/>
    <x v="5"/>
    <x v="6"/>
    <x v="5"/>
    <x v="19"/>
    <s v="03654/KW/626402/2023"/>
    <s v="13 September 2023"/>
    <s v="03817/PB/626402/2023"/>
    <s v="31 Agustus 2023"/>
    <x v="15"/>
    <s v="GUP"/>
    <s v="NON GAJI"/>
    <x v="705"/>
    <x v="12"/>
    <x v="977"/>
    <x v="183"/>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943"/>
    <n v="619000"/>
    <x v="5"/>
    <x v="5"/>
    <x v="6"/>
    <x v="5"/>
    <x v="20"/>
    <s v="03682/KW/626402/2023"/>
    <s v="13 September 2023"/>
    <s v="03858/PB/626402/2023"/>
    <s v="01 September 2023"/>
    <x v="15"/>
    <s v="GUP"/>
    <s v="NON GAJI"/>
    <x v="706"/>
    <x v="12"/>
    <x v="978"/>
    <x v="177"/>
    <s v="00002/UPBPP/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944"/>
    <n v="1499900"/>
    <x v="5"/>
    <x v="5"/>
    <x v="6"/>
    <x v="5"/>
    <x v="19"/>
    <s v="03668/KW/626402/2023"/>
    <s v="13 September 2023"/>
    <s v="03839/PB/626402/2023"/>
    <s v="07 September 2023"/>
    <x v="15"/>
    <s v="GUP"/>
    <s v="NON GAJI"/>
    <x v="707"/>
    <x v="12"/>
    <x v="979"/>
    <x v="184"/>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0"/>
    <s v="001122"/>
    <x v="945"/>
    <n v="160000"/>
    <x v="5"/>
    <x v="5"/>
    <x v="6"/>
    <x v="5"/>
    <x v="20"/>
    <s v="03681/KW/626402/2023"/>
    <s v="13 September 2023"/>
    <s v="03857/PB/626402/2023"/>
    <s v="01 September 2023"/>
    <x v="15"/>
    <s v="GUP"/>
    <s v="NON GAJI"/>
    <x v="708"/>
    <x v="12"/>
    <x v="980"/>
    <x v="177"/>
    <s v="00002/UPBPP/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946"/>
    <n v="10254900"/>
    <x v="5"/>
    <x v="5"/>
    <x v="6"/>
    <x v="5"/>
    <x v="19"/>
    <s v="03667/KW/626402/2023"/>
    <s v="13 September 2023"/>
    <s v="03838/PB/626402/2023"/>
    <s v="06 September 2023"/>
    <x v="15"/>
    <s v="GUP"/>
    <s v="NON GAJI"/>
    <x v="709"/>
    <x v="12"/>
    <x v="981"/>
    <x v="185"/>
    <s v="00002/UPBPP/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947"/>
    <n v="998000"/>
    <x v="5"/>
    <x v="5"/>
    <x v="6"/>
    <x v="5"/>
    <x v="19"/>
    <s v="03670/KW/626402/2023"/>
    <s v="13 September 2023"/>
    <s v="03842/PB/626402/2023"/>
    <s v="08 September 2023"/>
    <x v="15"/>
    <s v="GUP"/>
    <s v="NON GAJI"/>
    <x v="710"/>
    <x v="12"/>
    <x v="982"/>
    <x v="181"/>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2151"/>
    <s v="522151. Belanja Jasa Profesi"/>
    <x v="66"/>
    <s v="001144"/>
    <x v="948"/>
    <n v="1900000"/>
    <x v="5"/>
    <x v="5"/>
    <x v="6"/>
    <x v="5"/>
    <x v="20"/>
    <s v="03679/KW/626402/2023"/>
    <s v="13 September 2023"/>
    <s v="03854/PB/626402/2023"/>
    <s v="23 Agustus 2023"/>
    <x v="15"/>
    <s v="GUP"/>
    <s v="NON GAJI"/>
    <x v="711"/>
    <x v="12"/>
    <x v="983"/>
    <x v="178"/>
    <s v="00002/UPBPP/626402/2023"/>
    <s v="Belanja Barang"/>
    <s v="Belanja Barang Non Operasional"/>
    <s v="Belanja Jasa"/>
    <s v="Non Covid"/>
    <s v="WA.2378.EBD.955.301.G"/>
    <x v="98"/>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949"/>
    <n v="1500000"/>
    <x v="5"/>
    <x v="5"/>
    <x v="6"/>
    <x v="5"/>
    <x v="19"/>
    <s v="03671/KW/626402/2023"/>
    <s v="13 September 2023"/>
    <s v="03843/PB/626402/2023"/>
    <s v="08 September 2023"/>
    <x v="15"/>
    <s v="GUP"/>
    <s v="NON GAJI"/>
    <x v="712"/>
    <x v="12"/>
    <x v="984"/>
    <x v="181"/>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950"/>
    <n v="975000"/>
    <x v="5"/>
    <x v="5"/>
    <x v="6"/>
    <x v="5"/>
    <x v="20"/>
    <s v="03678/KW/626402/2023"/>
    <s v="13 September 2023"/>
    <s v="03852/PB/626402/2023"/>
    <s v="23 Agustus 2023"/>
    <x v="15"/>
    <s v="GUP"/>
    <s v="NON GAJI"/>
    <x v="713"/>
    <x v="12"/>
    <x v="985"/>
    <x v="178"/>
    <s v="00002/UPBPP/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951"/>
    <n v="500000"/>
    <x v="5"/>
    <x v="5"/>
    <x v="6"/>
    <x v="5"/>
    <x v="19"/>
    <s v="03672/KW/626402/2023"/>
    <s v="13 September 2023"/>
    <s v="03844/PB/626402/2023"/>
    <s v="12 September 2023"/>
    <x v="15"/>
    <s v="GUP"/>
    <s v="NON GAJI"/>
    <x v="714"/>
    <x v="12"/>
    <x v="986"/>
    <x v="186"/>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952"/>
    <n v="500000"/>
    <x v="5"/>
    <x v="5"/>
    <x v="6"/>
    <x v="5"/>
    <x v="20"/>
    <s v="03677/KW/626402/2023"/>
    <s v="13 September 2023"/>
    <s v="03851/PB/626402/2023"/>
    <s v="23 Agustus 2023"/>
    <x v="15"/>
    <s v="GUP"/>
    <s v="NON GAJI"/>
    <x v="715"/>
    <x v="12"/>
    <x v="987"/>
    <x v="178"/>
    <s v="00002/UPBPP/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953"/>
    <n v="1300000"/>
    <x v="5"/>
    <x v="5"/>
    <x v="6"/>
    <x v="5"/>
    <x v="19"/>
    <s v="03673/KW/626402/2023"/>
    <s v="13 September 2023"/>
    <s v="03846/PB/626402/2023"/>
    <s v="12 September 2023"/>
    <x v="15"/>
    <s v="GUP"/>
    <s v="NON GAJI"/>
    <x v="716"/>
    <x v="12"/>
    <x v="988"/>
    <x v="186"/>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954"/>
    <n v="1050000"/>
    <x v="5"/>
    <x v="5"/>
    <x v="6"/>
    <x v="5"/>
    <x v="21"/>
    <s v="03676/KW/626402/2023"/>
    <s v="13 September 2023"/>
    <s v="03850/PB/626402/2023"/>
    <s v="25 Agustus 2023"/>
    <x v="15"/>
    <s v="GUP"/>
    <s v="NON GAJI"/>
    <x v="717"/>
    <x v="12"/>
    <x v="989"/>
    <x v="182"/>
    <s v="00002/UPBPP/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955"/>
    <n v="176000"/>
    <x v="5"/>
    <x v="5"/>
    <x v="6"/>
    <x v="5"/>
    <x v="21"/>
    <s v="03675/KW/626402/2023"/>
    <s v="13 September 2023"/>
    <s v="03849/PB/626402/2023"/>
    <s v="25 Agustus 2023"/>
    <x v="15"/>
    <s v="GUP"/>
    <s v="NON GAJI"/>
    <x v="718"/>
    <x v="12"/>
    <x v="990"/>
    <x v="182"/>
    <s v="00002/UPBPP/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956"/>
    <n v="285000"/>
    <x v="5"/>
    <x v="5"/>
    <x v="6"/>
    <x v="5"/>
    <x v="21"/>
    <s v="03674/KW/626402/2023"/>
    <s v="13 September 2023"/>
    <s v="03848/PB/626402/2023"/>
    <s v="24 Agustus 2023"/>
    <x v="15"/>
    <s v="GUP"/>
    <s v="NON GAJI"/>
    <x v="719"/>
    <x v="12"/>
    <x v="991"/>
    <x v="161"/>
    <s v="00002/UPBPP/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920000"/>
    <x v="5"/>
    <x v="5"/>
    <x v="6"/>
    <x v="5"/>
    <x v="19"/>
    <s v="03666/KW/626402/2023"/>
    <s v="13 September 2023"/>
    <s v="03837/PB/626402/2023"/>
    <s v="06 September 2023"/>
    <x v="15"/>
    <s v="GUP"/>
    <s v="NON GAJI"/>
    <x v="720"/>
    <x v="12"/>
    <x v="992"/>
    <x v="185"/>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58"/>
    <n v="4400000"/>
    <x v="5"/>
    <x v="5"/>
    <x v="6"/>
    <x v="5"/>
    <x v="20"/>
    <s v="03655/KW/626402/2023"/>
    <s v="13 September 2023"/>
    <s v="03818/PB/626402/2023"/>
    <s v="07 Agustus 2023"/>
    <x v="15"/>
    <s v="GUP"/>
    <s v="NON GAJI"/>
    <x v="721"/>
    <x v="12"/>
    <x v="993"/>
    <x v="172"/>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65/KW/626402/2023"/>
    <s v="13 September 2023"/>
    <s v="03836/PB/626402/2023"/>
    <s v="06 September 2023"/>
    <x v="15"/>
    <s v="GUP"/>
    <s v="NON GAJI"/>
    <x v="722"/>
    <x v="12"/>
    <x v="994"/>
    <x v="185"/>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60"/>
    <n v="11660000"/>
    <x v="5"/>
    <x v="5"/>
    <x v="6"/>
    <x v="5"/>
    <x v="20"/>
    <s v="03656/KW/626402/2023"/>
    <s v="13 September 2023"/>
    <s v="03819/PB/626402/2023"/>
    <s v="07 Agustus 2023"/>
    <x v="15"/>
    <s v="GUP"/>
    <s v="NON GAJI"/>
    <x v="723"/>
    <x v="12"/>
    <x v="995"/>
    <x v="172"/>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1"/>
    <n v="500000"/>
    <x v="5"/>
    <x v="5"/>
    <x v="6"/>
    <x v="5"/>
    <x v="19"/>
    <s v="03664/KW/626402/2023"/>
    <s v="13 September 2023"/>
    <s v="03835/PB/626402/2023"/>
    <s v="05 September 2023"/>
    <x v="15"/>
    <s v="GUP"/>
    <s v="NON GAJI"/>
    <x v="724"/>
    <x v="12"/>
    <x v="996"/>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62"/>
    <n v="46920000"/>
    <x v="5"/>
    <x v="5"/>
    <x v="6"/>
    <x v="5"/>
    <x v="20"/>
    <s v="03657/KW/626402/2023"/>
    <s v="13 September 2023"/>
    <s v="03820/PB/626402/2023"/>
    <s v="08 Agustus 2023"/>
    <x v="15"/>
    <s v="GUP"/>
    <s v="NON GAJI"/>
    <x v="725"/>
    <x v="12"/>
    <x v="997"/>
    <x v="173"/>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1150000"/>
    <x v="5"/>
    <x v="5"/>
    <x v="6"/>
    <x v="5"/>
    <x v="19"/>
    <s v="03663/KW/626402/2023"/>
    <s v="13 September 2023"/>
    <s v="03834/PB/626402/2023"/>
    <s v="05 September 2023"/>
    <x v="15"/>
    <s v="GUP"/>
    <s v="NON GAJI"/>
    <x v="726"/>
    <x v="12"/>
    <x v="998"/>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62/KW/626402/2023"/>
    <s v="13 September 2023"/>
    <s v="03833/PB/626402/2023"/>
    <s v="05 September 2023"/>
    <x v="15"/>
    <s v="GUP"/>
    <s v="NON GAJI"/>
    <x v="727"/>
    <x v="12"/>
    <x v="999"/>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3"/>
    <n v="400000"/>
    <x v="5"/>
    <x v="5"/>
    <x v="6"/>
    <x v="5"/>
    <x v="19"/>
    <s v="03661/KW/626402/2023"/>
    <s v="13 September 2023"/>
    <s v="03832/PB/626402/2023"/>
    <s v="04 September 2023"/>
    <x v="15"/>
    <s v="GUP"/>
    <s v="NON GAJI"/>
    <x v="728"/>
    <x v="12"/>
    <x v="1000"/>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920000"/>
    <x v="5"/>
    <x v="5"/>
    <x v="6"/>
    <x v="5"/>
    <x v="19"/>
    <s v="03660/KW/626402/2023"/>
    <s v="13 September 2023"/>
    <s v="03831/PB/626402/2023"/>
    <s v="04 September 2023"/>
    <x v="15"/>
    <s v="GUP"/>
    <s v="NON GAJI"/>
    <x v="729"/>
    <x v="12"/>
    <x v="1001"/>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4"/>
    <n v="440000"/>
    <x v="5"/>
    <x v="5"/>
    <x v="6"/>
    <x v="5"/>
    <x v="19"/>
    <s v="03658/KW/626402/2023"/>
    <s v="13 September 2023"/>
    <s v="03829/PB/626402/2023"/>
    <s v="01 September 2023"/>
    <x v="15"/>
    <s v="GUP"/>
    <s v="NON GAJI"/>
    <x v="730"/>
    <x v="12"/>
    <x v="1002"/>
    <x v="17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59/KW/626402/2023"/>
    <s v="13 September 2023"/>
    <s v="03830/PB/626402/2023"/>
    <s v="04 September 2023"/>
    <x v="15"/>
    <s v="GUP"/>
    <s v="NON GAJI"/>
    <x v="731"/>
    <x v="12"/>
    <x v="1003"/>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965"/>
    <n v="6086000"/>
    <x v="6"/>
    <x v="6"/>
    <x v="7"/>
    <x v="6"/>
    <x v="22"/>
    <s v="03926/KW/626402/2023"/>
    <s v="25 September 2023"/>
    <s v="04075/PB/626402/2023"/>
    <s v="28 Agustus 2023"/>
    <x v="16"/>
    <s v="GUP"/>
    <s v="NON GAJI"/>
    <x v="732"/>
    <x v="13"/>
    <x v="1004"/>
    <x v="180"/>
    <s v="00002/UPBPP/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966"/>
    <n v="300000"/>
    <x v="6"/>
    <x v="6"/>
    <x v="7"/>
    <x v="6"/>
    <x v="22"/>
    <s v="03927/KW/626402/2023"/>
    <s v="25 September 2023"/>
    <s v="04076/PB/626402/2023"/>
    <s v="07 September 2023"/>
    <x v="16"/>
    <s v="GUP"/>
    <s v="NON GAJI"/>
    <x v="733"/>
    <x v="13"/>
    <x v="1005"/>
    <x v="184"/>
    <s v="00002/UPBPP/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967"/>
    <n v="4542000"/>
    <x v="6"/>
    <x v="6"/>
    <x v="7"/>
    <x v="6"/>
    <x v="22"/>
    <s v="03928/KW/626402/2023"/>
    <s v="25 September 2023"/>
    <s v="04077/PB/626402/2023"/>
    <s v="28 Agustus 2023"/>
    <x v="16"/>
    <s v="GUP"/>
    <s v="NON GAJI"/>
    <x v="734"/>
    <x v="13"/>
    <x v="1006"/>
    <x v="180"/>
    <s v="00002/UPBPP/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68"/>
    <n v="1259999"/>
    <x v="6"/>
    <x v="6"/>
    <x v="7"/>
    <x v="6"/>
    <x v="22"/>
    <s v="03929/KW/626402/2023"/>
    <s v="25 September 2023"/>
    <s v="04078/PB/626402/2023"/>
    <s v="31 Agustus 2023"/>
    <x v="16"/>
    <s v="GUP"/>
    <s v="NON GAJI"/>
    <x v="735"/>
    <x v="13"/>
    <x v="1007"/>
    <x v="183"/>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69"/>
    <n v="1300000"/>
    <x v="6"/>
    <x v="6"/>
    <x v="7"/>
    <x v="6"/>
    <x v="22"/>
    <s v="03930/KW/626402/2023"/>
    <s v="25 September 2023"/>
    <s v="04080/PB/626402/2023"/>
    <s v="31 Agustus 2023"/>
    <x v="16"/>
    <s v="GUP"/>
    <s v="NON GAJI"/>
    <x v="736"/>
    <x v="13"/>
    <x v="1008"/>
    <x v="183"/>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70"/>
    <n v="440000"/>
    <x v="6"/>
    <x v="6"/>
    <x v="7"/>
    <x v="6"/>
    <x v="22"/>
    <s v="03931/KW/626402/2023"/>
    <s v="25 September 2023"/>
    <s v="04081/PB/626402/2023"/>
    <s v="11 September 2023"/>
    <x v="16"/>
    <s v="GUP"/>
    <s v="NON GAJI"/>
    <x v="737"/>
    <x v="13"/>
    <x v="1009"/>
    <x v="189"/>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71"/>
    <n v="215000"/>
    <x v="6"/>
    <x v="6"/>
    <x v="7"/>
    <x v="6"/>
    <x v="22"/>
    <s v="03932/KW/626402/2023"/>
    <s v="25 September 2023"/>
    <s v="04082/PB/626402/2023"/>
    <s v="13 September 2023"/>
    <x v="16"/>
    <s v="GUP"/>
    <s v="NON GAJI"/>
    <x v="738"/>
    <x v="13"/>
    <x v="1010"/>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972"/>
    <n v="278100"/>
    <x v="6"/>
    <x v="6"/>
    <x v="7"/>
    <x v="6"/>
    <x v="22"/>
    <s v="03933/KW/626402/2023"/>
    <s v="25 September 2023"/>
    <s v="04083/PB/626402/2023"/>
    <s v="15 September 2023"/>
    <x v="16"/>
    <s v="GUP"/>
    <s v="NON GAJI"/>
    <x v="739"/>
    <x v="13"/>
    <x v="1011"/>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973"/>
    <n v="33500"/>
    <x v="6"/>
    <x v="6"/>
    <x v="7"/>
    <x v="6"/>
    <x v="22"/>
    <s v="03934/KW/626402/2023"/>
    <s v="25 September 2023"/>
    <s v="04084/PB/626402/2023"/>
    <s v="06 September 2023"/>
    <x v="16"/>
    <s v="GUP"/>
    <s v="NON GAJI"/>
    <x v="740"/>
    <x v="13"/>
    <x v="1012"/>
    <x v="185"/>
    <s v="00002/UPBPP/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974"/>
    <n v="4950000"/>
    <x v="6"/>
    <x v="6"/>
    <x v="7"/>
    <x v="6"/>
    <x v="22"/>
    <s v=":"/>
    <s v="25 September 2023"/>
    <s v="04086/PB/626402/2023"/>
    <s v="01 September 2023"/>
    <x v="16"/>
    <s v="GUP"/>
    <s v="NON GAJI"/>
    <x v="741"/>
    <x v="13"/>
    <x v="1013"/>
    <x v="177"/>
    <s v="00002/UPBPP/626402/2023"/>
    <s v="Belanja Barang"/>
    <s v="Belanja Barang Operasional"/>
    <s v="Belanja Sewa"/>
    <s v="Non Covid"/>
    <s v="WA.2378.EBA.994.002.GB"/>
    <x v="2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975"/>
    <n v="350000"/>
    <x v="6"/>
    <x v="6"/>
    <x v="7"/>
    <x v="6"/>
    <x v="22"/>
    <s v="03936/KW/626402/2023"/>
    <s v="25 September 2023"/>
    <s v="04087/PB/626402/2023"/>
    <s v="01 September 2023"/>
    <x v="16"/>
    <s v="GUP"/>
    <s v="NON GAJI"/>
    <x v="742"/>
    <x v="13"/>
    <x v="1014"/>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975"/>
    <n v="6130000"/>
    <x v="6"/>
    <x v="6"/>
    <x v="7"/>
    <x v="6"/>
    <x v="22"/>
    <s v="03936/KW/626402/2023"/>
    <s v="25 September 2023"/>
    <s v="04087/PB/626402/2023"/>
    <s v="01 September 2023"/>
    <x v="16"/>
    <s v="GUP"/>
    <s v="NON GAJI"/>
    <x v="742"/>
    <x v="13"/>
    <x v="1014"/>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976"/>
    <n v="1350000"/>
    <x v="6"/>
    <x v="6"/>
    <x v="7"/>
    <x v="6"/>
    <x v="22"/>
    <s v="03937/KW/626402/2023"/>
    <s v="25 September 2023"/>
    <s v="04088/PB/626402/2023"/>
    <s v="28 Agustus 2023"/>
    <x v="16"/>
    <s v="GUP"/>
    <s v="NON GAJI"/>
    <x v="743"/>
    <x v="13"/>
    <x v="1015"/>
    <x v="180"/>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7"/>
    <n v="660000"/>
    <x v="6"/>
    <x v="6"/>
    <x v="7"/>
    <x v="6"/>
    <x v="22"/>
    <s v="03938/KW/626402/2023"/>
    <s v="25 September 2023"/>
    <s v="04089/PB/626402/2023"/>
    <s v="01 September 2023"/>
    <x v="16"/>
    <s v="GUP"/>
    <s v="NON GAJI"/>
    <x v="744"/>
    <x v="13"/>
    <x v="1016"/>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8"/>
    <n v="281000"/>
    <x v="6"/>
    <x v="6"/>
    <x v="7"/>
    <x v="6"/>
    <x v="22"/>
    <s v="03939/KW/626402/2023"/>
    <s v="25 September 2023"/>
    <s v="04090/PB/626402/2023"/>
    <s v="01 September 2023"/>
    <x v="16"/>
    <s v="GUP"/>
    <s v="NON GAJI"/>
    <x v="745"/>
    <x v="13"/>
    <x v="1017"/>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9"/>
    <n v="190000"/>
    <x v="6"/>
    <x v="6"/>
    <x v="7"/>
    <x v="6"/>
    <x v="22"/>
    <s v="03940/KW/626402/2023"/>
    <s v="25 September 2023"/>
    <s v="04091/PB/626402/2023"/>
    <s v="01 September 2023"/>
    <x v="16"/>
    <s v="GUP"/>
    <s v="NON GAJI"/>
    <x v="746"/>
    <x v="13"/>
    <x v="1018"/>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80"/>
    <n v="40000"/>
    <x v="6"/>
    <x v="6"/>
    <x v="7"/>
    <x v="6"/>
    <x v="22"/>
    <s v="03941/KW/626402/2023"/>
    <s v="25 September 2023"/>
    <s v="04092/PB/626402/2023"/>
    <s v="01 September 2023"/>
    <x v="16"/>
    <s v="GUP"/>
    <s v="NON GAJI"/>
    <x v="747"/>
    <x v="13"/>
    <x v="1019"/>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981"/>
    <n v="3114535"/>
    <x v="6"/>
    <x v="6"/>
    <x v="7"/>
    <x v="6"/>
    <x v="23"/>
    <s v="03942/KW/626402/2023"/>
    <s v="25 September 2023"/>
    <s v="04093/PB/626402/2023"/>
    <s v="08 September 2023"/>
    <x v="16"/>
    <s v="GUP"/>
    <s v="NON GAJI"/>
    <x v="748"/>
    <x v="13"/>
    <x v="1020"/>
    <x v="181"/>
    <s v="00002/UPBPP/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0"/>
    <s v="000961"/>
    <x v="982"/>
    <n v="2862000"/>
    <x v="6"/>
    <x v="6"/>
    <x v="7"/>
    <x v="6"/>
    <x v="23"/>
    <s v="03943/KW/626402/2023"/>
    <s v="25 September 2023"/>
    <s v="04094/PB/626402/2023"/>
    <s v="25 Agustus 2023"/>
    <x v="16"/>
    <s v="GUP"/>
    <s v="NON GAJI"/>
    <x v="749"/>
    <x v="13"/>
    <x v="1021"/>
    <x v="182"/>
    <s v="00002/UPBPP/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9"/>
    <s v="521219. Belanja Barang Non Operasional Lainnya"/>
    <x v="37"/>
    <s v="000966"/>
    <x v="983"/>
    <n v="369020"/>
    <x v="6"/>
    <x v="6"/>
    <x v="7"/>
    <x v="6"/>
    <x v="23"/>
    <s v="03944/KW/626402/2023"/>
    <s v="25 September 2023"/>
    <s v="04095/PB/626402/2023"/>
    <s v="13 September 2023"/>
    <x v="16"/>
    <s v="GUP"/>
    <s v="NON GAJI"/>
    <x v="750"/>
    <x v="13"/>
    <x v="1022"/>
    <x v="190"/>
    <s v="00002/UPBPP/626402/2023"/>
    <s v="Belanja Barang"/>
    <s v="Belanja Barang Non Operasional"/>
    <s v="Non Ops Lainnya"/>
    <s v="Non Covid"/>
    <s v="WA.2378.EBD.952.301.C"/>
    <x v="99"/>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984"/>
    <n v="3474535"/>
    <x v="6"/>
    <x v="6"/>
    <x v="7"/>
    <x v="6"/>
    <x v="23"/>
    <s v="03945/KW/626402/2023"/>
    <s v="25 September 2023"/>
    <s v="04096/PB/626402/2023"/>
    <s v="08 September 2023"/>
    <x v="16"/>
    <s v="GUP"/>
    <s v="NON GAJI"/>
    <x v="751"/>
    <x v="13"/>
    <x v="1023"/>
    <x v="181"/>
    <s v="00002/UPBPP/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0"/>
    <s v="000974"/>
    <x v="985"/>
    <n v="330000"/>
    <x v="6"/>
    <x v="6"/>
    <x v="7"/>
    <x v="6"/>
    <x v="23"/>
    <s v="03946/KW/626402/2023"/>
    <s v="25 September 2023"/>
    <s v="04097/PB/626402/2023"/>
    <s v="31 Agustus 2023"/>
    <x v="16"/>
    <s v="GUP"/>
    <s v="NON GAJI"/>
    <x v="752"/>
    <x v="13"/>
    <x v="1024"/>
    <x v="183"/>
    <s v="00002/UPBPP/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986"/>
    <n v="13525813"/>
    <x v="6"/>
    <x v="6"/>
    <x v="7"/>
    <x v="6"/>
    <x v="22"/>
    <s v="03925/KW/626402/2023"/>
    <s v="25 September 2023"/>
    <s v="04074/PB/626402/2023"/>
    <s v="04 September 2023"/>
    <x v="16"/>
    <s v="GUP"/>
    <s v="NON GAJI"/>
    <x v="753"/>
    <x v="13"/>
    <x v="1025"/>
    <x v="188"/>
    <s v="00002/UPBPP/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987"/>
    <n v="10287606"/>
    <x v="6"/>
    <x v="6"/>
    <x v="7"/>
    <x v="6"/>
    <x v="22"/>
    <s v="03924/KW/626402/2023"/>
    <s v="25 September 2023"/>
    <s v="04073/PB/626402/2023"/>
    <s v="08 September 2023"/>
    <x v="16"/>
    <s v="GUP"/>
    <s v="NON GAJI"/>
    <x v="754"/>
    <x v="13"/>
    <x v="1026"/>
    <x v="181"/>
    <s v="00002/UPBPP/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988"/>
    <n v="320227"/>
    <x v="6"/>
    <x v="6"/>
    <x v="7"/>
    <x v="6"/>
    <x v="23"/>
    <s v="03923/KW/626402/2023"/>
    <s v="25 September 2023"/>
    <s v="04070/PB/626402/2023"/>
    <s v="04 September 2023"/>
    <x v="16"/>
    <s v="GUP"/>
    <s v="NON GAJI"/>
    <x v="755"/>
    <x v="13"/>
    <x v="1027"/>
    <x v="188"/>
    <s v="00002/UPBPP/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x v="0"/>
    <s v="001287"/>
    <x v="989"/>
    <n v="416000"/>
    <x v="6"/>
    <x v="6"/>
    <x v="7"/>
    <x v="6"/>
    <x v="23"/>
    <s v="03922/KW/626402/2023"/>
    <s v="25 September 2023"/>
    <s v="04069/PB/626402/2023"/>
    <s v="01 September 2023"/>
    <x v="16"/>
    <s v="GUP"/>
    <s v="NON GAJI"/>
    <x v="756"/>
    <x v="13"/>
    <x v="1028"/>
    <x v="177"/>
    <s v="00002/UPBPP/626402/2023"/>
    <s v="Belanja Barang"/>
    <s v="Belanja Barang Non Operasional"/>
    <s v="Belanja Bahan"/>
    <s v="Non Covid"/>
    <s v="WA.2378.EBD.953.301.C"/>
    <x v="100"/>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0"/>
    <n v="1719500"/>
    <x v="6"/>
    <x v="6"/>
    <x v="7"/>
    <x v="6"/>
    <x v="23"/>
    <s v="03921/KW/626402/2023"/>
    <s v="25 September 2023"/>
    <s v="04068/PB/626402/2023"/>
    <s v="11 September 2023"/>
    <x v="16"/>
    <s v="GUP"/>
    <s v="NON GAJI"/>
    <x v="757"/>
    <x v="13"/>
    <x v="1029"/>
    <x v="189"/>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1"/>
    <n v="1725000"/>
    <x v="6"/>
    <x v="6"/>
    <x v="7"/>
    <x v="6"/>
    <x v="23"/>
    <s v="03920/KW/626402/2023"/>
    <s v="25 September 2023"/>
    <s v="04067/PB/626402/2023"/>
    <s v="31 Agustus 2023"/>
    <x v="16"/>
    <s v="GUP"/>
    <s v="NON GAJI"/>
    <x v="758"/>
    <x v="13"/>
    <x v="1030"/>
    <x v="183"/>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2"/>
    <n v="2082700"/>
    <x v="6"/>
    <x v="6"/>
    <x v="7"/>
    <x v="6"/>
    <x v="23"/>
    <s v="03919/KW/626402/2023"/>
    <s v="25 September 2023"/>
    <s v="04066/PB/626402/2023"/>
    <s v="28 Agustus 2023"/>
    <x v="16"/>
    <s v="GUP"/>
    <s v="NON GAJI"/>
    <x v="759"/>
    <x v="13"/>
    <x v="1031"/>
    <x v="180"/>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993"/>
    <n v="186725"/>
    <x v="6"/>
    <x v="6"/>
    <x v="7"/>
    <x v="6"/>
    <x v="23"/>
    <s v="03918/KW/626402/2023"/>
    <s v="25 September 2023"/>
    <s v="04065/PB/626402/2023"/>
    <s v="14 September 2023"/>
    <x v="16"/>
    <s v="GUP"/>
    <s v="NON GAJI"/>
    <x v="760"/>
    <x v="13"/>
    <x v="1032"/>
    <x v="192"/>
    <s v="00002/UPBPP/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994"/>
    <n v="258000"/>
    <x v="6"/>
    <x v="6"/>
    <x v="7"/>
    <x v="6"/>
    <x v="23"/>
    <s v="03917/KW/626402/2023"/>
    <s v="25 September 2023"/>
    <s v="04064/PB/626402/2023"/>
    <s v="14 September 2023"/>
    <x v="16"/>
    <s v="GUP"/>
    <s v="NON GAJI"/>
    <x v="761"/>
    <x v="13"/>
    <x v="1033"/>
    <x v="192"/>
    <s v="00002/UPBPP/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995"/>
    <n v="47730"/>
    <x v="6"/>
    <x v="6"/>
    <x v="7"/>
    <x v="6"/>
    <x v="23"/>
    <s v="03916/KW/626402/2023"/>
    <s v="25 September 2023"/>
    <s v="04063/PB/626402/2023"/>
    <s v="23 Agustus 2023"/>
    <x v="16"/>
    <s v="GUP"/>
    <s v="NON GAJI"/>
    <x v="762"/>
    <x v="13"/>
    <x v="1034"/>
    <x v="178"/>
    <s v="00002/UPBPP/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6"/>
    <n v="400000"/>
    <x v="6"/>
    <x v="6"/>
    <x v="7"/>
    <x v="6"/>
    <x v="23"/>
    <s v="03915/KW/626402/2023"/>
    <s v="25 September 2023"/>
    <s v="04062/PB/626402/2023"/>
    <s v="05 September 2023"/>
    <x v="16"/>
    <s v="GUP"/>
    <s v="NON GAJI"/>
    <x v="763"/>
    <x v="13"/>
    <x v="1035"/>
    <x v="187"/>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7"/>
    <n v="400000"/>
    <x v="6"/>
    <x v="6"/>
    <x v="7"/>
    <x v="6"/>
    <x v="23"/>
    <s v="03914/KW/626402/2023"/>
    <s v="25 September 2023"/>
    <s v="04061/PB/626402/2023"/>
    <s v="04 September 2023"/>
    <x v="16"/>
    <s v="GUP"/>
    <s v="NON GAJI"/>
    <x v="764"/>
    <x v="13"/>
    <x v="1036"/>
    <x v="188"/>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8"/>
    <n v="1195000"/>
    <x v="6"/>
    <x v="6"/>
    <x v="7"/>
    <x v="6"/>
    <x v="23"/>
    <s v="03913/KW/626402/2023"/>
    <s v="25 September 2023"/>
    <s v="04060/PB/626402/2023"/>
    <s v="04 September 2023"/>
    <x v="16"/>
    <s v="GUP"/>
    <s v="NON GAJI"/>
    <x v="765"/>
    <x v="13"/>
    <x v="1037"/>
    <x v="188"/>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999"/>
    <n v="3190500"/>
    <x v="6"/>
    <x v="6"/>
    <x v="7"/>
    <x v="6"/>
    <x v="23"/>
    <s v="03912/KW/626402/2023"/>
    <s v="25 September 2023"/>
    <s v="04059/PB/626402/2023"/>
    <s v="05 September 2023"/>
    <x v="16"/>
    <s v="GUP"/>
    <s v="NON GAJI"/>
    <x v="766"/>
    <x v="13"/>
    <x v="1038"/>
    <x v="187"/>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1000"/>
    <n v="600000"/>
    <x v="6"/>
    <x v="6"/>
    <x v="7"/>
    <x v="6"/>
    <x v="24"/>
    <s v="03911/KW/626402/2023"/>
    <s v="25 September 2023"/>
    <s v="04058/PB/626402/2023"/>
    <s v="11 September 2023"/>
    <x v="16"/>
    <s v="GUP"/>
    <s v="NON GAJI"/>
    <x v="767"/>
    <x v="13"/>
    <x v="1039"/>
    <x v="189"/>
    <s v="00002/UPBPP/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1000"/>
    <n v="3300000"/>
    <x v="6"/>
    <x v="6"/>
    <x v="7"/>
    <x v="6"/>
    <x v="24"/>
    <s v="03910/KW/626402/2023"/>
    <s v="25 September 2023"/>
    <s v="04057/PB/626402/2023"/>
    <s v="11 September 2023"/>
    <x v="16"/>
    <s v="GUP"/>
    <s v="NON GAJI"/>
    <x v="768"/>
    <x v="13"/>
    <x v="1040"/>
    <x v="189"/>
    <s v="00002/UPBPP/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1"/>
    <n v="690000"/>
    <x v="6"/>
    <x v="6"/>
    <x v="7"/>
    <x v="6"/>
    <x v="24"/>
    <s v="03909/KW/626402/2023"/>
    <s v="25 September 2023"/>
    <s v="04056/PB/626402/2023"/>
    <s v="08 September 2023"/>
    <x v="16"/>
    <s v="GUP"/>
    <s v="NON GAJI"/>
    <x v="769"/>
    <x v="13"/>
    <x v="1041"/>
    <x v="181"/>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2"/>
    <n v="330000"/>
    <x v="6"/>
    <x v="6"/>
    <x v="7"/>
    <x v="6"/>
    <x v="24"/>
    <s v="03908/KW/626402/2023"/>
    <s v="25 September 2023"/>
    <s v="04055/PB/626402/2023"/>
    <s v="08 September 2023"/>
    <x v="16"/>
    <s v="GUP"/>
    <s v="NON GAJI"/>
    <x v="770"/>
    <x v="13"/>
    <x v="1042"/>
    <x v="181"/>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3"/>
    <n v="545000"/>
    <x v="6"/>
    <x v="6"/>
    <x v="7"/>
    <x v="6"/>
    <x v="24"/>
    <s v="03907/KW/626402/2023"/>
    <s v="25 September 2023"/>
    <s v="04054/PB/626402/2023"/>
    <s v="07 September 2023"/>
    <x v="16"/>
    <s v="GUP"/>
    <s v="NON GAJI"/>
    <x v="771"/>
    <x v="13"/>
    <x v="1043"/>
    <x v="184"/>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4"/>
    <n v="325000"/>
    <x v="6"/>
    <x v="6"/>
    <x v="7"/>
    <x v="6"/>
    <x v="24"/>
    <s v="03906/KW/626402/2023"/>
    <s v="25 September 2023"/>
    <s v="04053/PB/626402/2023"/>
    <s v="07 September 2023"/>
    <x v="16"/>
    <s v="GUP"/>
    <s v="NON GAJI"/>
    <x v="772"/>
    <x v="13"/>
    <x v="1044"/>
    <x v="184"/>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x v="66"/>
    <s v="000148"/>
    <x v="1005"/>
    <n v="4000000"/>
    <x v="6"/>
    <x v="6"/>
    <x v="7"/>
    <x v="6"/>
    <x v="25"/>
    <s v="03905/KW/626402/2023"/>
    <s v="25 September 2023"/>
    <s v="04052/PB/626402/2023"/>
    <s v="08 September 2023"/>
    <x v="16"/>
    <s v="GUP"/>
    <s v="NON GAJI"/>
    <x v="773"/>
    <x v="13"/>
    <x v="1045"/>
    <x v="181"/>
    <s v="00002/UPBPP/626402/2023"/>
    <s v="Belanja Barang"/>
    <s v="Belanja Barang Non Operasional"/>
    <s v="Belanja Jasa"/>
    <s v="Non Covid"/>
    <s v="DL.2376.AFA.001.051.A"/>
    <x v="10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x v="66"/>
    <s v="000148"/>
    <x v="1006"/>
    <n v="4000000"/>
    <x v="6"/>
    <x v="6"/>
    <x v="7"/>
    <x v="6"/>
    <x v="25"/>
    <s v="03904/KW/626402/2023"/>
    <s v="25 September 2023"/>
    <s v="04051/PB/626402/2023"/>
    <s v="07 September 2023"/>
    <x v="16"/>
    <s v="GUP"/>
    <s v="NON GAJI"/>
    <x v="774"/>
    <x v="13"/>
    <x v="1046"/>
    <x v="184"/>
    <s v="00002/UPBPP/626402/2023"/>
    <s v="Belanja Barang"/>
    <s v="Belanja Barang Non Operasional"/>
    <s v="Belanja Jasa"/>
    <s v="Non Covid"/>
    <s v="DL.2376.AFA.001.051.A"/>
    <x v="10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7"/>
    <n v="400000"/>
    <x v="6"/>
    <x v="6"/>
    <x v="7"/>
    <x v="6"/>
    <x v="25"/>
    <s v="03903/KW/626402/2023"/>
    <s v="25 September 2023"/>
    <s v="04050/PB/626402/2023"/>
    <s v="11 September 2023"/>
    <x v="16"/>
    <s v="GUP"/>
    <s v="NON GAJI"/>
    <x v="775"/>
    <x v="13"/>
    <x v="1047"/>
    <x v="189"/>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8"/>
    <n v="1380000"/>
    <x v="6"/>
    <x v="6"/>
    <x v="7"/>
    <x v="6"/>
    <x v="25"/>
    <s v="03902/KW/626402/2023"/>
    <s v="25 September 2023"/>
    <s v="04049/PB/626402/2023"/>
    <s v="08 September 2023"/>
    <x v="16"/>
    <s v="GUP"/>
    <s v="NON GAJI"/>
    <x v="776"/>
    <x v="13"/>
    <x v="1048"/>
    <x v="181"/>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9"/>
    <n v="600000"/>
    <x v="6"/>
    <x v="6"/>
    <x v="7"/>
    <x v="6"/>
    <x v="25"/>
    <s v="03901/KW/626402/2023"/>
    <s v="25 September 2023"/>
    <s v="04048/PB/626402/2023"/>
    <s v="08 September 2023"/>
    <x v="16"/>
    <s v="GUP"/>
    <s v="NON GAJI"/>
    <x v="777"/>
    <x v="13"/>
    <x v="1049"/>
    <x v="181"/>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0"/>
    <n v="2760000"/>
    <x v="6"/>
    <x v="6"/>
    <x v="7"/>
    <x v="6"/>
    <x v="25"/>
    <s v="03900/KW/626402/2023"/>
    <s v="25 September 2023"/>
    <s v="04047/PB/626402/2023"/>
    <s v="07 September 2023"/>
    <x v="16"/>
    <s v="GUP"/>
    <s v="NON GAJI"/>
    <x v="778"/>
    <x v="13"/>
    <x v="1050"/>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1"/>
    <n v="1200000"/>
    <x v="6"/>
    <x v="6"/>
    <x v="7"/>
    <x v="6"/>
    <x v="25"/>
    <s v="03899/KW/626402/2023"/>
    <s v="25 September 2023"/>
    <s v="04046/PB/626402/2023"/>
    <s v="07 September 2023"/>
    <x v="16"/>
    <s v="GUP"/>
    <s v="NON GAJI"/>
    <x v="779"/>
    <x v="13"/>
    <x v="1051"/>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2"/>
    <n v="2760000"/>
    <x v="6"/>
    <x v="6"/>
    <x v="7"/>
    <x v="6"/>
    <x v="25"/>
    <s v="03898/KW/626402/2023"/>
    <s v="25 September 2023"/>
    <s v="04045/PB/626402/2023"/>
    <s v="07 September 2023"/>
    <x v="16"/>
    <s v="GUP"/>
    <s v="NON GAJI"/>
    <x v="780"/>
    <x v="13"/>
    <x v="1052"/>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3"/>
    <n v="1200000"/>
    <x v="6"/>
    <x v="6"/>
    <x v="7"/>
    <x v="6"/>
    <x v="25"/>
    <s v="03897/KW/626402/2023"/>
    <s v="25 September 2023"/>
    <s v="04044/PB/626402/2023"/>
    <s v="07 September 2023"/>
    <x v="16"/>
    <s v="GUP"/>
    <s v="NON GAJI"/>
    <x v="781"/>
    <x v="13"/>
    <x v="1053"/>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4"/>
    <n v="220000"/>
    <x v="6"/>
    <x v="6"/>
    <x v="7"/>
    <x v="6"/>
    <x v="25"/>
    <s v="03896/KW/626402/2023"/>
    <s v="25 September 2023"/>
    <s v="04043/PB/626402/2023"/>
    <s v="04 September 2023"/>
    <x v="16"/>
    <s v="GUP"/>
    <s v="NON GAJI"/>
    <x v="782"/>
    <x v="13"/>
    <x v="1054"/>
    <x v="188"/>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015"/>
    <n v="990000"/>
    <x v="6"/>
    <x v="6"/>
    <x v="7"/>
    <x v="6"/>
    <x v="25"/>
    <s v="03895/KW/626402/2023"/>
    <s v="25 September 2023"/>
    <s v="04042/PB/626402/2023"/>
    <s v="08 September 2023"/>
    <x v="16"/>
    <s v="GUP"/>
    <s v="NON GAJI"/>
    <x v="783"/>
    <x v="13"/>
    <x v="1055"/>
    <x v="181"/>
    <s v="00002/UPBPP/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6"/>
    <n v="440000"/>
    <x v="7"/>
    <x v="7"/>
    <x v="8"/>
    <x v="7"/>
    <x v="26"/>
    <s v="03989/KW/626402/2023"/>
    <s v="29 September 2023"/>
    <s v="04170/PB/626402/2023"/>
    <s v="13 September 2023"/>
    <x v="17"/>
    <s v="GUP"/>
    <s v="NON GAJI"/>
    <x v="784"/>
    <x v="14"/>
    <x v="1056"/>
    <x v="190"/>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1017"/>
    <n v="4285500"/>
    <x v="7"/>
    <x v="7"/>
    <x v="8"/>
    <x v="7"/>
    <x v="27"/>
    <s v="04018/KW/626402/2023"/>
    <s v="29 September 2023"/>
    <s v="04212/PB/626402/2023"/>
    <s v="29 September 2023"/>
    <x v="17"/>
    <s v="GUP"/>
    <s v="NON GAJI"/>
    <x v="785"/>
    <x v="14"/>
    <x v="1057"/>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8"/>
    <n v="814000"/>
    <x v="7"/>
    <x v="7"/>
    <x v="8"/>
    <x v="7"/>
    <x v="26"/>
    <s v="03990/KW/626402/2023"/>
    <s v="29 September 2023"/>
    <s v="04171/PB/626402/2023"/>
    <s v="13 September 2023"/>
    <x v="17"/>
    <s v="GUP"/>
    <s v="NON GAJI"/>
    <x v="786"/>
    <x v="14"/>
    <x v="1058"/>
    <x v="190"/>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89"/>
    <s v="001538"/>
    <x v="1019"/>
    <n v="19500000"/>
    <x v="7"/>
    <x v="7"/>
    <x v="8"/>
    <x v="7"/>
    <x v="27"/>
    <s v="04017/KW/626402/2023"/>
    <s v="29 September 2023"/>
    <s v="04211/PB/626402/2023"/>
    <s v="18 September 2023"/>
    <x v="17"/>
    <s v="GUP"/>
    <s v="NON GAJI"/>
    <x v="787"/>
    <x v="14"/>
    <x v="1059"/>
    <x v="194"/>
    <s v="00002/UPBPP/626402/2023"/>
    <s v="Belanja Barang"/>
    <s v="Belanja Barang Operasional"/>
    <s v="Keperluan Perkantoran"/>
    <s v="Non Covid"/>
    <s v="WA.2378.EBA.994.002.GD"/>
    <x v="6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20"/>
    <n v="300000"/>
    <x v="7"/>
    <x v="7"/>
    <x v="8"/>
    <x v="7"/>
    <x v="26"/>
    <s v="03991/KW/626402/2023"/>
    <s v="29 September 2023"/>
    <s v="04172/PB/626402/2023"/>
    <s v="14 September 2023"/>
    <x v="17"/>
    <s v="GUP"/>
    <s v="NON GAJI"/>
    <x v="788"/>
    <x v="14"/>
    <x v="1060"/>
    <x v="192"/>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1021"/>
    <n v="825000"/>
    <x v="7"/>
    <x v="7"/>
    <x v="8"/>
    <x v="7"/>
    <x v="27"/>
    <s v="04016/KW/626402/2023"/>
    <s v="29 September 2023"/>
    <s v="04210/PB/626402/2023"/>
    <s v="29 September 2023"/>
    <x v="17"/>
    <s v="GUP"/>
    <s v="NON GAJI"/>
    <x v="789"/>
    <x v="14"/>
    <x v="1061"/>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22"/>
    <n v="600000"/>
    <x v="7"/>
    <x v="7"/>
    <x v="8"/>
    <x v="7"/>
    <x v="26"/>
    <s v="03992/KW/626402/2023"/>
    <s v="29 September 2023"/>
    <s v="04173/PB/626402/2023"/>
    <s v="14 September 2023"/>
    <x v="17"/>
    <s v="GUP"/>
    <s v="NON GAJI"/>
    <x v="790"/>
    <x v="14"/>
    <x v="1062"/>
    <x v="192"/>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1021"/>
    <n v="2425000"/>
    <x v="7"/>
    <x v="7"/>
    <x v="8"/>
    <x v="7"/>
    <x v="27"/>
    <s v="04015/KW/626402/2023"/>
    <s v="29 September 2023"/>
    <s v="04209/PB/626402/2023"/>
    <s v="29 September 2023"/>
    <x v="17"/>
    <s v="GUP"/>
    <s v="NON GAJI"/>
    <x v="791"/>
    <x v="14"/>
    <x v="1063"/>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023"/>
    <n v="1470000"/>
    <x v="7"/>
    <x v="7"/>
    <x v="8"/>
    <x v="7"/>
    <x v="26"/>
    <s v="03987/KW/626402/2023"/>
    <s v="29 September 2023"/>
    <s v="04168/PB/626402/2023"/>
    <s v="08 September 2023"/>
    <x v="17"/>
    <s v="GUP"/>
    <s v="NON GAJI"/>
    <x v="792"/>
    <x v="14"/>
    <x v="1064"/>
    <x v="181"/>
    <s v="00002/UPBPP/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1024"/>
    <n v="1295000"/>
    <x v="7"/>
    <x v="7"/>
    <x v="8"/>
    <x v="7"/>
    <x v="27"/>
    <s v="04014/KW/626402/2023"/>
    <s v="29 September 2023"/>
    <s v="04208/PB/626402/2023"/>
    <s v="29 September 2023"/>
    <x v="17"/>
    <s v="GUP"/>
    <s v="NON GAJI"/>
    <x v="793"/>
    <x v="14"/>
    <x v="1065"/>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1025"/>
    <n v="1434500"/>
    <x v="7"/>
    <x v="7"/>
    <x v="8"/>
    <x v="7"/>
    <x v="26"/>
    <s v="03988/KW/626402/2023"/>
    <s v="29 September 2023"/>
    <s v="04169/PB/626402/2023"/>
    <s v="15 September 2023"/>
    <x v="17"/>
    <s v="GUP"/>
    <s v="NON GAJI"/>
    <x v="794"/>
    <x v="14"/>
    <x v="1066"/>
    <x v="191"/>
    <s v="00002/UPBPP/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1026"/>
    <n v="1806000"/>
    <x v="7"/>
    <x v="7"/>
    <x v="8"/>
    <x v="7"/>
    <x v="27"/>
    <s v="04013/KW/626402/2023"/>
    <s v="29 September 2023"/>
    <s v="04207/PB/626402/2023"/>
    <s v="29 September 2023"/>
    <x v="17"/>
    <s v="GUP"/>
    <s v="NON GAJI"/>
    <x v="795"/>
    <x v="14"/>
    <x v="1067"/>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1027"/>
    <n v="2700000"/>
    <x v="7"/>
    <x v="7"/>
    <x v="8"/>
    <x v="7"/>
    <x v="26"/>
    <s v="03998/KW/626402/2023"/>
    <s v="29 September 2023"/>
    <s v="04179/PB/626402/2023"/>
    <s v="12 September 2023"/>
    <x v="17"/>
    <s v="GUP"/>
    <s v="NON GAJI"/>
    <x v="796"/>
    <x v="14"/>
    <x v="1068"/>
    <x v="186"/>
    <s v="00002/UPBPP/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1028"/>
    <n v="521000"/>
    <x v="7"/>
    <x v="7"/>
    <x v="8"/>
    <x v="7"/>
    <x v="27"/>
    <s v="04012/KW/626402/2023"/>
    <s v="29 September 2023"/>
    <s v="04206/PB/626402/2023"/>
    <s v="19 September 2023"/>
    <x v="17"/>
    <s v="GUP"/>
    <s v="NON GAJI"/>
    <x v="797"/>
    <x v="14"/>
    <x v="1069"/>
    <x v="195"/>
    <s v="00002/UPBPP/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1029"/>
    <n v="501000"/>
    <x v="7"/>
    <x v="7"/>
    <x v="8"/>
    <x v="7"/>
    <x v="27"/>
    <s v="03994/KW/626402/2023"/>
    <s v="29 September 2023"/>
    <s v="04175/PB/626402/2023"/>
    <s v="08 September 2023"/>
    <x v="17"/>
    <s v="GUP"/>
    <s v="NON GAJI"/>
    <x v="798"/>
    <x v="14"/>
    <x v="1070"/>
    <x v="181"/>
    <s v="00002/UPBPP/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0"/>
    <n v="2525000"/>
    <x v="7"/>
    <x v="7"/>
    <x v="8"/>
    <x v="7"/>
    <x v="27"/>
    <s v="04011/KW/626402/2023"/>
    <s v="29 September 2023"/>
    <s v="04205/PB/626402/2023"/>
    <s v="19 September 2023"/>
    <x v="17"/>
    <s v="GUP"/>
    <s v="NON GAJI"/>
    <x v="799"/>
    <x v="14"/>
    <x v="1071"/>
    <x v="195"/>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1031"/>
    <n v="2043500"/>
    <x v="7"/>
    <x v="7"/>
    <x v="8"/>
    <x v="7"/>
    <x v="27"/>
    <s v="03993/KW/626402/2023"/>
    <s v="29 September 2023"/>
    <s v="04174/PB/626402/2023"/>
    <s v="15 September 2023"/>
    <x v="17"/>
    <s v="GUP"/>
    <s v="NON GAJI"/>
    <x v="800"/>
    <x v="14"/>
    <x v="1072"/>
    <x v="191"/>
    <s v="00002/UPBPP/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2"/>
    <n v="920000"/>
    <x v="7"/>
    <x v="7"/>
    <x v="8"/>
    <x v="7"/>
    <x v="27"/>
    <s v="04010/KW/626402/2023"/>
    <s v="29 September 2023"/>
    <s v="04204/PB/626402/2023"/>
    <s v="19 September 2023"/>
    <x v="17"/>
    <s v="GUP"/>
    <s v="NON GAJI"/>
    <x v="801"/>
    <x v="14"/>
    <x v="1073"/>
    <x v="195"/>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033"/>
    <n v="1478000"/>
    <x v="7"/>
    <x v="7"/>
    <x v="8"/>
    <x v="7"/>
    <x v="27"/>
    <s v="04003/KW/626402/2023"/>
    <s v="29 September 2023"/>
    <s v="04197/PB/626402/2023"/>
    <s v="13 September 2023"/>
    <x v="17"/>
    <s v="GUP"/>
    <s v="NON GAJI"/>
    <x v="802"/>
    <x v="14"/>
    <x v="1074"/>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410000"/>
    <x v="7"/>
    <x v="7"/>
    <x v="8"/>
    <x v="7"/>
    <x v="27"/>
    <s v="04009/KW/626402/2023"/>
    <s v="29 September 2023"/>
    <s v="04203/PB/626402/2023"/>
    <s v="15 September 2023"/>
    <x v="17"/>
    <s v="GUP"/>
    <s v="NON GAJI"/>
    <x v="803"/>
    <x v="14"/>
    <x v="1075"/>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035"/>
    <n v="1000000"/>
    <x v="7"/>
    <x v="7"/>
    <x v="8"/>
    <x v="7"/>
    <x v="27"/>
    <s v="04004/KW/626402/2023"/>
    <s v="29 September 2023"/>
    <s v="04198/PB/626402/2023"/>
    <s v="13 September 2023"/>
    <x v="17"/>
    <s v="GUP"/>
    <s v="NON GAJI"/>
    <x v="804"/>
    <x v="14"/>
    <x v="1076"/>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6"/>
    <n v="220000"/>
    <x v="7"/>
    <x v="7"/>
    <x v="8"/>
    <x v="7"/>
    <x v="27"/>
    <s v="04008/KW/626402/2023"/>
    <s v="29 September 2023"/>
    <s v="04202/PB/626402/2023"/>
    <s v="15 September 2023"/>
    <x v="17"/>
    <s v="GUP"/>
    <s v="NON GAJI"/>
    <x v="805"/>
    <x v="14"/>
    <x v="1077"/>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6"/>
    <n v="220000"/>
    <x v="7"/>
    <x v="7"/>
    <x v="8"/>
    <x v="7"/>
    <x v="27"/>
    <s v="04005/KW/626402/2023"/>
    <s v="29 September 2023"/>
    <s v="04199/PB/626402/2023"/>
    <s v="12 September 2023"/>
    <x v="17"/>
    <s v="GUP"/>
    <s v="NON GAJI"/>
    <x v="806"/>
    <x v="14"/>
    <x v="1078"/>
    <x v="186"/>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371000"/>
    <x v="7"/>
    <x v="7"/>
    <x v="8"/>
    <x v="7"/>
    <x v="27"/>
    <s v="04007/KW/626402/2023"/>
    <s v="29 September 2023"/>
    <s v="04201/PB/626402/2023"/>
    <s v="14 September 2023"/>
    <x v="17"/>
    <s v="GUP"/>
    <s v="NON GAJI"/>
    <x v="807"/>
    <x v="14"/>
    <x v="1079"/>
    <x v="192"/>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512000"/>
    <x v="7"/>
    <x v="7"/>
    <x v="8"/>
    <x v="7"/>
    <x v="27"/>
    <s v="04006/KW/626402/2023"/>
    <s v="29 September 2023"/>
    <s v="04200/PB/626402/2023"/>
    <s v="12 September 2023"/>
    <x v="17"/>
    <s v="GUP"/>
    <s v="NON GAJI"/>
    <x v="808"/>
    <x v="14"/>
    <x v="1080"/>
    <x v="186"/>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1037"/>
    <n v="240000"/>
    <x v="7"/>
    <x v="7"/>
    <x v="8"/>
    <x v="7"/>
    <x v="28"/>
    <s v="04002/KW/626402/2023"/>
    <s v="29 September 2023"/>
    <s v="04183/PB/626402/2023"/>
    <s v="26 September 2023"/>
    <x v="17"/>
    <s v="GUP"/>
    <s v="NON GAJI"/>
    <x v="809"/>
    <x v="14"/>
    <x v="1081"/>
    <x v="196"/>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1038"/>
    <n v="176000"/>
    <x v="7"/>
    <x v="7"/>
    <x v="8"/>
    <x v="7"/>
    <x v="28"/>
    <s v=":"/>
    <s v="29 September 2023"/>
    <s v="04182/PB/626402/2023"/>
    <s v="20 September 2023"/>
    <x v="17"/>
    <s v="GUP"/>
    <s v="NON GAJI"/>
    <x v="741"/>
    <x v="14"/>
    <x v="1082"/>
    <x v="197"/>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039"/>
    <n v="1690000"/>
    <x v="7"/>
    <x v="7"/>
    <x v="8"/>
    <x v="7"/>
    <x v="28"/>
    <s v="04000/KW/626402/2023"/>
    <s v="29 September 2023"/>
    <s v="04181/PB/626402/2023"/>
    <s v="26 September 2023"/>
    <x v="17"/>
    <s v="GUP"/>
    <s v="NON GAJI"/>
    <x v="810"/>
    <x v="14"/>
    <x v="1083"/>
    <x v="196"/>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040"/>
    <n v="900000"/>
    <x v="7"/>
    <x v="7"/>
    <x v="8"/>
    <x v="7"/>
    <x v="28"/>
    <s v="03999/KW/626402/2023"/>
    <s v="29 September 2023"/>
    <s v="04180/PB/626402/2023"/>
    <s v="21 September 2023"/>
    <x v="17"/>
    <s v="GUP"/>
    <s v="NON GAJI"/>
    <x v="811"/>
    <x v="14"/>
    <x v="1084"/>
    <x v="198"/>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2141"/>
    <s v="522141. Belanja Sewa"/>
    <x v="90"/>
    <s v="001513"/>
    <x v="1041"/>
    <n v="9900000"/>
    <x v="7"/>
    <x v="7"/>
    <x v="8"/>
    <x v="7"/>
    <x v="28"/>
    <s v="03997/KW/626402/2023"/>
    <s v="29 September 2023"/>
    <s v="04178/PB/626402/2023"/>
    <s v="08 Agustus 2023"/>
    <x v="17"/>
    <s v="GUP"/>
    <s v="NON GAJI"/>
    <x v="812"/>
    <x v="14"/>
    <x v="1085"/>
    <x v="173"/>
    <s v="00002/UPBPP/626402/2023"/>
    <s v="Belanja Barang"/>
    <s v="Belanja Barang Non Operasional"/>
    <s v="Belanja Sewa"/>
    <s v="Non Covid"/>
    <s v="WA.2378.EBD.955.301.F"/>
    <x v="10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2141"/>
    <s v="522141. Belanja Sewa"/>
    <x v="90"/>
    <s v="001513"/>
    <x v="1042"/>
    <n v="6400000"/>
    <x v="7"/>
    <x v="7"/>
    <x v="8"/>
    <x v="7"/>
    <x v="28"/>
    <s v="03996/KW/626402/2023"/>
    <s v="29 September 2023"/>
    <s v="04177/PB/626402/2023"/>
    <s v="07 Agustus 2023"/>
    <x v="17"/>
    <s v="GUP"/>
    <s v="NON GAJI"/>
    <x v="813"/>
    <x v="14"/>
    <x v="1086"/>
    <x v="172"/>
    <s v="00002/UPBPP/626402/2023"/>
    <s v="Belanja Barang"/>
    <s v="Belanja Barang Non Operasional"/>
    <s v="Belanja Sewa"/>
    <s v="Non Covid"/>
    <s v="WA.2378.EBD.955.301.F"/>
    <x v="10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91"/>
    <s v="001509"/>
    <x v="1043"/>
    <n v="31800000"/>
    <x v="7"/>
    <x v="7"/>
    <x v="8"/>
    <x v="7"/>
    <x v="28"/>
    <s v="03995/KW/626402/2023"/>
    <s v="29 September 2023"/>
    <s v="04176/PB/626402/2023"/>
    <s v="09 Agustus 2023"/>
    <x v="17"/>
    <s v="GUP"/>
    <s v="NON GAJI"/>
    <x v="814"/>
    <x v="14"/>
    <x v="1087"/>
    <x v="167"/>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1044"/>
    <n v="47730"/>
    <x v="7"/>
    <x v="7"/>
    <x v="8"/>
    <x v="7"/>
    <x v="28"/>
    <s v="03986/KW/626402/2023"/>
    <s v="29 September 2023"/>
    <s v="04167/PB/626402/2023"/>
    <s v="23 September 2023"/>
    <x v="17"/>
    <s v="GUP"/>
    <s v="NON GAJI"/>
    <x v="815"/>
    <x v="14"/>
    <x v="1088"/>
    <x v="199"/>
    <s v="00002/UPBPP/626402/2023"/>
    <s v="Belanja Barang"/>
    <s v="Belanja Barang Non Operasional"/>
    <s v="Non Ops Lainnya"/>
    <s v="Non Covid"/>
    <s v="WA.2378.EBD.953.301.C"/>
    <x v="89"/>
    <s v="Pusat Pendidikan KP"/>
    <x v="3"/>
    <x v="5"/>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96"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13"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4">
        <item x="0"/>
        <item x="1"/>
        <item x="2"/>
        <item t="default"/>
      </items>
    </pivotField>
  </pivotFields>
  <rowFields count="4">
    <field x="0"/>
    <field x="1"/>
    <field x="2"/>
    <field x="11"/>
  </rowFields>
  <rowItems count="9">
    <i>
      <x/>
    </i>
    <i r="1">
      <x/>
    </i>
    <i r="2">
      <x/>
    </i>
    <i r="3">
      <x/>
    </i>
    <i r="3">
      <x v="1"/>
    </i>
    <i r="2">
      <x v="1"/>
    </i>
    <i r="3">
      <x v="2"/>
    </i>
    <i r="3">
      <x v="1"/>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74">
    <format dxfId="1222">
      <pivotArea dataOnly="0" labelOnly="1" grandRow="1" outline="0" fieldPosition="0"/>
    </format>
    <format dxfId="1221">
      <pivotArea dataOnly="0" labelOnly="1" outline="0" fieldPosition="0">
        <references count="1">
          <reference field="4294967294" count="1">
            <x v="1"/>
          </reference>
        </references>
      </pivotArea>
    </format>
    <format dxfId="1220">
      <pivotArea field="0" type="button" dataOnly="0" labelOnly="1" outline="0" axis="axisRow" fieldPosition="0"/>
    </format>
    <format dxfId="1219">
      <pivotArea dataOnly="0" labelOnly="1" outline="0" fieldPosition="0">
        <references count="1">
          <reference field="4294967294" count="7">
            <x v="0"/>
            <x v="1"/>
            <x v="2"/>
            <x v="3"/>
            <x v="4"/>
            <x v="5"/>
            <x v="6"/>
          </reference>
        </references>
      </pivotArea>
    </format>
    <format dxfId="1218">
      <pivotArea outline="0" fieldPosition="0">
        <references count="1">
          <reference field="4294967294" count="1">
            <x v="0"/>
          </reference>
        </references>
      </pivotArea>
    </format>
    <format dxfId="1217">
      <pivotArea dataOnly="0" labelOnly="1" fieldPosition="0">
        <references count="1">
          <reference field="0" count="0"/>
        </references>
      </pivotArea>
    </format>
    <format dxfId="1216">
      <pivotArea outline="0" fieldPosition="0">
        <references count="1">
          <reference field="4294967294" count="1">
            <x v="2"/>
          </reference>
        </references>
      </pivotArea>
    </format>
    <format dxfId="1215">
      <pivotArea outline="0" fieldPosition="0">
        <references count="1">
          <reference field="4294967294" count="1">
            <x v="3"/>
          </reference>
        </references>
      </pivotArea>
    </format>
    <format dxfId="1214">
      <pivotArea outline="0" fieldPosition="0">
        <references count="1">
          <reference field="4294967294" count="1">
            <x v="4"/>
          </reference>
        </references>
      </pivotArea>
    </format>
    <format dxfId="1213">
      <pivotArea outline="0" fieldPosition="0">
        <references count="1">
          <reference field="4294967294" count="1">
            <x v="5"/>
          </reference>
        </references>
      </pivotArea>
    </format>
    <format dxfId="1212">
      <pivotArea outline="0" fieldPosition="0">
        <references count="1">
          <reference field="4294967294" count="1">
            <x v="6"/>
          </reference>
        </references>
      </pivotArea>
    </format>
    <format dxfId="1211">
      <pivotArea outline="0" fieldPosition="0">
        <references count="1">
          <reference field="4294967294" count="1">
            <x v="7"/>
          </reference>
        </references>
      </pivotArea>
    </format>
    <format dxfId="1210">
      <pivotArea dataOnly="0" labelOnly="1" outline="0" fieldPosition="0">
        <references count="1">
          <reference field="4294967294" count="1">
            <x v="7"/>
          </reference>
        </references>
      </pivotArea>
    </format>
    <format dxfId="1209">
      <pivotArea dataOnly="0" labelOnly="1" fieldPosition="0">
        <references count="1">
          <reference field="1" count="0"/>
        </references>
      </pivotArea>
    </format>
    <format dxfId="1208">
      <pivotArea dataOnly="0" labelOnly="1" fieldPosition="0">
        <references count="1">
          <reference field="1" count="0"/>
        </references>
      </pivotArea>
    </format>
    <format dxfId="1207">
      <pivotArea dataOnly="0" labelOnly="1" fieldPosition="0">
        <references count="1">
          <reference field="1" count="0"/>
        </references>
      </pivotArea>
    </format>
    <format dxfId="1206">
      <pivotArea dataOnly="0" labelOnly="1" fieldPosition="0">
        <references count="1">
          <reference field="2" count="0"/>
        </references>
      </pivotArea>
    </format>
    <format dxfId="1205">
      <pivotArea dataOnly="0" labelOnly="1" fieldPosition="0">
        <references count="1">
          <reference field="2" count="0"/>
        </references>
      </pivotArea>
    </format>
    <format dxfId="1204">
      <pivotArea dataOnly="0" labelOnly="1" fieldPosition="0">
        <references count="1">
          <reference field="2" count="0"/>
        </references>
      </pivotArea>
    </format>
    <format dxfId="1203">
      <pivotArea type="all" dataOnly="0" outline="0" fieldPosition="0"/>
    </format>
    <format dxfId="1202">
      <pivotArea outline="0" collapsedLevelsAreSubtotals="1" fieldPosition="0"/>
    </format>
    <format dxfId="1201">
      <pivotArea dataOnly="0" labelOnly="1" fieldPosition="0">
        <references count="1">
          <reference field="0" count="0"/>
        </references>
      </pivotArea>
    </format>
    <format dxfId="1200">
      <pivotArea collapsedLevelsAreSubtotals="1" fieldPosition="0">
        <references count="1">
          <reference field="0" count="0"/>
        </references>
      </pivotArea>
    </format>
    <format dxfId="1199">
      <pivotArea collapsedLevelsAreSubtotals="1" fieldPosition="0">
        <references count="1">
          <reference field="0" count="0"/>
        </references>
      </pivotArea>
    </format>
    <format dxfId="1198">
      <pivotArea dataOnly="0" labelOnly="1" fieldPosition="0">
        <references count="1">
          <reference field="2" count="0"/>
        </references>
      </pivotArea>
    </format>
    <format dxfId="1197">
      <pivotArea dataOnly="0" labelOnly="1" fieldPosition="0">
        <references count="1">
          <reference field="2" count="0"/>
        </references>
      </pivotArea>
    </format>
    <format dxfId="1196">
      <pivotArea dataOnly="0" labelOnly="1" fieldPosition="0">
        <references count="1">
          <reference field="2" count="0"/>
        </references>
      </pivotArea>
    </format>
    <format dxfId="1195">
      <pivotArea dataOnly="0" labelOnly="1" fieldPosition="0">
        <references count="1">
          <reference field="11" count="0"/>
        </references>
      </pivotArea>
    </format>
    <format dxfId="1194">
      <pivotArea dataOnly="0" labelOnly="1" fieldPosition="0">
        <references count="1">
          <reference field="11" count="0"/>
        </references>
      </pivotArea>
    </format>
    <format dxfId="1193">
      <pivotArea collapsedLevelsAreSubtotals="1" fieldPosition="0">
        <references count="3">
          <reference field="0" count="0" selected="0"/>
          <reference field="1" count="1" selected="0">
            <x v="0"/>
          </reference>
          <reference field="2" count="1">
            <x v="0"/>
          </reference>
        </references>
      </pivotArea>
    </format>
    <format dxfId="1192">
      <pivotArea collapsedLevelsAreSubtotals="1" fieldPosition="0">
        <references count="3">
          <reference field="0" count="0" selected="0"/>
          <reference field="1" count="1" selected="0">
            <x v="0"/>
          </reference>
          <reference field="2" count="1">
            <x v="0"/>
          </reference>
        </references>
      </pivotArea>
    </format>
    <format dxfId="1191">
      <pivotArea collapsedLevelsAreSubtotals="1" fieldPosition="0">
        <references count="2">
          <reference field="0" count="0" selected="0"/>
          <reference field="1" count="1">
            <x v="0"/>
          </reference>
        </references>
      </pivotArea>
    </format>
    <format dxfId="1190">
      <pivotArea collapsedLevelsAreSubtotals="1" fieldPosition="0">
        <references count="2">
          <reference field="0" count="0" selected="0"/>
          <reference field="1" count="1">
            <x v="0"/>
          </reference>
        </references>
      </pivotArea>
    </format>
    <format dxfId="1189">
      <pivotArea dataOnly="0" outline="0" fieldPosition="0">
        <references count="1">
          <reference field="4294967294" count="1">
            <x v="1"/>
          </reference>
        </references>
      </pivotArea>
    </format>
    <format dxfId="1188">
      <pivotArea field="0" type="button" dataOnly="0" labelOnly="1" outline="0" axis="axisRow" fieldPosition="0"/>
    </format>
    <format dxfId="1187">
      <pivotArea dataOnly="0" labelOnly="1" outline="0" fieldPosition="0">
        <references count="1">
          <reference field="4294967294" count="8">
            <x v="0"/>
            <x v="1"/>
            <x v="2"/>
            <x v="3"/>
            <x v="4"/>
            <x v="5"/>
            <x v="6"/>
            <x v="7"/>
          </reference>
        </references>
      </pivotArea>
    </format>
    <format dxfId="1186">
      <pivotArea collapsedLevelsAreSubtotals="1" fieldPosition="0">
        <references count="3">
          <reference field="0" count="0" selected="0"/>
          <reference field="1" count="1" selected="0">
            <x v="2"/>
          </reference>
          <reference field="2" count="1">
            <x v="3"/>
          </reference>
        </references>
      </pivotArea>
    </format>
    <format dxfId="1185">
      <pivotArea collapsedLevelsAreSubtotals="1" fieldPosition="0">
        <references count="3">
          <reference field="0" count="0" selected="0"/>
          <reference field="1" count="1" selected="0">
            <x v="2"/>
          </reference>
          <reference field="2" count="1">
            <x v="4"/>
          </reference>
        </references>
      </pivotArea>
    </format>
    <format dxfId="1184">
      <pivotArea collapsedLevelsAreSubtotals="1" fieldPosition="0">
        <references count="3">
          <reference field="0" count="0" selected="0"/>
          <reference field="1" count="1" selected="0">
            <x v="1"/>
          </reference>
          <reference field="2" count="1">
            <x v="2"/>
          </reference>
        </references>
      </pivotArea>
    </format>
    <format dxfId="1183">
      <pivotArea collapsedLevelsAreSubtotals="1" fieldPosition="0">
        <references count="3">
          <reference field="0" count="0" selected="0"/>
          <reference field="1" count="1" selected="0">
            <x v="1"/>
          </reference>
          <reference field="2" count="1">
            <x v="2"/>
          </reference>
        </references>
      </pivotArea>
    </format>
    <format dxfId="1182">
      <pivotArea collapsedLevelsAreSubtotals="1" fieldPosition="0">
        <references count="3">
          <reference field="0" count="0" selected="0"/>
          <reference field="1" count="1" selected="0">
            <x v="0"/>
          </reference>
          <reference field="2" count="1">
            <x v="1"/>
          </reference>
        </references>
      </pivotArea>
    </format>
    <format dxfId="1181">
      <pivotArea collapsedLevelsAreSubtotals="1" fieldPosition="0">
        <references count="3">
          <reference field="0" count="0" selected="0"/>
          <reference field="1" count="1" selected="0">
            <x v="0"/>
          </reference>
          <reference field="2" count="1">
            <x v="1"/>
          </reference>
        </references>
      </pivotArea>
    </format>
    <format dxfId="1180">
      <pivotArea collapsedLevelsAreSubtotals="1" fieldPosition="0">
        <references count="2">
          <reference field="0" count="0" selected="0"/>
          <reference field="1" count="1">
            <x v="1"/>
          </reference>
        </references>
      </pivotArea>
    </format>
    <format dxfId="1179">
      <pivotArea collapsedLevelsAreSubtotals="1" fieldPosition="0">
        <references count="2">
          <reference field="0" count="0" selected="0"/>
          <reference field="1" count="1">
            <x v="1"/>
          </reference>
        </references>
      </pivotArea>
    </format>
    <format dxfId="1178">
      <pivotArea collapsedLevelsAreSubtotals="1" fieldPosition="0">
        <references count="2">
          <reference field="0" count="0" selected="0"/>
          <reference field="1" count="1">
            <x v="1"/>
          </reference>
        </references>
      </pivotArea>
    </format>
    <format dxfId="1177">
      <pivotArea collapsedLevelsAreSubtotals="1" fieldPosition="0">
        <references count="2">
          <reference field="0" count="0" selected="0"/>
          <reference field="1" count="1">
            <x v="2"/>
          </reference>
        </references>
      </pivotArea>
    </format>
    <format dxfId="1176">
      <pivotArea collapsedLevelsAreSubtotals="1" fieldPosition="0">
        <references count="2">
          <reference field="0" count="0" selected="0"/>
          <reference field="1" count="1">
            <x v="2"/>
          </reference>
        </references>
      </pivotArea>
    </format>
    <format dxfId="1175">
      <pivotArea collapsedLevelsAreSubtotals="1" fieldPosition="0">
        <references count="2">
          <reference field="0" count="0" selected="0"/>
          <reference field="1" count="1">
            <x v="2"/>
          </reference>
        </references>
      </pivotArea>
    </format>
    <format dxfId="1174">
      <pivotArea collapsedLevelsAreSubtotals="1" fieldPosition="0">
        <references count="2">
          <reference field="0" count="0" selected="0"/>
          <reference field="1" count="1">
            <x v="1"/>
          </reference>
        </references>
      </pivotArea>
    </format>
    <format dxfId="1173">
      <pivotArea collapsedLevelsAreSubtotals="1" fieldPosition="0">
        <references count="2">
          <reference field="0" count="0" selected="0"/>
          <reference field="1" count="1">
            <x v="0"/>
          </reference>
        </references>
      </pivotArea>
    </format>
    <format dxfId="1172">
      <pivotArea collapsedLevelsAreSubtotals="1" fieldPosition="0">
        <references count="3">
          <reference field="0" count="0" selected="0"/>
          <reference field="1" count="1" selected="0">
            <x v="2"/>
          </reference>
          <reference field="2" count="1">
            <x v="3"/>
          </reference>
        </references>
      </pivotArea>
    </format>
    <format dxfId="1171">
      <pivotArea collapsedLevelsAreSubtotals="1" fieldPosition="0">
        <references count="3">
          <reference field="0" count="0" selected="0"/>
          <reference field="1" count="1" selected="0">
            <x v="2"/>
          </reference>
          <reference field="2" count="1">
            <x v="4"/>
          </reference>
        </references>
      </pivotArea>
    </format>
    <format dxfId="1170">
      <pivotArea collapsedLevelsAreSubtotals="1" fieldPosition="0">
        <references count="3">
          <reference field="0" count="0" selected="0"/>
          <reference field="1" count="1" selected="0">
            <x v="1"/>
          </reference>
          <reference field="2" count="1">
            <x v="2"/>
          </reference>
        </references>
      </pivotArea>
    </format>
    <format dxfId="1169">
      <pivotArea collapsedLevelsAreSubtotals="1" fieldPosition="0">
        <references count="3">
          <reference field="0" count="0" selected="0"/>
          <reference field="1" count="1" selected="0">
            <x v="0"/>
          </reference>
          <reference field="2" count="1">
            <x v="0"/>
          </reference>
        </references>
      </pivotArea>
    </format>
    <format dxfId="1168">
      <pivotArea collapsedLevelsAreSubtotals="1" fieldPosition="0">
        <references count="3">
          <reference field="0" count="0" selected="0"/>
          <reference field="1" count="1" selected="0">
            <x v="0"/>
          </reference>
          <reference field="2" count="1">
            <x v="1"/>
          </reference>
        </references>
      </pivotArea>
    </format>
    <format dxfId="1167">
      <pivotArea collapsedLevelsAreSubtotals="1" fieldPosition="0">
        <references count="3">
          <reference field="0" count="0" selected="0"/>
          <reference field="1" count="1" selected="0">
            <x v="2"/>
          </reference>
          <reference field="2" count="1">
            <x v="3"/>
          </reference>
        </references>
      </pivotArea>
    </format>
    <format dxfId="1166">
      <pivotArea collapsedLevelsAreSubtotals="1" fieldPosition="0">
        <references count="3">
          <reference field="0" count="0" selected="0"/>
          <reference field="1" count="1" selected="0">
            <x v="2"/>
          </reference>
          <reference field="2" count="1">
            <x v="4"/>
          </reference>
        </references>
      </pivotArea>
    </format>
    <format dxfId="1165">
      <pivotArea collapsedLevelsAreSubtotals="1" fieldPosition="0">
        <references count="3">
          <reference field="0" count="0" selected="0"/>
          <reference field="1" count="1" selected="0">
            <x v="1"/>
          </reference>
          <reference field="2" count="1">
            <x v="2"/>
          </reference>
        </references>
      </pivotArea>
    </format>
    <format dxfId="1164">
      <pivotArea collapsedLevelsAreSubtotals="1" fieldPosition="0">
        <references count="3">
          <reference field="0" count="0" selected="0"/>
          <reference field="1" count="1" selected="0">
            <x v="0"/>
          </reference>
          <reference field="2" count="1">
            <x v="0"/>
          </reference>
        </references>
      </pivotArea>
    </format>
    <format dxfId="1163">
      <pivotArea collapsedLevelsAreSubtotals="1" fieldPosition="0">
        <references count="3">
          <reference field="0" count="0" selected="0"/>
          <reference field="1" count="1" selected="0">
            <x v="0"/>
          </reference>
          <reference field="2" count="1">
            <x v="1"/>
          </reference>
        </references>
      </pivotArea>
    </format>
    <format dxfId="62">
      <pivotArea collapsedLevelsAreSubtotals="1" fieldPosition="0">
        <references count="2">
          <reference field="0" count="0" selected="0"/>
          <reference field="1" count="1">
            <x v="3"/>
          </reference>
        </references>
      </pivotArea>
    </format>
    <format dxfId="61">
      <pivotArea collapsedLevelsAreSubtotals="1" fieldPosition="0">
        <references count="2">
          <reference field="0" count="0" selected="0"/>
          <reference field="1" count="1">
            <x v="3"/>
          </reference>
        </references>
      </pivotArea>
    </format>
    <format dxfId="60">
      <pivotArea collapsedLevelsAreSubtotals="1" fieldPosition="0">
        <references count="2">
          <reference field="0" count="0" selected="0"/>
          <reference field="1" count="1">
            <x v="3"/>
          </reference>
        </references>
      </pivotArea>
    </format>
    <format dxfId="59">
      <pivotArea collapsedLevelsAreSubtotals="1" fieldPosition="0">
        <references count="3">
          <reference field="4294967294" count="7" selected="0">
            <x v="1"/>
            <x v="2"/>
            <x v="3"/>
            <x v="4"/>
            <x v="5"/>
            <x v="6"/>
            <x v="7"/>
          </reference>
          <reference field="0" count="0" selected="0"/>
          <reference field="1" count="1">
            <x v="3"/>
          </reference>
        </references>
      </pivotArea>
    </format>
    <format dxfId="58">
      <pivotArea collapsedLevelsAreSubtotals="1" fieldPosition="0">
        <references count="3">
          <reference field="4294967294" count="1" selected="0">
            <x v="0"/>
          </reference>
          <reference field="0" count="0" selected="0"/>
          <reference field="1" count="1">
            <x v="3"/>
          </reference>
        </references>
      </pivotArea>
    </format>
    <format dxfId="57">
      <pivotArea collapsedLevelsAreSubtotals="1" fieldPosition="0">
        <references count="3">
          <reference field="0" count="0" selected="0"/>
          <reference field="1" count="1" selected="0">
            <x v="3"/>
          </reference>
          <reference field="2" count="1">
            <x v="5"/>
          </reference>
        </references>
      </pivotArea>
    </format>
    <format dxfId="56">
      <pivotArea collapsedLevelsAreSubtotals="1" fieldPosition="0">
        <references count="3">
          <reference field="0" count="0" selected="0"/>
          <reference field="1" count="1" selected="0">
            <x v="3"/>
          </reference>
          <reference field="2" count="1">
            <x v="6"/>
          </reference>
        </references>
      </pivotArea>
    </format>
    <format dxfId="55">
      <pivotArea collapsedLevelsAreSubtotals="1" fieldPosition="0">
        <references count="4">
          <reference field="4294967294" count="1" selected="0">
            <x v="0"/>
          </reference>
          <reference field="0" count="0" selected="0"/>
          <reference field="1" count="1" selected="0">
            <x v="3"/>
          </reference>
          <reference field="2" count="1">
            <x v="5"/>
          </reference>
        </references>
      </pivotArea>
    </format>
    <format dxfId="54">
      <pivotArea collapsedLevelsAreSubtotals="1" fieldPosition="0">
        <references count="4">
          <reference field="4294967294" count="1" selected="0">
            <x v="0"/>
          </reference>
          <reference field="0" count="0" selected="0"/>
          <reference field="1" count="1" selected="0">
            <x v="3"/>
          </reference>
          <reference field="2" count="1">
            <x v="6"/>
          </reference>
        </references>
      </pivotArea>
    </format>
    <format dxfId="53">
      <pivotArea collapsedLevelsAreSubtotals="1" fieldPosition="0">
        <references count="4">
          <reference field="4294967294" count="1" selected="0">
            <x v="1"/>
          </reference>
          <reference field="0" count="0" selected="0"/>
          <reference field="1" count="1" selected="0">
            <x v="3"/>
          </reference>
          <reference field="2" count="1">
            <x v="5"/>
          </reference>
        </references>
      </pivotArea>
    </format>
    <format dxfId="52">
      <pivotArea collapsedLevelsAreSubtotals="1" fieldPosition="0">
        <references count="4">
          <reference field="4294967294" count="1" selected="0">
            <x v="1"/>
          </reference>
          <reference field="0" count="0" selected="0"/>
          <reference field="1" count="1" selected="0">
            <x v="3"/>
          </reference>
          <reference field="2" count="1">
            <x v="6"/>
          </reference>
        </references>
      </pivotArea>
    </format>
    <format dxfId="51">
      <pivotArea collapsedLevelsAreSubtotals="1" fieldPosition="0">
        <references count="4">
          <reference field="4294967294" count="6" selected="0">
            <x v="2"/>
            <x v="3"/>
            <x v="4"/>
            <x v="5"/>
            <x v="6"/>
            <x v="7"/>
          </reference>
          <reference field="0" count="0" selected="0"/>
          <reference field="1" count="1" selected="0">
            <x v="3"/>
          </reference>
          <reference field="2" count="1">
            <x v="5"/>
          </reference>
        </references>
      </pivotArea>
    </format>
    <format dxfId="50">
      <pivotArea collapsedLevelsAreSubtotals="1" fieldPosition="0">
        <references count="4">
          <reference field="4294967294" count="6" selected="0">
            <x v="2"/>
            <x v="3"/>
            <x v="4"/>
            <x v="5"/>
            <x v="6"/>
            <x v="7"/>
          </reference>
          <reference field="0" count="0" selected="0"/>
          <reference field="1" count="1" selected="0">
            <x v="3"/>
          </reference>
          <reference field="2" count="1">
            <x v="5"/>
          </reference>
        </references>
      </pivotArea>
    </format>
    <format dxfId="49">
      <pivotArea collapsedLevelsAreSubtotals="1" fieldPosition="0">
        <references count="4">
          <reference field="4294967294" count="6" selected="0">
            <x v="2"/>
            <x v="3"/>
            <x v="4"/>
            <x v="5"/>
            <x v="6"/>
            <x v="7"/>
          </reference>
          <reference field="0" count="0" selected="0"/>
          <reference field="1" count="1" selected="0">
            <x v="3"/>
          </reference>
          <reference field="2" count="1">
            <x v="6"/>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99"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34"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s="1"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6">
        <item x="0"/>
        <item x="1"/>
        <item x="2"/>
        <item x="3"/>
        <item x="4"/>
        <item t="default"/>
      </items>
    </pivotField>
  </pivotFields>
  <rowFields count="9">
    <field x="0"/>
    <field x="1"/>
    <field x="2"/>
    <field x="11"/>
    <field x="12"/>
    <field x="13"/>
    <field x="14"/>
    <field x="15"/>
    <field x="16"/>
  </rowFields>
  <rowItems count="30">
    <i>
      <x/>
    </i>
    <i r="1">
      <x/>
    </i>
    <i r="2">
      <x/>
    </i>
    <i r="3">
      <x/>
    </i>
    <i r="4">
      <x/>
    </i>
    <i r="5">
      <x/>
    </i>
    <i r="6">
      <x/>
    </i>
    <i r="7">
      <x/>
    </i>
    <i r="8">
      <x/>
    </i>
    <i r="7">
      <x v="1"/>
    </i>
    <i r="8">
      <x v="1"/>
    </i>
    <i r="6">
      <x v="1"/>
    </i>
    <i r="7">
      <x/>
    </i>
    <i r="8">
      <x/>
    </i>
    <i r="2">
      <x v="1"/>
    </i>
    <i r="3">
      <x/>
    </i>
    <i r="4">
      <x v="1"/>
    </i>
    <i r="5">
      <x v="1"/>
    </i>
    <i r="6">
      <x v="2"/>
    </i>
    <i r="7">
      <x v="2"/>
    </i>
    <i r="8">
      <x v="2"/>
    </i>
    <i r="6">
      <x v="3"/>
    </i>
    <i r="7">
      <x v="2"/>
    </i>
    <i r="8">
      <x v="3"/>
    </i>
    <i r="4">
      <x v="2"/>
    </i>
    <i r="5">
      <x v="2"/>
    </i>
    <i r="6">
      <x v="4"/>
    </i>
    <i r="7">
      <x v="3"/>
    </i>
    <i r="8">
      <x v="4"/>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84">
    <format dxfId="1162">
      <pivotArea dataOnly="0" labelOnly="1" grandRow="1" outline="0" fieldPosition="0"/>
    </format>
    <format dxfId="1161">
      <pivotArea dataOnly="0" labelOnly="1" outline="0" fieldPosition="0">
        <references count="1">
          <reference field="4294967294" count="1">
            <x v="1"/>
          </reference>
        </references>
      </pivotArea>
    </format>
    <format dxfId="1160">
      <pivotArea field="0" type="button" dataOnly="0" labelOnly="1" outline="0" axis="axisRow" fieldPosition="0"/>
    </format>
    <format dxfId="1159">
      <pivotArea dataOnly="0" labelOnly="1" outline="0" fieldPosition="0">
        <references count="1">
          <reference field="4294967294" count="7">
            <x v="0"/>
            <x v="1"/>
            <x v="2"/>
            <x v="3"/>
            <x v="4"/>
            <x v="5"/>
            <x v="6"/>
          </reference>
        </references>
      </pivotArea>
    </format>
    <format dxfId="1158">
      <pivotArea outline="0" fieldPosition="0">
        <references count="1">
          <reference field="4294967294" count="1">
            <x v="0"/>
          </reference>
        </references>
      </pivotArea>
    </format>
    <format dxfId="1157">
      <pivotArea dataOnly="0" labelOnly="1" fieldPosition="0">
        <references count="1">
          <reference field="0" count="0"/>
        </references>
      </pivotArea>
    </format>
    <format dxfId="1156">
      <pivotArea outline="0" fieldPosition="0">
        <references count="1">
          <reference field="4294967294" count="1">
            <x v="2"/>
          </reference>
        </references>
      </pivotArea>
    </format>
    <format dxfId="1155">
      <pivotArea outline="0" fieldPosition="0">
        <references count="1">
          <reference field="4294967294" count="1">
            <x v="3"/>
          </reference>
        </references>
      </pivotArea>
    </format>
    <format dxfId="1154">
      <pivotArea outline="0" fieldPosition="0">
        <references count="1">
          <reference field="4294967294" count="1">
            <x v="4"/>
          </reference>
        </references>
      </pivotArea>
    </format>
    <format dxfId="1153">
      <pivotArea outline="0" fieldPosition="0">
        <references count="1">
          <reference field="4294967294" count="1">
            <x v="5"/>
          </reference>
        </references>
      </pivotArea>
    </format>
    <format dxfId="1152">
      <pivotArea outline="0" fieldPosition="0">
        <references count="1">
          <reference field="4294967294" count="1">
            <x v="6"/>
          </reference>
        </references>
      </pivotArea>
    </format>
    <format dxfId="1151">
      <pivotArea outline="0" fieldPosition="0">
        <references count="1">
          <reference field="4294967294" count="1">
            <x v="7"/>
          </reference>
        </references>
      </pivotArea>
    </format>
    <format dxfId="1150">
      <pivotArea dataOnly="0" labelOnly="1" outline="0" fieldPosition="0">
        <references count="1">
          <reference field="4294967294" count="1">
            <x v="7"/>
          </reference>
        </references>
      </pivotArea>
    </format>
    <format dxfId="1149">
      <pivotArea dataOnly="0" labelOnly="1" fieldPosition="0">
        <references count="1">
          <reference field="1" count="0"/>
        </references>
      </pivotArea>
    </format>
    <format dxfId="1148">
      <pivotArea dataOnly="0" labelOnly="1" fieldPosition="0">
        <references count="1">
          <reference field="1" count="0"/>
        </references>
      </pivotArea>
    </format>
    <format dxfId="1147">
      <pivotArea dataOnly="0" labelOnly="1" fieldPosition="0">
        <references count="1">
          <reference field="1" count="0"/>
        </references>
      </pivotArea>
    </format>
    <format dxfId="1146">
      <pivotArea dataOnly="0" labelOnly="1" fieldPosition="0">
        <references count="1">
          <reference field="2" count="0"/>
        </references>
      </pivotArea>
    </format>
    <format dxfId="1145">
      <pivotArea dataOnly="0" labelOnly="1" fieldPosition="0">
        <references count="1">
          <reference field="2" count="0"/>
        </references>
      </pivotArea>
    </format>
    <format dxfId="1144">
      <pivotArea dataOnly="0" labelOnly="1" fieldPosition="0">
        <references count="1">
          <reference field="2" count="0"/>
        </references>
      </pivotArea>
    </format>
    <format dxfId="1143">
      <pivotArea type="all" dataOnly="0" outline="0" fieldPosition="0"/>
    </format>
    <format dxfId="1142">
      <pivotArea outline="0" collapsedLevelsAreSubtotals="1" fieldPosition="0"/>
    </format>
    <format dxfId="1141">
      <pivotArea dataOnly="0" labelOnly="1" fieldPosition="0">
        <references count="1">
          <reference field="0" count="0"/>
        </references>
      </pivotArea>
    </format>
    <format dxfId="1140">
      <pivotArea collapsedLevelsAreSubtotals="1" fieldPosition="0">
        <references count="1">
          <reference field="0" count="0"/>
        </references>
      </pivotArea>
    </format>
    <format dxfId="1139">
      <pivotArea collapsedLevelsAreSubtotals="1" fieldPosition="0">
        <references count="1">
          <reference field="0" count="0"/>
        </references>
      </pivotArea>
    </format>
    <format dxfId="1138">
      <pivotArea dataOnly="0" labelOnly="1" fieldPosition="0">
        <references count="1">
          <reference field="2" count="0"/>
        </references>
      </pivotArea>
    </format>
    <format dxfId="1137">
      <pivotArea dataOnly="0" labelOnly="1" fieldPosition="0">
        <references count="1">
          <reference field="2" count="0"/>
        </references>
      </pivotArea>
    </format>
    <format dxfId="1136">
      <pivotArea dataOnly="0" labelOnly="1" fieldPosition="0">
        <references count="1">
          <reference field="2" count="0"/>
        </references>
      </pivotArea>
    </format>
    <format dxfId="1135">
      <pivotArea collapsedLevelsAreSubtotals="1" fieldPosition="0">
        <references count="3">
          <reference field="0" count="0" selected="0"/>
          <reference field="1" count="1" selected="0">
            <x v="0"/>
          </reference>
          <reference field="2" count="1">
            <x v="0"/>
          </reference>
        </references>
      </pivotArea>
    </format>
    <format dxfId="1134">
      <pivotArea collapsedLevelsAreSubtotals="1" fieldPosition="0">
        <references count="3">
          <reference field="0" count="0" selected="0"/>
          <reference field="1" count="1" selected="0">
            <x v="0"/>
          </reference>
          <reference field="2" count="1">
            <x v="0"/>
          </reference>
        </references>
      </pivotArea>
    </format>
    <format dxfId="1133">
      <pivotArea collapsedLevelsAreSubtotals="1" fieldPosition="0">
        <references count="2">
          <reference field="0" count="0" selected="0"/>
          <reference field="1" count="1">
            <x v="0"/>
          </reference>
        </references>
      </pivotArea>
    </format>
    <format dxfId="1132">
      <pivotArea collapsedLevelsAreSubtotals="1" fieldPosition="0">
        <references count="2">
          <reference field="0" count="0" selected="0"/>
          <reference field="1" count="1">
            <x v="0"/>
          </reference>
        </references>
      </pivotArea>
    </format>
    <format dxfId="1131">
      <pivotArea dataOnly="0" outline="0" fieldPosition="0">
        <references count="1">
          <reference field="4294967294" count="1">
            <x v="1"/>
          </reference>
        </references>
      </pivotArea>
    </format>
    <format dxfId="1130">
      <pivotArea dataOnly="0" labelOnly="1" fieldPosition="0">
        <references count="1">
          <reference field="11" count="0"/>
        </references>
      </pivotArea>
    </format>
    <format dxfId="1129">
      <pivotArea dataOnly="0" labelOnly="1" fieldPosition="0">
        <references count="1">
          <reference field="11" count="0"/>
        </references>
      </pivotArea>
    </format>
    <format dxfId="1128">
      <pivotArea dataOnly="0" labelOnly="1" fieldPosition="0">
        <references count="1">
          <reference field="11" count="0"/>
        </references>
      </pivotArea>
    </format>
    <format dxfId="1127">
      <pivotArea dataOnly="0" labelOnly="1" fieldPosition="0">
        <references count="1">
          <reference field="11" count="0"/>
        </references>
      </pivotArea>
    </format>
    <format dxfId="1126">
      <pivotArea dataOnly="0" labelOnly="1" fieldPosition="0">
        <references count="1">
          <reference field="12" count="0"/>
        </references>
      </pivotArea>
    </format>
    <format dxfId="1125">
      <pivotArea dataOnly="0" labelOnly="1" fieldPosition="0">
        <references count="1">
          <reference field="12" count="0"/>
        </references>
      </pivotArea>
    </format>
    <format dxfId="1124">
      <pivotArea dataOnly="0" labelOnly="1" fieldPosition="0">
        <references count="1">
          <reference field="12" count="0"/>
        </references>
      </pivotArea>
    </format>
    <format dxfId="1123">
      <pivotArea dataOnly="0" labelOnly="1" fieldPosition="0">
        <references count="1">
          <reference field="13" count="0"/>
        </references>
      </pivotArea>
    </format>
    <format dxfId="1122">
      <pivotArea dataOnly="0" labelOnly="1" fieldPosition="0">
        <references count="1">
          <reference field="13" count="0"/>
        </references>
      </pivotArea>
    </format>
    <format dxfId="1121">
      <pivotArea dataOnly="0" labelOnly="1" fieldPosition="0">
        <references count="1">
          <reference field="13" count="0"/>
        </references>
      </pivotArea>
    </format>
    <format dxfId="1120">
      <pivotArea dataOnly="0" labelOnly="1" fieldPosition="0">
        <references count="1">
          <reference field="13" count="0"/>
        </references>
      </pivotArea>
    </format>
    <format dxfId="1119">
      <pivotArea dataOnly="0" labelOnly="1" fieldPosition="0">
        <references count="1">
          <reference field="14" count="0"/>
        </references>
      </pivotArea>
    </format>
    <format dxfId="1118">
      <pivotArea dataOnly="0" labelOnly="1" fieldPosition="0">
        <references count="1">
          <reference field="14" count="0"/>
        </references>
      </pivotArea>
    </format>
    <format dxfId="1117">
      <pivotArea dataOnly="0" labelOnly="1" fieldPosition="0">
        <references count="1">
          <reference field="14" count="0"/>
        </references>
      </pivotArea>
    </format>
    <format dxfId="1116">
      <pivotArea dataOnly="0" labelOnly="1" fieldPosition="0">
        <references count="1">
          <reference field="14" count="0"/>
        </references>
      </pivotArea>
    </format>
    <format dxfId="1115">
      <pivotArea dataOnly="0" labelOnly="1" fieldPosition="0">
        <references count="1">
          <reference field="14" count="0"/>
        </references>
      </pivotArea>
    </format>
    <format dxfId="1114">
      <pivotArea dataOnly="0" labelOnly="1" fieldPosition="0">
        <references count="1">
          <reference field="15" count="0"/>
        </references>
      </pivotArea>
    </format>
    <format dxfId="1113">
      <pivotArea dataOnly="0" labelOnly="1" fieldPosition="0">
        <references count="1">
          <reference field="15" count="0"/>
        </references>
      </pivotArea>
    </format>
    <format dxfId="1112">
      <pivotArea dataOnly="0" labelOnly="1" fieldPosition="0">
        <references count="1">
          <reference field="15" count="0"/>
        </references>
      </pivotArea>
    </format>
    <format dxfId="1111">
      <pivotArea dataOnly="0" labelOnly="1" fieldPosition="0">
        <references count="1">
          <reference field="15" count="0"/>
        </references>
      </pivotArea>
    </format>
    <format dxfId="1110">
      <pivotArea dataOnly="0" labelOnly="1" fieldPosition="0">
        <references count="1">
          <reference field="15" count="0"/>
        </references>
      </pivotArea>
    </format>
    <format dxfId="1109">
      <pivotArea dataOnly="0" labelOnly="1" fieldPosition="0">
        <references count="1">
          <reference field="15" count="0"/>
        </references>
      </pivotArea>
    </format>
    <format dxfId="1108">
      <pivotArea dataOnly="0" labelOnly="1" fieldPosition="0">
        <references count="1">
          <reference field="16" count="0"/>
        </references>
      </pivotArea>
    </format>
    <format dxfId="1107">
      <pivotArea dataOnly="0" labelOnly="1" fieldPosition="0">
        <references count="1">
          <reference field="16" count="0"/>
        </references>
      </pivotArea>
    </format>
    <format dxfId="1106">
      <pivotArea dataOnly="0" labelOnly="1" fieldPosition="0">
        <references count="1">
          <reference field="16" count="0"/>
        </references>
      </pivotArea>
    </format>
    <format dxfId="1105">
      <pivotArea dataOnly="0" labelOnly="1" fieldPosition="0">
        <references count="1">
          <reference field="16" count="0"/>
        </references>
      </pivotArea>
    </format>
    <format dxfId="1104">
      <pivotArea dataOnly="0" labelOnly="1" fieldPosition="0">
        <references count="1">
          <reference field="16" count="0"/>
        </references>
      </pivotArea>
    </format>
    <format dxfId="1103">
      <pivotArea dataOnly="0" labelOnly="1" fieldPosition="0">
        <references count="1">
          <reference field="16" count="0"/>
        </references>
      </pivotArea>
    </format>
    <format dxfId="1102">
      <pivotArea dataOnly="0" labelOnly="1" fieldPosition="0">
        <references count="1">
          <reference field="16" count="0"/>
        </references>
      </pivotArea>
    </format>
    <format dxfId="1101">
      <pivotArea dataOnly="0" labelOnly="1" fieldPosition="0">
        <references count="1">
          <reference field="13" count="0"/>
        </references>
      </pivotArea>
    </format>
    <format dxfId="1100">
      <pivotArea dataOnly="0" labelOnly="1" fieldPosition="0">
        <references count="1">
          <reference field="13" count="0"/>
        </references>
      </pivotArea>
    </format>
    <format dxfId="1099">
      <pivotArea dataOnly="0" labelOnly="1" fieldPosition="0">
        <references count="1">
          <reference field="13" count="0"/>
        </references>
      </pivotArea>
    </format>
    <format dxfId="1098">
      <pivotArea dataOnly="0" labelOnly="1" fieldPosition="0">
        <references count="1">
          <reference field="14" count="0"/>
        </references>
      </pivotArea>
    </format>
    <format dxfId="1097">
      <pivotArea dataOnly="0" labelOnly="1" fieldPosition="0">
        <references count="1">
          <reference field="14" count="0"/>
        </references>
      </pivotArea>
    </format>
    <format dxfId="1096">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95">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94">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93">
      <pivotArea field="0" type="button" dataOnly="0" labelOnly="1" outline="0" axis="axisRow" fieldPosition="0"/>
    </format>
    <format dxfId="1092">
      <pivotArea dataOnly="0" labelOnly="1" outline="0" fieldPosition="0">
        <references count="1">
          <reference field="4294967294" count="8">
            <x v="0"/>
            <x v="1"/>
            <x v="2"/>
            <x v="3"/>
            <x v="4"/>
            <x v="5"/>
            <x v="6"/>
            <x v="7"/>
          </reference>
        </references>
      </pivotArea>
    </format>
    <format dxfId="1091">
      <pivotArea collapsedLevelsAreSubtotals="1" fieldPosition="0">
        <references count="2">
          <reference field="0" count="0" selected="0"/>
          <reference field="1" count="1">
            <x v="2"/>
          </reference>
        </references>
      </pivotArea>
    </format>
    <format dxfId="1090">
      <pivotArea collapsedLevelsAreSubtotals="1" fieldPosition="0">
        <references count="2">
          <reference field="0" count="0" selected="0"/>
          <reference field="1" count="1">
            <x v="2"/>
          </reference>
        </references>
      </pivotArea>
    </format>
    <format dxfId="1089">
      <pivotArea collapsedLevelsAreSubtotals="1" fieldPosition="0">
        <references count="3">
          <reference field="0" count="0" selected="0"/>
          <reference field="1" count="1" selected="0">
            <x v="2"/>
          </reference>
          <reference field="2" count="1">
            <x v="3"/>
          </reference>
        </references>
      </pivotArea>
    </format>
    <format dxfId="1088">
      <pivotArea collapsedLevelsAreSubtotals="1" fieldPosition="0">
        <references count="3">
          <reference field="0" count="0" selected="0"/>
          <reference field="1" count="1" selected="0">
            <x v="2"/>
          </reference>
          <reference field="2" count="1">
            <x v="3"/>
          </reference>
        </references>
      </pivotArea>
    </format>
    <format dxfId="1087">
      <pivotArea collapsedLevelsAreSubtotals="1" fieldPosition="0">
        <references count="3">
          <reference field="0" count="0" selected="0"/>
          <reference field="1" count="1" selected="0">
            <x v="2"/>
          </reference>
          <reference field="2" count="1">
            <x v="4"/>
          </reference>
        </references>
      </pivotArea>
    </format>
    <format dxfId="1086">
      <pivotArea collapsedLevelsAreSubtotals="1" fieldPosition="0">
        <references count="3">
          <reference field="0" count="0" selected="0"/>
          <reference field="1" count="1" selected="0">
            <x v="2"/>
          </reference>
          <reference field="2" count="1">
            <x v="4"/>
          </reference>
        </references>
      </pivotArea>
    </format>
    <format dxfId="1085">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8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8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82">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81">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80">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79">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78">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77">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7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1"/>
          </reference>
          <reference field="13" count="1">
            <x v="1"/>
          </reference>
        </references>
      </pivotArea>
    </format>
    <format dxfId="1075">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7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73">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72">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71">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4"/>
          </reference>
          <reference field="14" count="1">
            <x v="8"/>
          </reference>
        </references>
      </pivotArea>
    </format>
    <format dxfId="107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4"/>
          </reference>
        </references>
      </pivotArea>
    </format>
    <format dxfId="1069">
      <pivotArea dataOnly="0" labelOnly="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4"/>
          </reference>
        </references>
      </pivotArea>
    </format>
    <format dxfId="1068">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4"/>
          </reference>
        </references>
      </pivotArea>
    </format>
    <format dxfId="1067">
      <pivotArea dataOnly="0" labelOnly="1" fieldPosition="0">
        <references count="7">
          <reference field="0" count="0" selected="0"/>
          <reference field="1" count="1" selected="0">
            <x v="0"/>
          </reference>
          <reference field="2" count="1" selected="0">
            <x v="1"/>
          </reference>
          <reference field="11" count="1" selected="0">
            <x v="0"/>
          </reference>
          <reference field="12" count="1" selected="0">
            <x v="2"/>
          </reference>
          <reference field="13" count="1" selected="0">
            <x v="2"/>
          </reference>
          <reference field="14" count="1">
            <x v="4"/>
          </reference>
        </references>
      </pivotArea>
    </format>
    <format dxfId="1066">
      <pivotArea collapsedLevelsAreSubtotals="1" fieldPosition="0">
        <references count="2">
          <reference field="0" count="0" selected="0"/>
          <reference field="1" count="1">
            <x v="1"/>
          </reference>
        </references>
      </pivotArea>
    </format>
    <format dxfId="1065">
      <pivotArea collapsedLevelsAreSubtotals="1" fieldPosition="0">
        <references count="2">
          <reference field="0" count="0" selected="0"/>
          <reference field="1" count="1">
            <x v="1"/>
          </reference>
        </references>
      </pivotArea>
    </format>
    <format dxfId="1064">
      <pivotArea collapsedLevelsAreSubtotals="1" fieldPosition="0">
        <references count="3">
          <reference field="0" count="0" selected="0"/>
          <reference field="1" count="1" selected="0">
            <x v="0"/>
          </reference>
          <reference field="2" count="1">
            <x v="1"/>
          </reference>
        </references>
      </pivotArea>
    </format>
    <format dxfId="1063">
      <pivotArea collapsedLevelsAreSubtotals="1" fieldPosition="0">
        <references count="3">
          <reference field="0" count="0" selected="0"/>
          <reference field="1" count="1" selected="0">
            <x v="0"/>
          </reference>
          <reference field="2" count="1">
            <x v="1"/>
          </reference>
        </references>
      </pivotArea>
    </format>
    <format dxfId="1062">
      <pivotArea dataOnly="0" labelOnly="1" fieldPosition="0">
        <references count="1">
          <reference field="2" count="0"/>
        </references>
      </pivotArea>
    </format>
    <format dxfId="1061">
      <pivotArea collapsedLevelsAreSubtotals="1" fieldPosition="0">
        <references count="3">
          <reference field="0" count="0" selected="0"/>
          <reference field="1" count="1" selected="0">
            <x v="2"/>
          </reference>
          <reference field="2" count="1">
            <x v="3"/>
          </reference>
        </references>
      </pivotArea>
    </format>
    <format dxfId="1060">
      <pivotArea collapsedLevelsAreSubtotals="1" fieldPosition="0">
        <references count="3">
          <reference field="0" count="0" selected="0"/>
          <reference field="1" count="1" selected="0">
            <x v="2"/>
          </reference>
          <reference field="2" count="1">
            <x v="4"/>
          </reference>
        </references>
      </pivotArea>
    </format>
    <format dxfId="1059">
      <pivotArea collapsedLevelsAreSubtotals="1" fieldPosition="0">
        <references count="3">
          <reference field="0" count="0" selected="0"/>
          <reference field="1" count="1" selected="0">
            <x v="1"/>
          </reference>
          <reference field="2" count="1">
            <x v="2"/>
          </reference>
        </references>
      </pivotArea>
    </format>
    <format dxfId="1058">
      <pivotArea collapsedLevelsAreSubtotals="1" fieldPosition="0">
        <references count="3">
          <reference field="0" count="0" selected="0"/>
          <reference field="1" count="1" selected="0">
            <x v="0"/>
          </reference>
          <reference field="2" count="1">
            <x v="0"/>
          </reference>
        </references>
      </pivotArea>
    </format>
    <format dxfId="1057">
      <pivotArea collapsedLevelsAreSubtotals="1" fieldPosition="0">
        <references count="3">
          <reference field="0" count="0" selected="0"/>
          <reference field="1" count="1" selected="0">
            <x v="0"/>
          </reference>
          <reference field="2" count="1">
            <x v="1"/>
          </reference>
        </references>
      </pivotArea>
    </format>
    <format dxfId="1056">
      <pivotArea collapsedLevelsAreSubtotals="1" fieldPosition="0">
        <references count="3">
          <reference field="0" count="0" selected="0"/>
          <reference field="1" count="1" selected="0">
            <x v="2"/>
          </reference>
          <reference field="2" count="1">
            <x v="3"/>
          </reference>
        </references>
      </pivotArea>
    </format>
    <format dxfId="1055">
      <pivotArea collapsedLevelsAreSubtotals="1" fieldPosition="0">
        <references count="3">
          <reference field="0" count="0" selected="0"/>
          <reference field="1" count="1" selected="0">
            <x v="2"/>
          </reference>
          <reference field="2" count="1">
            <x v="4"/>
          </reference>
        </references>
      </pivotArea>
    </format>
    <format dxfId="1054">
      <pivotArea collapsedLevelsAreSubtotals="1" fieldPosition="0">
        <references count="3">
          <reference field="0" count="0" selected="0"/>
          <reference field="1" count="1" selected="0">
            <x v="1"/>
          </reference>
          <reference field="2" count="1">
            <x v="2"/>
          </reference>
        </references>
      </pivotArea>
    </format>
    <format dxfId="1053">
      <pivotArea collapsedLevelsAreSubtotals="1" fieldPosition="0">
        <references count="3">
          <reference field="0" count="0" selected="0"/>
          <reference field="1" count="1" selected="0">
            <x v="0"/>
          </reference>
          <reference field="2" count="1">
            <x v="0"/>
          </reference>
        </references>
      </pivotArea>
    </format>
    <format dxfId="1052">
      <pivotArea collapsedLevelsAreSubtotals="1" fieldPosition="0">
        <references count="3">
          <reference field="0" count="0" selected="0"/>
          <reference field="1" count="1" selected="0">
            <x v="0"/>
          </reference>
          <reference field="2" count="1">
            <x v="1"/>
          </reference>
        </references>
      </pivotArea>
    </format>
    <format dxfId="1051">
      <pivotArea collapsedLevelsAreSubtotals="1" fieldPosition="0">
        <references count="2">
          <reference field="0" count="0" selected="0"/>
          <reference field="1" count="1">
            <x v="2"/>
          </reference>
        </references>
      </pivotArea>
    </format>
    <format dxfId="1050">
      <pivotArea collapsedLevelsAreSubtotals="1" fieldPosition="0">
        <references count="2">
          <reference field="0" count="0" selected="0"/>
          <reference field="1" count="1">
            <x v="1"/>
          </reference>
        </references>
      </pivotArea>
    </format>
    <format dxfId="1049">
      <pivotArea collapsedLevelsAreSubtotals="1" fieldPosition="0">
        <references count="2">
          <reference field="0" count="0" selected="0"/>
          <reference field="1" count="1">
            <x v="0"/>
          </reference>
        </references>
      </pivotArea>
    </format>
    <format dxfId="1048">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1"/>
          </reference>
          <reference field="13" count="1">
            <x v="1"/>
          </reference>
        </references>
      </pivotArea>
    </format>
    <format dxfId="1047">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46">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45">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44">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1"/>
          </reference>
          <reference field="13" count="1">
            <x v="1"/>
          </reference>
        </references>
      </pivotArea>
    </format>
    <format dxfId="104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42">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41">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40">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1"/>
          </reference>
          <reference field="13" count="1">
            <x v="1"/>
          </reference>
        </references>
      </pivotArea>
    </format>
    <format dxfId="1039">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4"/>
          </reference>
        </references>
      </pivotArea>
    </format>
    <format dxfId="1038">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03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2"/>
          </reference>
          <reference field="13" count="1">
            <x v="2"/>
          </reference>
        </references>
      </pivotArea>
    </format>
    <format dxfId="1036">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5"/>
          </reference>
        </references>
      </pivotArea>
    </format>
    <format dxfId="1035">
      <pivotArea collapsedLevelsAreSubtotals="1" fieldPosition="0">
        <references count="7">
          <reference field="0" count="0" selected="0"/>
          <reference field="1" count="1" selected="0">
            <x v="1"/>
          </reference>
          <reference field="2" count="1" selected="0">
            <x v="2"/>
          </reference>
          <reference field="11" count="1" selected="0">
            <x v="0"/>
          </reference>
          <reference field="12" count="1" selected="0">
            <x v="3"/>
          </reference>
          <reference field="13" count="1" selected="0">
            <x v="3"/>
          </reference>
          <reference field="14" count="1">
            <x v="5"/>
          </reference>
        </references>
      </pivotArea>
    </format>
    <format dxfId="1034">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33">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32">
      <pivotArea collapsedLevelsAreSubtotals="1" fieldPosition="0">
        <references count="6">
          <reference field="0" count="0" selected="0"/>
          <reference field="1" count="1" selected="0">
            <x v="1"/>
          </reference>
          <reference field="2" count="1" selected="0">
            <x v="2"/>
          </reference>
          <reference field="11" count="1" selected="0">
            <x v="0"/>
          </reference>
          <reference field="12" count="1" selected="0">
            <x v="3"/>
          </reference>
          <reference field="13" count="1">
            <x v="3"/>
          </reference>
        </references>
      </pivotArea>
    </format>
    <format dxfId="1031">
      <pivotArea collapsedLevelsAreSubtotals="1" fieldPosition="0">
        <references count="8">
          <reference field="4294967294" count="2" selected="0">
            <x v="0"/>
            <x v="1"/>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2"/>
          </reference>
        </references>
      </pivotArea>
    </format>
    <format dxfId="1030">
      <pivotArea collapsedLevelsAreSubtotals="1" fieldPosition="0">
        <references count="8">
          <reference field="4294967294" count="2" selected="0">
            <x v="0"/>
            <x v="1"/>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3"/>
          </reference>
        </references>
      </pivotArea>
    </format>
    <format dxfId="1029">
      <pivotArea collapsedLevelsAreSubtotals="1" fieldPosition="0">
        <references count="8">
          <reference field="4294967294" count="2" selected="0">
            <x v="0"/>
            <x v="1"/>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2"/>
          </reference>
        </references>
      </pivotArea>
    </format>
    <format dxfId="1028">
      <pivotArea collapsedLevelsAreSubtotals="1" fieldPosition="0">
        <references count="8">
          <reference field="4294967294" count="2" selected="0">
            <x v="0"/>
            <x v="1"/>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3"/>
          </reference>
        </references>
      </pivotArea>
    </format>
    <format dxfId="48">
      <pivotArea collapsedLevelsAreSubtotals="1" fieldPosition="0">
        <references count="4">
          <reference field="4294967294" count="1" selected="0">
            <x v="0"/>
          </reference>
          <reference field="0" count="0" selected="0"/>
          <reference field="1" count="1" selected="0">
            <x v="3"/>
          </reference>
          <reference field="2" count="1">
            <x v="5"/>
          </reference>
        </references>
      </pivotArea>
    </format>
    <format dxfId="47">
      <pivotArea collapsedLevelsAreSubtotals="1" fieldPosition="0">
        <references count="4">
          <reference field="4294967294" count="2" selected="0">
            <x v="0"/>
            <x v="1"/>
          </reference>
          <reference field="0" count="0" selected="0"/>
          <reference field="1" count="1" selected="0">
            <x v="3"/>
          </reference>
          <reference field="2" count="1">
            <x v="5"/>
          </reference>
        </references>
      </pivotArea>
    </format>
    <format dxfId="46">
      <pivotArea collapsedLevelsAreSubtotals="1" fieldPosition="0">
        <references count="4">
          <reference field="4294967294" count="2" selected="0">
            <x v="0"/>
            <x v="1"/>
          </reference>
          <reference field="0" count="0" selected="0"/>
          <reference field="1" count="1" selected="0">
            <x v="3"/>
          </reference>
          <reference field="2" count="1">
            <x v="5"/>
          </reference>
        </references>
      </pivotArea>
    </format>
    <format dxfId="45">
      <pivotArea collapsedLevelsAreSubtotals="1" fieldPosition="0">
        <references count="7">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44">
      <pivotArea collapsedLevelsAreSubtotals="1" fieldPosition="0">
        <references count="7">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43">
      <pivotArea collapsedLevelsAreSubtotals="1" fieldPosition="0">
        <references count="7">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42">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9"/>
          </reference>
        </references>
      </pivotArea>
    </format>
    <format dxfId="41">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10"/>
          </reference>
        </references>
      </pivotArea>
    </format>
    <format dxfId="40">
      <pivotArea collapsedLevelsAreSubtotals="1" fieldPosition="0">
        <references count="8">
          <reference field="4294967294" count="1" selected="0">
            <x v="0"/>
          </reference>
          <reference field="0" count="0" selected="0"/>
          <reference field="1" count="1" selected="0">
            <x v="3"/>
          </reference>
          <reference field="2" count="1" selected="0">
            <x v="6"/>
          </reference>
          <reference field="11" count="1" selected="0">
            <x v="1"/>
          </reference>
          <reference field="12" count="1" selected="0">
            <x v="4"/>
          </reference>
          <reference field="13" count="1" selected="0">
            <x v="6"/>
          </reference>
          <reference field="14" count="1">
            <x v="11"/>
          </reference>
        </references>
      </pivotArea>
    </format>
    <format dxfId="39">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9"/>
          </reference>
        </references>
      </pivotArea>
    </format>
    <format dxfId="38">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10"/>
          </reference>
        </references>
      </pivotArea>
    </format>
    <format dxfId="37">
      <pivotArea collapsedLevelsAreSubtotals="1" fieldPosition="0">
        <references count="8">
          <reference field="4294967294" count="1" selected="0">
            <x v="0"/>
          </reference>
          <reference field="0" count="0" selected="0"/>
          <reference field="1" count="1" selected="0">
            <x v="3"/>
          </reference>
          <reference field="2" count="1" selected="0">
            <x v="6"/>
          </reference>
          <reference field="11" count="1" selected="0">
            <x v="1"/>
          </reference>
          <reference field="12" count="1" selected="0">
            <x v="4"/>
          </reference>
          <reference field="13" count="1" selected="0">
            <x v="6"/>
          </reference>
          <reference field="14" count="1">
            <x v="11"/>
          </reference>
        </references>
      </pivotArea>
    </format>
    <format dxfId="36">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9"/>
          </reference>
        </references>
      </pivotArea>
    </format>
    <format dxfId="35">
      <pivotArea collapsedLevelsAreSubtotals="1" fieldPosition="0">
        <references count="8">
          <reference field="4294967294" count="1" selected="0">
            <x v="0"/>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10"/>
          </reference>
        </references>
      </pivotArea>
    </format>
    <format dxfId="34">
      <pivotArea collapsedLevelsAreSubtotals="1" fieldPosition="0">
        <references count="8">
          <reference field="4294967294" count="1" selected="0">
            <x v="0"/>
          </reference>
          <reference field="0" count="0" selected="0"/>
          <reference field="1" count="1" selected="0">
            <x v="3"/>
          </reference>
          <reference field="2" count="1" selected="0">
            <x v="6"/>
          </reference>
          <reference field="11" count="1" selected="0">
            <x v="1"/>
          </reference>
          <reference field="12" count="1" selected="0">
            <x v="4"/>
          </reference>
          <reference field="13" count="1" selected="0">
            <x v="6"/>
          </reference>
          <reference field="14" count="1">
            <x v="11"/>
          </reference>
        </references>
      </pivotArea>
    </format>
    <format dxfId="33">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9"/>
          </reference>
        </references>
      </pivotArea>
    </format>
    <format dxfId="32">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10"/>
          </reference>
        </references>
      </pivotArea>
    </format>
    <format dxfId="31">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6"/>
          </reference>
          <reference field="11" count="1" selected="0">
            <x v="1"/>
          </reference>
          <reference field="12" count="1" selected="0">
            <x v="4"/>
          </reference>
          <reference field="13" count="1" selected="0">
            <x v="6"/>
          </reference>
          <reference field="14" count="1">
            <x v="11"/>
          </reference>
        </references>
      </pivotArea>
    </format>
    <format dxfId="30">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9"/>
          </reference>
        </references>
      </pivotArea>
    </format>
    <format dxfId="29">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selected="0">
            <x v="5"/>
          </reference>
          <reference field="14" count="1">
            <x v="10"/>
          </reference>
        </references>
      </pivotArea>
    </format>
    <format dxfId="28">
      <pivotArea collapsedLevelsAreSubtotals="1" fieldPosition="0">
        <references count="8">
          <reference field="4294967294" count="7" selected="0">
            <x v="1"/>
            <x v="2"/>
            <x v="3"/>
            <x v="4"/>
            <x v="5"/>
            <x v="6"/>
            <x v="7"/>
          </reference>
          <reference field="0" count="0" selected="0"/>
          <reference field="1" count="1" selected="0">
            <x v="3"/>
          </reference>
          <reference field="2" count="1" selected="0">
            <x v="6"/>
          </reference>
          <reference field="11" count="1" selected="0">
            <x v="1"/>
          </reference>
          <reference field="12" count="1" selected="0">
            <x v="4"/>
          </reference>
          <reference field="13" count="1" selected="0">
            <x v="6"/>
          </reference>
          <reference field="14" count="1">
            <x v="11"/>
          </reference>
        </references>
      </pivotArea>
    </format>
    <format dxfId="27">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6"/>
          </reference>
        </references>
      </pivotArea>
    </format>
    <format dxfId="26">
      <pivotArea collapsedLevelsAreSubtotals="1" fieldPosition="0">
        <references count="7">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2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6"/>
          </reference>
        </references>
      </pivotArea>
    </format>
    <format dxfId="24">
      <pivotArea collapsedLevelsAreSubtotals="1" fieldPosition="0">
        <references count="7">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23">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4"/>
          </reference>
          <reference field="13" count="1">
            <x v="6"/>
          </reference>
        </references>
      </pivotArea>
    </format>
    <format dxfId="22">
      <pivotArea collapsedLevelsAreSubtotals="1" fieldPosition="0">
        <references count="7">
          <reference field="4294967294" count="7" selected="0">
            <x v="1"/>
            <x v="2"/>
            <x v="3"/>
            <x v="4"/>
            <x v="5"/>
            <x v="6"/>
            <x v="7"/>
          </reference>
          <reference field="0" count="0" selected="0"/>
          <reference field="1" count="1" selected="0">
            <x v="3"/>
          </reference>
          <reference field="2" count="1" selected="0">
            <x v="5"/>
          </reference>
          <reference field="11" count="1" selected="0">
            <x v="1"/>
          </reference>
          <reference field="12" count="1" selected="0">
            <x v="4"/>
          </reference>
          <reference field="13" count="1">
            <x v="5"/>
          </reference>
        </references>
      </pivotArea>
    </format>
    <format dxfId="21">
      <pivotArea collapsedLevelsAreSubtotals="1" fieldPosition="0">
        <references count="4">
          <reference field="4294967294" count="7" selected="0">
            <x v="1"/>
            <x v="2"/>
            <x v="3"/>
            <x v="4"/>
            <x v="5"/>
            <x v="6"/>
            <x v="7"/>
          </reference>
          <reference field="0" count="0" selected="0"/>
          <reference field="1" count="1" selected="0">
            <x v="3"/>
          </reference>
          <reference field="2" count="1">
            <x v="5"/>
          </reference>
        </references>
      </pivotArea>
    </format>
    <format dxfId="20">
      <pivotArea collapsedLevelsAreSubtotals="1" fieldPosition="0">
        <references count="4">
          <reference field="4294967294" count="7" selected="0">
            <x v="1"/>
            <x v="2"/>
            <x v="3"/>
            <x v="4"/>
            <x v="5"/>
            <x v="6"/>
            <x v="7"/>
          </reference>
          <reference field="0" count="0" selected="0"/>
          <reference field="1" count="1" selected="0">
            <x v="3"/>
          </reference>
          <reference field="2" count="1">
            <x v="5"/>
          </reference>
        </references>
      </pivotArea>
    </format>
    <format dxfId="19">
      <pivotArea collapsedLevelsAreSubtotals="1" fieldPosition="0">
        <references count="3">
          <reference field="0" count="0" selected="0"/>
          <reference field="1" count="1" selected="0">
            <x v="3"/>
          </reference>
          <reference field="2" count="1">
            <x v="6"/>
          </reference>
        </references>
      </pivotArea>
    </format>
    <format dxfId="18">
      <pivotArea collapsedLevelsAreSubtotals="1" fieldPosition="0">
        <references count="3">
          <reference field="0" count="0" selected="0"/>
          <reference field="1" count="1" selected="0">
            <x v="3"/>
          </reference>
          <reference field="2" count="1">
            <x v="6"/>
          </reference>
        </references>
      </pivotArea>
    </format>
    <format dxfId="17">
      <pivotArea collapsedLevelsAreSubtotals="1" fieldPosition="0">
        <references count="2">
          <reference field="0" count="0" selected="0"/>
          <reference field="1" count="1">
            <x v="3"/>
          </reference>
        </references>
      </pivotArea>
    </format>
    <format dxfId="16">
      <pivotArea collapsedLevelsAreSubtotals="1" fieldPosition="0">
        <references count="2">
          <reference field="0" count="0" selected="0"/>
          <reference field="1" count="1">
            <x v="3"/>
          </reference>
        </references>
      </pivotArea>
    </format>
    <format dxfId="15">
      <pivotArea collapsedLevelsAreSubtotals="1" fieldPosition="0">
        <references count="2">
          <reference field="0" count="0" selected="0"/>
          <reference field="1" count="1">
            <x v="3"/>
          </reference>
        </references>
      </pivotArea>
    </format>
    <format dxfId="14">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0"/>
          </reference>
          <reference field="13" count="1">
            <x v="0"/>
          </reference>
        </references>
      </pivotArea>
    </format>
    <format dxfId="13">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0"/>
          </reference>
          <reference field="13" count="1">
            <x v="0"/>
          </reference>
        </references>
      </pivotArea>
    </format>
    <format dxfId="12">
      <pivotArea collapsedLevelsAreSubtotals="1" fieldPosition="0">
        <references count="6">
          <reference field="0" count="0" selected="0"/>
          <reference field="1" count="1" selected="0">
            <x v="2"/>
          </reference>
          <reference field="2" count="1" selected="0">
            <x v="3"/>
          </reference>
          <reference field="11" count="1" selected="0">
            <x v="0"/>
          </reference>
          <reference field="12" count="1" selected="0">
            <x v="0"/>
          </reference>
          <reference field="13" count="1">
            <x v="0"/>
          </reference>
        </references>
      </pivotArea>
    </format>
    <format dxfId="11">
      <pivotArea collapsedLevelsAreSubtotals="1" fieldPosition="0">
        <references count="7">
          <reference field="0" count="0" selected="0"/>
          <reference field="1" count="1" selected="0">
            <x v="2"/>
          </reference>
          <reference field="2" count="1" selected="0">
            <x v="3"/>
          </reference>
          <reference field="11" count="1" selected="0">
            <x v="0"/>
          </reference>
          <reference field="12" count="1" selected="0">
            <x v="1"/>
          </reference>
          <reference field="13" count="1" selected="0">
            <x v="1"/>
          </reference>
          <reference field="14" count="1">
            <x v="6"/>
          </reference>
        </references>
      </pivotArea>
    </format>
    <format dxfId="10">
      <pivotArea collapsedLevelsAreSubtotals="1" fieldPosition="0">
        <references count="7">
          <reference field="0" count="0" selected="0"/>
          <reference field="1" count="1" selected="0">
            <x v="2"/>
          </reference>
          <reference field="2" count="1" selected="0">
            <x v="3"/>
          </reference>
          <reference field="11" count="1" selected="0">
            <x v="0"/>
          </reference>
          <reference field="12" count="1" selected="0">
            <x v="1"/>
          </reference>
          <reference field="13" count="1" selected="0">
            <x v="1"/>
          </reference>
          <reference field="14" count="1">
            <x v="6"/>
          </reference>
        </references>
      </pivotArea>
    </format>
    <format dxfId="9">
      <pivotArea collapsedLevelsAreSubtotals="1" fieldPosition="0">
        <references count="7">
          <reference field="0" count="0" selected="0"/>
          <reference field="1" count="1" selected="0">
            <x v="2"/>
          </reference>
          <reference field="2" count="1" selected="0">
            <x v="3"/>
          </reference>
          <reference field="11" count="1" selected="0">
            <x v="0"/>
          </reference>
          <reference field="12" count="1" selected="0">
            <x v="0"/>
          </reference>
          <reference field="13" count="1" selected="0">
            <x v="0"/>
          </reference>
          <reference field="14" count="1">
            <x v="7"/>
          </reference>
        </references>
      </pivotArea>
    </format>
    <format dxfId="8">
      <pivotArea collapsedLevelsAreSubtotals="1" fieldPosition="0">
        <references count="7">
          <reference field="0" count="0" selected="0"/>
          <reference field="1" count="1" selected="0">
            <x v="2"/>
          </reference>
          <reference field="2" count="1" selected="0">
            <x v="3"/>
          </reference>
          <reference field="11" count="1" selected="0">
            <x v="0"/>
          </reference>
          <reference field="12" count="1" selected="0">
            <x v="0"/>
          </reference>
          <reference field="13" count="1" selected="0">
            <x v="0"/>
          </reference>
          <reference field="14" count="1">
            <x v="7"/>
          </reference>
        </references>
      </pivotArea>
    </format>
    <format dxfId="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3">
      <pivotArea collapsedLevelsAreSubtotals="1" fieldPosition="0">
        <references count="8">
          <reference field="4294967294" count="6" selected="0">
            <x v="2"/>
            <x v="3"/>
            <x v="4"/>
            <x v="5"/>
            <x v="6"/>
            <x v="7"/>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2"/>
          </reference>
        </references>
      </pivotArea>
    </format>
    <format dxfId="2">
      <pivotArea collapsedLevelsAreSubtotals="1" fieldPosition="0">
        <references count="8">
          <reference field="4294967294" count="6" selected="0">
            <x v="2"/>
            <x v="3"/>
            <x v="4"/>
            <x v="5"/>
            <x v="6"/>
            <x v="7"/>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2"/>
          </reference>
        </references>
      </pivotArea>
    </format>
    <format dxfId="1">
      <pivotArea collapsedLevelsAreSubtotals="1" fieldPosition="0">
        <references count="8">
          <reference field="4294967294" count="6" selected="0">
            <x v="2"/>
            <x v="3"/>
            <x v="4"/>
            <x v="5"/>
            <x v="6"/>
            <x v="7"/>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3"/>
          </reference>
        </references>
      </pivotArea>
    </format>
    <format dxfId="0">
      <pivotArea collapsedLevelsAreSubtotals="1" fieldPosition="0">
        <references count="8">
          <reference field="4294967294" count="6" selected="0">
            <x v="2"/>
            <x v="3"/>
            <x v="4"/>
            <x v="5"/>
            <x v="6"/>
            <x v="7"/>
          </reference>
          <reference field="0" count="0" selected="0"/>
          <reference field="1" count="1" selected="0">
            <x v="0"/>
          </reference>
          <reference field="2" count="1" selected="0">
            <x v="1"/>
          </reference>
          <reference field="11" count="1" selected="0">
            <x v="0"/>
          </reference>
          <reference field="12" count="1" selected="0">
            <x v="1"/>
          </reference>
          <reference field="13" count="1" selected="0">
            <x v="1"/>
          </reference>
          <reference field="14" count="1">
            <x v="3"/>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88E149-F119-4373-8D34-272BCA516AFC}"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3:C29"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showAll="0"/>
    <pivotField showAll="0"/>
    <pivotField showAll="0"/>
    <pivotField showAll="0"/>
    <pivotField axis="axisRow" showAll="0" sortType="ascending">
      <items count="51">
        <item x="23"/>
        <item x="22"/>
        <item x="24"/>
        <item m="1" x="28"/>
        <item m="1" x="27"/>
        <item m="1" x="40"/>
        <item m="1" x="29"/>
        <item m="1" x="26"/>
        <item m="1" x="30"/>
        <item m="1" x="31"/>
        <item m="1" x="43"/>
        <item m="1" x="44"/>
        <item x="12"/>
        <item m="1" x="32"/>
        <item x="11"/>
        <item x="10"/>
        <item m="1" x="33"/>
        <item x="9"/>
        <item m="1" x="34"/>
        <item m="1" x="35"/>
        <item x="8"/>
        <item m="1" x="42"/>
        <item x="7"/>
        <item x="6"/>
        <item x="5"/>
        <item m="1" x="45"/>
        <item x="4"/>
        <item x="3"/>
        <item x="2"/>
        <item x="1"/>
        <item x="0"/>
        <item x="17"/>
        <item m="1" x="47"/>
        <item x="16"/>
        <item x="15"/>
        <item x="14"/>
        <item x="13"/>
        <item m="1" x="41"/>
        <item m="1" x="48"/>
        <item x="19"/>
        <item m="1" x="36"/>
        <item m="1" x="37"/>
        <item m="1" x="46"/>
        <item m="1" x="25"/>
        <item m="1" x="38"/>
        <item m="1" x="39"/>
        <item m="1" x="49"/>
        <item x="18"/>
        <item x="21"/>
        <item x="20"/>
        <item t="default"/>
      </items>
    </pivotField>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46"/>
  </rowFields>
  <rowItems count="26">
    <i>
      <x/>
    </i>
    <i>
      <x v="1"/>
    </i>
    <i>
      <x v="2"/>
    </i>
    <i>
      <x v="12"/>
    </i>
    <i>
      <x v="14"/>
    </i>
    <i>
      <x v="15"/>
    </i>
    <i>
      <x v="17"/>
    </i>
    <i>
      <x v="20"/>
    </i>
    <i>
      <x v="22"/>
    </i>
    <i>
      <x v="23"/>
    </i>
    <i>
      <x v="24"/>
    </i>
    <i>
      <x v="26"/>
    </i>
    <i>
      <x v="27"/>
    </i>
    <i>
      <x v="28"/>
    </i>
    <i>
      <x v="29"/>
    </i>
    <i>
      <x v="30"/>
    </i>
    <i>
      <x v="31"/>
    </i>
    <i>
      <x v="33"/>
    </i>
    <i>
      <x v="34"/>
    </i>
    <i>
      <x v="35"/>
    </i>
    <i>
      <x v="36"/>
    </i>
    <i>
      <x v="39"/>
    </i>
    <i>
      <x v="47"/>
    </i>
    <i>
      <x v="48"/>
    </i>
    <i>
      <x v="49"/>
    </i>
    <i t="grand">
      <x/>
    </i>
  </rowItems>
  <colItems count="1">
    <i/>
  </colItems>
  <dataFields count="1">
    <dataField name="Nilai" fld="23" baseField="46" baseItem="0" numFmtId="41"/>
  </dataFields>
  <formats count="8">
    <format dxfId="1027">
      <pivotArea field="46" type="button" dataOnly="0" labelOnly="1" outline="0" axis="axisRow" fieldPosition="0"/>
    </format>
    <format dxfId="1026">
      <pivotArea dataOnly="0" labelOnly="1" outline="0" axis="axisValues" fieldPosition="0"/>
    </format>
    <format dxfId="1025">
      <pivotArea type="all" dataOnly="0" outline="0" fieldPosition="0"/>
    </format>
    <format dxfId="1024">
      <pivotArea outline="0" collapsedLevelsAreSubtotals="1" fieldPosition="0"/>
    </format>
    <format dxfId="1023">
      <pivotArea field="46" type="button" dataOnly="0" labelOnly="1" outline="0" axis="axisRow" fieldPosition="0"/>
    </format>
    <format dxfId="1022">
      <pivotArea dataOnly="0" labelOnly="1" fieldPosition="0">
        <references count="1">
          <reference field="46" count="0"/>
        </references>
      </pivotArea>
    </format>
    <format dxfId="1021">
      <pivotArea dataOnly="0" labelOnly="1" grandRow="1" outline="0" fieldPosition="0"/>
    </format>
    <format dxfId="1020">
      <pivotArea dataOnly="0" labelOnly="1" outline="0" axis="axisValues" fieldPosition="0"/>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780703-EE5F-4528-BF4A-39195A479FA4}"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19">
        <item x="0"/>
        <item x="1"/>
        <item x="2"/>
        <item x="3"/>
        <item x="4"/>
        <item x="5"/>
        <item x="6"/>
        <item x="7"/>
        <item x="8"/>
        <item x="9"/>
        <item x="10"/>
        <item x="11"/>
        <item x="12"/>
        <item x="13"/>
        <item x="14"/>
        <item x="15"/>
        <item x="16"/>
        <item x="17"/>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15"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1"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836">
      <pivotArea dataOnly="0" labelOnly="1" fieldPosition="0">
        <references count="1">
          <reference field="7" count="0"/>
        </references>
      </pivotArea>
    </format>
    <format dxfId="835">
      <pivotArea dataOnly="0" labelOnly="1" fieldPosition="0">
        <references count="1">
          <reference field="7" count="0"/>
        </references>
      </pivotArea>
    </format>
    <format dxfId="834">
      <pivotArea dataOnly="0" labelOnly="1" fieldPosition="0">
        <references count="1">
          <reference field="6" count="0"/>
        </references>
      </pivotArea>
    </format>
    <format dxfId="833">
      <pivotArea collapsedLevelsAreSubtotals="1" fieldPosition="0">
        <references count="2">
          <reference field="6" count="0" selected="0"/>
          <reference field="7" count="1">
            <x v="0"/>
          </reference>
        </references>
      </pivotArea>
    </format>
    <format dxfId="832">
      <pivotArea collapsedLevelsAreSubtotals="1" fieldPosition="0">
        <references count="2">
          <reference field="6" count="0" selected="0"/>
          <reference field="7" count="1">
            <x v="1"/>
          </reference>
        </references>
      </pivotArea>
    </format>
    <format dxfId="831">
      <pivotArea collapsedLevelsAreSubtotals="1" fieldPosition="0">
        <references count="2">
          <reference field="6" count="0" selected="0"/>
          <reference field="7" count="1">
            <x v="2"/>
          </reference>
        </references>
      </pivotArea>
    </format>
    <format dxfId="830">
      <pivotArea collapsedLevelsAreSubtotals="1" fieldPosition="0">
        <references count="2">
          <reference field="6" count="0" selected="0"/>
          <reference field="7" count="1">
            <x v="3"/>
          </reference>
        </references>
      </pivotArea>
    </format>
    <format dxfId="829">
      <pivotArea collapsedLevelsAreSubtotals="1" fieldPosition="0">
        <references count="2">
          <reference field="6" count="0" selected="0"/>
          <reference field="7" count="1">
            <x v="0"/>
          </reference>
        </references>
      </pivotArea>
    </format>
    <format dxfId="828">
      <pivotArea collapsedLevelsAreSubtotals="1" fieldPosition="0">
        <references count="2">
          <reference field="6" count="0" selected="0"/>
          <reference field="7" count="1">
            <x v="1"/>
          </reference>
        </references>
      </pivotArea>
    </format>
    <format dxfId="827">
      <pivotArea collapsedLevelsAreSubtotals="1" fieldPosition="0">
        <references count="2">
          <reference field="6" count="0" selected="0"/>
          <reference field="7" count="1">
            <x v="2"/>
          </reference>
        </references>
      </pivotArea>
    </format>
    <format dxfId="826">
      <pivotArea collapsedLevelsAreSubtotals="1" fieldPosition="0">
        <references count="2">
          <reference field="6" count="0" selected="0"/>
          <reference field="7" count="1">
            <x v="3"/>
          </reference>
        </references>
      </pivotArea>
    </format>
    <format dxfId="825">
      <pivotArea collapsedLevelsAreSubtotals="1" fieldPosition="0">
        <references count="2">
          <reference field="6" count="0" selected="0"/>
          <reference field="7" count="1">
            <x v="0"/>
          </reference>
        </references>
      </pivotArea>
    </format>
    <format dxfId="824">
      <pivotArea collapsedLevelsAreSubtotals="1" fieldPosition="0">
        <references count="2">
          <reference field="6" count="0" selected="0"/>
          <reference field="7" count="1">
            <x v="1"/>
          </reference>
        </references>
      </pivotArea>
    </format>
    <format dxfId="823">
      <pivotArea collapsedLevelsAreSubtotals="1" fieldPosition="0">
        <references count="2">
          <reference field="6" count="0" selected="0"/>
          <reference field="7" count="1">
            <x v="2"/>
          </reference>
        </references>
      </pivotArea>
    </format>
    <format dxfId="822">
      <pivotArea collapsedLevelsAreSubtotals="1" fieldPosition="0">
        <references count="2">
          <reference field="6" count="0" selected="0"/>
          <reference field="7" count="1">
            <x v="3"/>
          </reference>
        </references>
      </pivotArea>
    </format>
    <format dxfId="821">
      <pivotArea field="6" type="button" dataOnly="0" labelOnly="1" outline="0" axis="axisRow" fieldPosition="0"/>
    </format>
    <format dxfId="820">
      <pivotArea dataOnly="0" labelOnly="1" outline="0" fieldPosition="0">
        <references count="1">
          <reference field="4294967294" count="6">
            <x v="2"/>
            <x v="3"/>
            <x v="4"/>
            <x v="5"/>
            <x v="6"/>
            <x v="7"/>
          </reference>
        </references>
      </pivotArea>
    </format>
    <format dxfId="819">
      <pivotArea type="all" dataOnly="0" outline="0" fieldPosition="0"/>
    </format>
    <format dxfId="818">
      <pivotArea outline="0" collapsedLevelsAreSubtotals="1" fieldPosition="0"/>
    </format>
    <format dxfId="817">
      <pivotArea field="6" type="button" dataOnly="0" labelOnly="1" outline="0" axis="axisRow" fieldPosition="0"/>
    </format>
    <format dxfId="816">
      <pivotArea dataOnly="0" labelOnly="1" fieldPosition="0">
        <references count="1">
          <reference field="6" count="0"/>
        </references>
      </pivotArea>
    </format>
    <format dxfId="815">
      <pivotArea dataOnly="0" labelOnly="1" grandRow="1" outline="0" fieldPosition="0"/>
    </format>
    <format dxfId="814">
      <pivotArea dataOnly="0" labelOnly="1" fieldPosition="0">
        <references count="2">
          <reference field="6" count="0" selected="0"/>
          <reference field="7" count="0"/>
        </references>
      </pivotArea>
    </format>
    <format dxfId="813">
      <pivotArea dataOnly="0" labelOnly="1" fieldPosition="0">
        <references count="3">
          <reference field="6" count="0" selected="0"/>
          <reference field="7" count="1" selected="0">
            <x v="0"/>
          </reference>
          <reference field="8" count="2">
            <x v="0"/>
            <x v="1"/>
          </reference>
        </references>
      </pivotArea>
    </format>
    <format dxfId="812">
      <pivotArea dataOnly="0" labelOnly="1" fieldPosition="0">
        <references count="3">
          <reference field="6" count="0" selected="0"/>
          <reference field="7" count="1" selected="0">
            <x v="1"/>
          </reference>
          <reference field="8" count="2">
            <x v="2"/>
            <x v="3"/>
          </reference>
        </references>
      </pivotArea>
    </format>
    <format dxfId="811">
      <pivotArea dataOnly="0" labelOnly="1" fieldPosition="0">
        <references count="3">
          <reference field="6" count="0" selected="0"/>
          <reference field="7" count="1" selected="0">
            <x v="2"/>
          </reference>
          <reference field="8" count="1">
            <x v="4"/>
          </reference>
        </references>
      </pivotArea>
    </format>
    <format dxfId="810">
      <pivotArea dataOnly="0" labelOnly="1" fieldPosition="0">
        <references count="3">
          <reference field="6" count="0" selected="0"/>
          <reference field="7" count="1" selected="0">
            <x v="3"/>
          </reference>
          <reference field="8" count="2">
            <x v="6"/>
            <x v="7"/>
          </reference>
        </references>
      </pivotArea>
    </format>
    <format dxfId="809">
      <pivotArea dataOnly="0" labelOnly="1" outline="0" fieldPosition="0">
        <references count="1">
          <reference field="4294967294" count="6">
            <x v="2"/>
            <x v="3"/>
            <x v="4"/>
            <x v="5"/>
            <x v="6"/>
            <x v="7"/>
          </reference>
        </references>
      </pivotArea>
    </format>
    <format dxfId="808">
      <pivotArea dataOnly="0" labelOnly="1" grandRow="1" outline="0" fieldPosition="0"/>
    </format>
    <format dxfId="807">
      <pivotArea collapsedLevelsAreSubtotals="1" fieldPosition="0">
        <references count="2">
          <reference field="6" count="0" selected="0"/>
          <reference field="7" count="1">
            <x v="0"/>
          </reference>
        </references>
      </pivotArea>
    </format>
    <format dxfId="806">
      <pivotArea collapsedLevelsAreSubtotals="1" fieldPosition="0">
        <references count="2">
          <reference field="6" count="0" selected="0"/>
          <reference field="7" count="1">
            <x v="1"/>
          </reference>
        </references>
      </pivotArea>
    </format>
    <format dxfId="805">
      <pivotArea collapsedLevelsAreSubtotals="1" fieldPosition="0">
        <references count="2">
          <reference field="6" count="0" selected="0"/>
          <reference field="7" count="1">
            <x v="2"/>
          </reference>
        </references>
      </pivotArea>
    </format>
    <format dxfId="804">
      <pivotArea collapsedLevelsAreSubtotals="1" fieldPosition="0">
        <references count="2">
          <reference field="6" count="0" selected="0"/>
          <reference field="7" count="1">
            <x v="3"/>
          </reference>
        </references>
      </pivotArea>
    </format>
    <format dxfId="803">
      <pivotArea collapsedLevelsAreSubtotals="1" fieldPosition="0">
        <references count="2">
          <reference field="6" count="0" selected="0"/>
          <reference field="7" count="1">
            <x v="0"/>
          </reference>
        </references>
      </pivotArea>
    </format>
    <format dxfId="802">
      <pivotArea collapsedLevelsAreSubtotals="1" fieldPosition="0">
        <references count="2">
          <reference field="6" count="0" selected="0"/>
          <reference field="7" count="1">
            <x v="1"/>
          </reference>
        </references>
      </pivotArea>
    </format>
    <format dxfId="801">
      <pivotArea collapsedLevelsAreSubtotals="1" fieldPosition="0">
        <references count="2">
          <reference field="6" count="0" selected="0"/>
          <reference field="7" count="1">
            <x v="2"/>
          </reference>
        </references>
      </pivotArea>
    </format>
    <format dxfId="800">
      <pivotArea collapsedLevelsAreSubtotals="1" fieldPosition="0">
        <references count="2">
          <reference field="6" count="0" selected="0"/>
          <reference field="7" count="1">
            <x v="3"/>
          </reference>
        </references>
      </pivotArea>
    </format>
    <format dxfId="799">
      <pivotArea collapsedLevelsAreSubtotals="1" fieldPosition="0">
        <references count="1">
          <reference field="6" count="0"/>
        </references>
      </pivotArea>
    </format>
    <format dxfId="798">
      <pivotArea outline="0" fieldPosition="0">
        <references count="1">
          <reference field="4294967294" count="1">
            <x v="0"/>
          </reference>
        </references>
      </pivotArea>
    </format>
    <format dxfId="797">
      <pivotArea outline="0" fieldPosition="0">
        <references count="1">
          <reference field="4294967294" count="1">
            <x v="1"/>
          </reference>
        </references>
      </pivotArea>
    </format>
    <format dxfId="796">
      <pivotArea dataOnly="0" outline="0" fieldPosition="0">
        <references count="1">
          <reference field="4294967294" count="1">
            <x v="1"/>
          </reference>
        </references>
      </pivotArea>
    </format>
    <format dxfId="795">
      <pivotArea field="6" type="button" dataOnly="0" labelOnly="1" outline="0" axis="axisRow" fieldPosition="0"/>
    </format>
    <format dxfId="794">
      <pivotArea dataOnly="0" labelOnly="1" outline="0" fieldPosition="0">
        <references count="1">
          <reference field="4294967294" count="8">
            <x v="0"/>
            <x v="1"/>
            <x v="2"/>
            <x v="3"/>
            <x v="4"/>
            <x v="5"/>
            <x v="6"/>
            <x v="7"/>
          </reference>
        </references>
      </pivotArea>
    </format>
    <format dxfId="793">
      <pivotArea field="6" type="button" dataOnly="0" labelOnly="1" outline="0" axis="axisRow" fieldPosition="0"/>
    </format>
    <format dxfId="792">
      <pivotArea dataOnly="0" labelOnly="1" outline="0" fieldPosition="0">
        <references count="1">
          <reference field="4294967294" count="8">
            <x v="0"/>
            <x v="1"/>
            <x v="2"/>
            <x v="3"/>
            <x v="4"/>
            <x v="5"/>
            <x v="6"/>
            <x v="7"/>
          </reference>
        </references>
      </pivotArea>
    </format>
    <format dxfId="791">
      <pivotArea field="6" type="button" dataOnly="0" labelOnly="1" outline="0" axis="axisRow" fieldPosition="0"/>
    </format>
    <format dxfId="790">
      <pivotArea dataOnly="0" labelOnly="1" outline="0" fieldPosition="0">
        <references count="1">
          <reference field="4294967294" count="8">
            <x v="0"/>
            <x v="1"/>
            <x v="2"/>
            <x v="3"/>
            <x v="4"/>
            <x v="5"/>
            <x v="6"/>
            <x v="7"/>
          </reference>
        </references>
      </pivotArea>
    </format>
    <format dxfId="789">
      <pivotArea dataOnly="0" labelOnly="1" fieldPosition="0">
        <references count="1">
          <reference field="8" count="0"/>
        </references>
      </pivotArea>
    </format>
    <format dxfId="788">
      <pivotArea dataOnly="0" labelOnly="1" fieldPosition="0">
        <references count="1">
          <reference field="8" count="0"/>
        </references>
      </pivotArea>
    </format>
    <format dxfId="787">
      <pivotArea type="all" dataOnly="0" outline="0" fieldPosition="0"/>
    </format>
    <format dxfId="786">
      <pivotArea outline="0" collapsedLevelsAreSubtotals="1" fieldPosition="0"/>
    </format>
    <format dxfId="785">
      <pivotArea field="6" type="button" dataOnly="0" labelOnly="1" outline="0" axis="axisRow" fieldPosition="0"/>
    </format>
    <format dxfId="784">
      <pivotArea dataOnly="0" labelOnly="1" fieldPosition="0">
        <references count="1">
          <reference field="6" count="0"/>
        </references>
      </pivotArea>
    </format>
    <format dxfId="783">
      <pivotArea dataOnly="0" labelOnly="1" grandRow="1" outline="0" fieldPosition="0"/>
    </format>
    <format dxfId="782">
      <pivotArea dataOnly="0" labelOnly="1" fieldPosition="0">
        <references count="2">
          <reference field="6" count="0" selected="0"/>
          <reference field="7" count="0"/>
        </references>
      </pivotArea>
    </format>
    <format dxfId="781">
      <pivotArea dataOnly="0" labelOnly="1" fieldPosition="0">
        <references count="3">
          <reference field="6" count="0" selected="0"/>
          <reference field="7" count="1" selected="0">
            <x v="0"/>
          </reference>
          <reference field="8" count="2">
            <x v="0"/>
            <x v="1"/>
          </reference>
        </references>
      </pivotArea>
    </format>
    <format dxfId="780">
      <pivotArea dataOnly="0" labelOnly="1" fieldPosition="0">
        <references count="3">
          <reference field="6" count="0" selected="0"/>
          <reference field="7" count="1" selected="0">
            <x v="1"/>
          </reference>
          <reference field="8" count="2">
            <x v="2"/>
            <x v="3"/>
          </reference>
        </references>
      </pivotArea>
    </format>
    <format dxfId="779">
      <pivotArea dataOnly="0" labelOnly="1" fieldPosition="0">
        <references count="3">
          <reference field="6" count="0" selected="0"/>
          <reference field="7" count="1" selected="0">
            <x v="2"/>
          </reference>
          <reference field="8" count="1">
            <x v="4"/>
          </reference>
        </references>
      </pivotArea>
    </format>
    <format dxfId="778">
      <pivotArea dataOnly="0" labelOnly="1" fieldPosition="0">
        <references count="3">
          <reference field="6" count="0" selected="0"/>
          <reference field="7" count="1" selected="0">
            <x v="3"/>
          </reference>
          <reference field="8" count="2">
            <x v="6"/>
            <x v="7"/>
          </reference>
        </references>
      </pivotArea>
    </format>
    <format dxfId="777">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776">
      <pivotArea dataOnly="0" labelOnly="1" fieldPosition="0">
        <references count="4">
          <reference field="6" count="0" selected="0"/>
          <reference field="7" count="1" selected="0">
            <x v="0"/>
          </reference>
          <reference field="8" count="1" selected="0">
            <x v="1"/>
          </reference>
          <reference field="11" count="1">
            <x v="0"/>
          </reference>
        </references>
      </pivotArea>
    </format>
    <format dxfId="775">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774">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773">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772">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771">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770">
      <pivotArea dataOnly="0" labelOnly="1" outline="0" fieldPosition="0">
        <references count="1">
          <reference field="4294967294" count="8">
            <x v="0"/>
            <x v="1"/>
            <x v="2"/>
            <x v="3"/>
            <x v="4"/>
            <x v="5"/>
            <x v="6"/>
            <x v="7"/>
          </reference>
        </references>
      </pivotArea>
    </format>
    <format dxfId="769">
      <pivotArea type="all" dataOnly="0" outline="0" fieldPosition="0"/>
    </format>
    <format dxfId="768">
      <pivotArea outline="0" collapsedLevelsAreSubtotals="1" fieldPosition="0"/>
    </format>
    <format dxfId="767">
      <pivotArea field="6" type="button" dataOnly="0" labelOnly="1" outline="0" axis="axisRow" fieldPosition="0"/>
    </format>
    <format dxfId="766">
      <pivotArea dataOnly="0" labelOnly="1" fieldPosition="0">
        <references count="1">
          <reference field="6" count="0"/>
        </references>
      </pivotArea>
    </format>
    <format dxfId="765">
      <pivotArea dataOnly="0" labelOnly="1" grandRow="1" outline="0" fieldPosition="0"/>
    </format>
    <format dxfId="764">
      <pivotArea dataOnly="0" labelOnly="1" fieldPosition="0">
        <references count="2">
          <reference field="6" count="0" selected="0"/>
          <reference field="7" count="0"/>
        </references>
      </pivotArea>
    </format>
    <format dxfId="763">
      <pivotArea dataOnly="0" labelOnly="1" fieldPosition="0">
        <references count="3">
          <reference field="6" count="0" selected="0"/>
          <reference field="7" count="1" selected="0">
            <x v="0"/>
          </reference>
          <reference field="8" count="2">
            <x v="0"/>
            <x v="1"/>
          </reference>
        </references>
      </pivotArea>
    </format>
    <format dxfId="762">
      <pivotArea dataOnly="0" labelOnly="1" fieldPosition="0">
        <references count="3">
          <reference field="6" count="0" selected="0"/>
          <reference field="7" count="1" selected="0">
            <x v="1"/>
          </reference>
          <reference field="8" count="2">
            <x v="2"/>
            <x v="3"/>
          </reference>
        </references>
      </pivotArea>
    </format>
    <format dxfId="761">
      <pivotArea dataOnly="0" labelOnly="1" fieldPosition="0">
        <references count="3">
          <reference field="6" count="0" selected="0"/>
          <reference field="7" count="1" selected="0">
            <x v="2"/>
          </reference>
          <reference field="8" count="1">
            <x v="4"/>
          </reference>
        </references>
      </pivotArea>
    </format>
    <format dxfId="760">
      <pivotArea dataOnly="0" labelOnly="1" fieldPosition="0">
        <references count="3">
          <reference field="6" count="0" selected="0"/>
          <reference field="7" count="1" selected="0">
            <x v="3"/>
          </reference>
          <reference field="8" count="2">
            <x v="6"/>
            <x v="7"/>
          </reference>
        </references>
      </pivotArea>
    </format>
    <format dxfId="759">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758">
      <pivotArea dataOnly="0" labelOnly="1" fieldPosition="0">
        <references count="4">
          <reference field="6" count="0" selected="0"/>
          <reference field="7" count="1" selected="0">
            <x v="0"/>
          </reference>
          <reference field="8" count="1" selected="0">
            <x v="1"/>
          </reference>
          <reference field="11" count="1">
            <x v="0"/>
          </reference>
        </references>
      </pivotArea>
    </format>
    <format dxfId="757">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756">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755">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754">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753">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752">
      <pivotArea dataOnly="0" labelOnly="1" outline="0" fieldPosition="0">
        <references count="1">
          <reference field="4294967294" count="8">
            <x v="0"/>
            <x v="1"/>
            <x v="2"/>
            <x v="3"/>
            <x v="4"/>
            <x v="5"/>
            <x v="6"/>
            <x v="7"/>
          </reference>
        </references>
      </pivotArea>
    </format>
    <format dxfId="751">
      <pivotArea collapsedLevelsAreSubtotals="1" fieldPosition="0">
        <references count="3">
          <reference field="6" count="0" selected="0"/>
          <reference field="7" count="1" selected="0">
            <x v="0"/>
          </reference>
          <reference field="8" count="1">
            <x v="0"/>
          </reference>
        </references>
      </pivotArea>
    </format>
    <format dxfId="750">
      <pivotArea collapsedLevelsAreSubtotals="1" fieldPosition="0">
        <references count="3">
          <reference field="6" count="0" selected="0"/>
          <reference field="7" count="1" selected="0">
            <x v="0"/>
          </reference>
          <reference field="8" count="1">
            <x v="1"/>
          </reference>
        </references>
      </pivotArea>
    </format>
    <format dxfId="749">
      <pivotArea collapsedLevelsAreSubtotals="1" fieldPosition="0">
        <references count="3">
          <reference field="6" count="0" selected="0"/>
          <reference field="7" count="1" selected="0">
            <x v="1"/>
          </reference>
          <reference field="8" count="1">
            <x v="2"/>
          </reference>
        </references>
      </pivotArea>
    </format>
    <format dxfId="748">
      <pivotArea collapsedLevelsAreSubtotals="1" fieldPosition="0">
        <references count="3">
          <reference field="6" count="0" selected="0"/>
          <reference field="7" count="1" selected="0">
            <x v="1"/>
          </reference>
          <reference field="8" count="1">
            <x v="3"/>
          </reference>
        </references>
      </pivotArea>
    </format>
    <format dxfId="747">
      <pivotArea collapsedLevelsAreSubtotals="1" fieldPosition="0">
        <references count="3">
          <reference field="6" count="0" selected="0"/>
          <reference field="7" count="1" selected="0">
            <x v="2"/>
          </reference>
          <reference field="8" count="1">
            <x v="4"/>
          </reference>
        </references>
      </pivotArea>
    </format>
    <format dxfId="746">
      <pivotArea collapsedLevelsAreSubtotals="1" fieldPosition="0">
        <references count="3">
          <reference field="6" count="0" selected="0"/>
          <reference field="7" count="1" selected="0">
            <x v="3"/>
          </reference>
          <reference field="8" count="1">
            <x v="6"/>
          </reference>
        </references>
      </pivotArea>
    </format>
    <format dxfId="745">
      <pivotArea collapsedLevelsAreSubtotals="1" fieldPosition="0">
        <references count="3">
          <reference field="6" count="0" selected="0"/>
          <reference field="7" count="1" selected="0">
            <x v="3"/>
          </reference>
          <reference field="8" count="1">
            <x v="7"/>
          </reference>
        </references>
      </pivotArea>
    </format>
    <format dxfId="744">
      <pivotArea collapsedLevelsAreSubtotals="1" fieldPosition="0">
        <references count="3">
          <reference field="6" count="0" selected="0"/>
          <reference field="7" count="1" selected="0">
            <x v="0"/>
          </reference>
          <reference field="8" count="1">
            <x v="0"/>
          </reference>
        </references>
      </pivotArea>
    </format>
    <format dxfId="743">
      <pivotArea collapsedLevelsAreSubtotals="1" fieldPosition="0">
        <references count="3">
          <reference field="6" count="0" selected="0"/>
          <reference field="7" count="1" selected="0">
            <x v="0"/>
          </reference>
          <reference field="8" count="1">
            <x v="1"/>
          </reference>
        </references>
      </pivotArea>
    </format>
    <format dxfId="742">
      <pivotArea collapsedLevelsAreSubtotals="1" fieldPosition="0">
        <references count="3">
          <reference field="6" count="0" selected="0"/>
          <reference field="7" count="1" selected="0">
            <x v="1"/>
          </reference>
          <reference field="8" count="1">
            <x v="2"/>
          </reference>
        </references>
      </pivotArea>
    </format>
    <format dxfId="741">
      <pivotArea collapsedLevelsAreSubtotals="1" fieldPosition="0">
        <references count="3">
          <reference field="6" count="0" selected="0"/>
          <reference field="7" count="1" selected="0">
            <x v="1"/>
          </reference>
          <reference field="8" count="1">
            <x v="3"/>
          </reference>
        </references>
      </pivotArea>
    </format>
    <format dxfId="740">
      <pivotArea collapsedLevelsAreSubtotals="1" fieldPosition="0">
        <references count="3">
          <reference field="6" count="0" selected="0"/>
          <reference field="7" count="1" selected="0">
            <x v="2"/>
          </reference>
          <reference field="8" count="1">
            <x v="4"/>
          </reference>
        </references>
      </pivotArea>
    </format>
    <format dxfId="739">
      <pivotArea collapsedLevelsAreSubtotals="1" fieldPosition="0">
        <references count="3">
          <reference field="6" count="0" selected="0"/>
          <reference field="7" count="1" selected="0">
            <x v="3"/>
          </reference>
          <reference field="8" count="1">
            <x v="6"/>
          </reference>
        </references>
      </pivotArea>
    </format>
    <format dxfId="738">
      <pivotArea collapsedLevelsAreSubtotals="1" fieldPosition="0">
        <references count="3">
          <reference field="6" count="0" selected="0"/>
          <reference field="7" count="1" selected="0">
            <x v="3"/>
          </reference>
          <reference field="8" count="1">
            <x v="7"/>
          </reference>
        </references>
      </pivotArea>
    </format>
    <format dxfId="737">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736">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735">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734">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2"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905">
      <pivotArea dataOnly="0" labelOnly="1" fieldPosition="0">
        <references count="1">
          <reference field="7" count="0"/>
        </references>
      </pivotArea>
    </format>
    <format dxfId="904">
      <pivotArea dataOnly="0" labelOnly="1" fieldPosition="0">
        <references count="1">
          <reference field="7" count="0"/>
        </references>
      </pivotArea>
    </format>
    <format dxfId="903">
      <pivotArea dataOnly="0" labelOnly="1" fieldPosition="0">
        <references count="1">
          <reference field="6" count="0"/>
        </references>
      </pivotArea>
    </format>
    <format dxfId="902">
      <pivotArea collapsedLevelsAreSubtotals="1" fieldPosition="0">
        <references count="2">
          <reference field="6" count="0" selected="0"/>
          <reference field="7" count="1">
            <x v="0"/>
          </reference>
        </references>
      </pivotArea>
    </format>
    <format dxfId="901">
      <pivotArea collapsedLevelsAreSubtotals="1" fieldPosition="0">
        <references count="2">
          <reference field="6" count="0" selected="0"/>
          <reference field="7" count="1">
            <x v="1"/>
          </reference>
        </references>
      </pivotArea>
    </format>
    <format dxfId="900">
      <pivotArea collapsedLevelsAreSubtotals="1" fieldPosition="0">
        <references count="2">
          <reference field="6" count="0" selected="0"/>
          <reference field="7" count="1">
            <x v="2"/>
          </reference>
        </references>
      </pivotArea>
    </format>
    <format dxfId="899">
      <pivotArea collapsedLevelsAreSubtotals="1" fieldPosition="0">
        <references count="2">
          <reference field="6" count="0" selected="0"/>
          <reference field="7" count="1">
            <x v="3"/>
          </reference>
        </references>
      </pivotArea>
    </format>
    <format dxfId="898">
      <pivotArea collapsedLevelsAreSubtotals="1" fieldPosition="0">
        <references count="2">
          <reference field="6" count="0" selected="0"/>
          <reference field="7" count="1">
            <x v="0"/>
          </reference>
        </references>
      </pivotArea>
    </format>
    <format dxfId="897">
      <pivotArea collapsedLevelsAreSubtotals="1" fieldPosition="0">
        <references count="2">
          <reference field="6" count="0" selected="0"/>
          <reference field="7" count="1">
            <x v="1"/>
          </reference>
        </references>
      </pivotArea>
    </format>
    <format dxfId="896">
      <pivotArea collapsedLevelsAreSubtotals="1" fieldPosition="0">
        <references count="2">
          <reference field="6" count="0" selected="0"/>
          <reference field="7" count="1">
            <x v="2"/>
          </reference>
        </references>
      </pivotArea>
    </format>
    <format dxfId="895">
      <pivotArea collapsedLevelsAreSubtotals="1" fieldPosition="0">
        <references count="2">
          <reference field="6" count="0" selected="0"/>
          <reference field="7" count="1">
            <x v="3"/>
          </reference>
        </references>
      </pivotArea>
    </format>
    <format dxfId="894">
      <pivotArea collapsedLevelsAreSubtotals="1" fieldPosition="0">
        <references count="2">
          <reference field="6" count="0" selected="0"/>
          <reference field="7" count="1">
            <x v="0"/>
          </reference>
        </references>
      </pivotArea>
    </format>
    <format dxfId="893">
      <pivotArea collapsedLevelsAreSubtotals="1" fieldPosition="0">
        <references count="2">
          <reference field="6" count="0" selected="0"/>
          <reference field="7" count="1">
            <x v="1"/>
          </reference>
        </references>
      </pivotArea>
    </format>
    <format dxfId="892">
      <pivotArea collapsedLevelsAreSubtotals="1" fieldPosition="0">
        <references count="2">
          <reference field="6" count="0" selected="0"/>
          <reference field="7" count="1">
            <x v="2"/>
          </reference>
        </references>
      </pivotArea>
    </format>
    <format dxfId="891">
      <pivotArea collapsedLevelsAreSubtotals="1" fieldPosition="0">
        <references count="2">
          <reference field="6" count="0" selected="0"/>
          <reference field="7" count="1">
            <x v="3"/>
          </reference>
        </references>
      </pivotArea>
    </format>
    <format dxfId="890">
      <pivotArea field="6" type="button" dataOnly="0" labelOnly="1" outline="0" axis="axisRow" fieldPosition="0"/>
    </format>
    <format dxfId="889">
      <pivotArea dataOnly="0" labelOnly="1" outline="0" fieldPosition="0">
        <references count="1">
          <reference field="4294967294" count="6">
            <x v="2"/>
            <x v="3"/>
            <x v="4"/>
            <x v="5"/>
            <x v="6"/>
            <x v="7"/>
          </reference>
        </references>
      </pivotArea>
    </format>
    <format dxfId="888">
      <pivotArea type="all" dataOnly="0" outline="0" fieldPosition="0"/>
    </format>
    <format dxfId="887">
      <pivotArea outline="0" collapsedLevelsAreSubtotals="1" fieldPosition="0"/>
    </format>
    <format dxfId="886">
      <pivotArea field="6" type="button" dataOnly="0" labelOnly="1" outline="0" axis="axisRow" fieldPosition="0"/>
    </format>
    <format dxfId="885">
      <pivotArea dataOnly="0" labelOnly="1" fieldPosition="0">
        <references count="1">
          <reference field="6" count="0"/>
        </references>
      </pivotArea>
    </format>
    <format dxfId="884">
      <pivotArea dataOnly="0" labelOnly="1" grandRow="1" outline="0" fieldPosition="0"/>
    </format>
    <format dxfId="883">
      <pivotArea dataOnly="0" labelOnly="1" fieldPosition="0">
        <references count="2">
          <reference field="6" count="0" selected="0"/>
          <reference field="7" count="0"/>
        </references>
      </pivotArea>
    </format>
    <format dxfId="882">
      <pivotArea dataOnly="0" labelOnly="1" fieldPosition="0">
        <references count="3">
          <reference field="6" count="0" selected="0"/>
          <reference field="7" count="1" selected="0">
            <x v="0"/>
          </reference>
          <reference field="8" count="2">
            <x v="0"/>
            <x v="1"/>
          </reference>
        </references>
      </pivotArea>
    </format>
    <format dxfId="881">
      <pivotArea dataOnly="0" labelOnly="1" fieldPosition="0">
        <references count="3">
          <reference field="6" count="0" selected="0"/>
          <reference field="7" count="1" selected="0">
            <x v="1"/>
          </reference>
          <reference field="8" count="2">
            <x v="2"/>
            <x v="3"/>
          </reference>
        </references>
      </pivotArea>
    </format>
    <format dxfId="880">
      <pivotArea dataOnly="0" labelOnly="1" fieldPosition="0">
        <references count="3">
          <reference field="6" count="0" selected="0"/>
          <reference field="7" count="1" selected="0">
            <x v="2"/>
          </reference>
          <reference field="8" count="1">
            <x v="4"/>
          </reference>
        </references>
      </pivotArea>
    </format>
    <format dxfId="879">
      <pivotArea dataOnly="0" labelOnly="1" fieldPosition="0">
        <references count="3">
          <reference field="6" count="0" selected="0"/>
          <reference field="7" count="1" selected="0">
            <x v="3"/>
          </reference>
          <reference field="8" count="2">
            <x v="6"/>
            <x v="7"/>
          </reference>
        </references>
      </pivotArea>
    </format>
    <format dxfId="878">
      <pivotArea dataOnly="0" labelOnly="1" outline="0" fieldPosition="0">
        <references count="1">
          <reference field="4294967294" count="6">
            <x v="2"/>
            <x v="3"/>
            <x v="4"/>
            <x v="5"/>
            <x v="6"/>
            <x v="7"/>
          </reference>
        </references>
      </pivotArea>
    </format>
    <format dxfId="877">
      <pivotArea dataOnly="0" labelOnly="1" grandRow="1" outline="0" fieldPosition="0"/>
    </format>
    <format dxfId="876">
      <pivotArea collapsedLevelsAreSubtotals="1" fieldPosition="0">
        <references count="2">
          <reference field="6" count="0" selected="0"/>
          <reference field="7" count="1">
            <x v="0"/>
          </reference>
        </references>
      </pivotArea>
    </format>
    <format dxfId="875">
      <pivotArea collapsedLevelsAreSubtotals="1" fieldPosition="0">
        <references count="2">
          <reference field="6" count="0" selected="0"/>
          <reference field="7" count="1">
            <x v="1"/>
          </reference>
        </references>
      </pivotArea>
    </format>
    <format dxfId="874">
      <pivotArea collapsedLevelsAreSubtotals="1" fieldPosition="0">
        <references count="2">
          <reference field="6" count="0" selected="0"/>
          <reference field="7" count="1">
            <x v="2"/>
          </reference>
        </references>
      </pivotArea>
    </format>
    <format dxfId="873">
      <pivotArea collapsedLevelsAreSubtotals="1" fieldPosition="0">
        <references count="2">
          <reference field="6" count="0" selected="0"/>
          <reference field="7" count="1">
            <x v="3"/>
          </reference>
        </references>
      </pivotArea>
    </format>
    <format dxfId="872">
      <pivotArea collapsedLevelsAreSubtotals="1" fieldPosition="0">
        <references count="2">
          <reference field="6" count="0" selected="0"/>
          <reference field="7" count="1">
            <x v="0"/>
          </reference>
        </references>
      </pivotArea>
    </format>
    <format dxfId="871">
      <pivotArea collapsedLevelsAreSubtotals="1" fieldPosition="0">
        <references count="2">
          <reference field="6" count="0" selected="0"/>
          <reference field="7" count="1">
            <x v="1"/>
          </reference>
        </references>
      </pivotArea>
    </format>
    <format dxfId="870">
      <pivotArea collapsedLevelsAreSubtotals="1" fieldPosition="0">
        <references count="2">
          <reference field="6" count="0" selected="0"/>
          <reference field="7" count="1">
            <x v="2"/>
          </reference>
        </references>
      </pivotArea>
    </format>
    <format dxfId="869">
      <pivotArea collapsedLevelsAreSubtotals="1" fieldPosition="0">
        <references count="2">
          <reference field="6" count="0" selected="0"/>
          <reference field="7" count="1">
            <x v="3"/>
          </reference>
        </references>
      </pivotArea>
    </format>
    <format dxfId="868">
      <pivotArea collapsedLevelsAreSubtotals="1" fieldPosition="0">
        <references count="1">
          <reference field="6" count="0"/>
        </references>
      </pivotArea>
    </format>
    <format dxfId="867">
      <pivotArea outline="0" fieldPosition="0">
        <references count="1">
          <reference field="4294967294" count="1">
            <x v="0"/>
          </reference>
        </references>
      </pivotArea>
    </format>
    <format dxfId="866">
      <pivotArea outline="0" fieldPosition="0">
        <references count="1">
          <reference field="4294967294" count="1">
            <x v="1"/>
          </reference>
        </references>
      </pivotArea>
    </format>
    <format dxfId="865">
      <pivotArea dataOnly="0" outline="0" fieldPosition="0">
        <references count="1">
          <reference field="4294967294" count="1">
            <x v="1"/>
          </reference>
        </references>
      </pivotArea>
    </format>
    <format dxfId="864">
      <pivotArea field="6" type="button" dataOnly="0" labelOnly="1" outline="0" axis="axisRow" fieldPosition="0"/>
    </format>
    <format dxfId="863">
      <pivotArea dataOnly="0" labelOnly="1" outline="0" fieldPosition="0">
        <references count="1">
          <reference field="4294967294" count="8">
            <x v="0"/>
            <x v="1"/>
            <x v="2"/>
            <x v="3"/>
            <x v="4"/>
            <x v="5"/>
            <x v="6"/>
            <x v="7"/>
          </reference>
        </references>
      </pivotArea>
    </format>
    <format dxfId="862">
      <pivotArea field="6" type="button" dataOnly="0" labelOnly="1" outline="0" axis="axisRow" fieldPosition="0"/>
    </format>
    <format dxfId="861">
      <pivotArea dataOnly="0" labelOnly="1" outline="0" fieldPosition="0">
        <references count="1">
          <reference field="4294967294" count="8">
            <x v="0"/>
            <x v="1"/>
            <x v="2"/>
            <x v="3"/>
            <x v="4"/>
            <x v="5"/>
            <x v="6"/>
            <x v="7"/>
          </reference>
        </references>
      </pivotArea>
    </format>
    <format dxfId="860">
      <pivotArea field="6" type="button" dataOnly="0" labelOnly="1" outline="0" axis="axisRow" fieldPosition="0"/>
    </format>
    <format dxfId="859">
      <pivotArea dataOnly="0" labelOnly="1" outline="0" fieldPosition="0">
        <references count="1">
          <reference field="4294967294" count="8">
            <x v="0"/>
            <x v="1"/>
            <x v="2"/>
            <x v="3"/>
            <x v="4"/>
            <x v="5"/>
            <x v="6"/>
            <x v="7"/>
          </reference>
        </references>
      </pivotArea>
    </format>
    <format dxfId="858">
      <pivotArea type="all" dataOnly="0" outline="0" fieldPosition="0"/>
    </format>
    <format dxfId="857">
      <pivotArea outline="0" collapsedLevelsAreSubtotals="1" fieldPosition="0"/>
    </format>
    <format dxfId="856">
      <pivotArea field="6" type="button" dataOnly="0" labelOnly="1" outline="0" axis="axisRow" fieldPosition="0"/>
    </format>
    <format dxfId="855">
      <pivotArea dataOnly="0" labelOnly="1" fieldPosition="0">
        <references count="1">
          <reference field="6" count="0"/>
        </references>
      </pivotArea>
    </format>
    <format dxfId="854">
      <pivotArea dataOnly="0" labelOnly="1" grandRow="1" outline="0" fieldPosition="0"/>
    </format>
    <format dxfId="853">
      <pivotArea dataOnly="0" labelOnly="1" fieldPosition="0">
        <references count="2">
          <reference field="6" count="0" selected="0"/>
          <reference field="7" count="0"/>
        </references>
      </pivotArea>
    </format>
    <format dxfId="852">
      <pivotArea dataOnly="0" labelOnly="1" fieldPosition="0">
        <references count="3">
          <reference field="6" count="0" selected="0"/>
          <reference field="7" count="1" selected="0">
            <x v="0"/>
          </reference>
          <reference field="8" count="2">
            <x v="0"/>
            <x v="1"/>
          </reference>
        </references>
      </pivotArea>
    </format>
    <format dxfId="851">
      <pivotArea dataOnly="0" labelOnly="1" fieldPosition="0">
        <references count="3">
          <reference field="6" count="0" selected="0"/>
          <reference field="7" count="1" selected="0">
            <x v="1"/>
          </reference>
          <reference field="8" count="2">
            <x v="2"/>
            <x v="3"/>
          </reference>
        </references>
      </pivotArea>
    </format>
    <format dxfId="850">
      <pivotArea dataOnly="0" labelOnly="1" fieldPosition="0">
        <references count="3">
          <reference field="6" count="0" selected="0"/>
          <reference field="7" count="1" selected="0">
            <x v="2"/>
          </reference>
          <reference field="8" count="1">
            <x v="4"/>
          </reference>
        </references>
      </pivotArea>
    </format>
    <format dxfId="849">
      <pivotArea dataOnly="0" labelOnly="1" fieldPosition="0">
        <references count="3">
          <reference field="6" count="0" selected="0"/>
          <reference field="7" count="1" selected="0">
            <x v="3"/>
          </reference>
          <reference field="8" count="2">
            <x v="6"/>
            <x v="7"/>
          </reference>
        </references>
      </pivotArea>
    </format>
    <format dxfId="848">
      <pivotArea dataOnly="0" labelOnly="1" outline="0" fieldPosition="0">
        <references count="1">
          <reference field="4294967294" count="8">
            <x v="0"/>
            <x v="1"/>
            <x v="2"/>
            <x v="3"/>
            <x v="4"/>
            <x v="5"/>
            <x v="6"/>
            <x v="7"/>
          </reference>
        </references>
      </pivotArea>
    </format>
    <format dxfId="847">
      <pivotArea type="all" dataOnly="0" outline="0" fieldPosition="0"/>
    </format>
    <format dxfId="846">
      <pivotArea outline="0" collapsedLevelsAreSubtotals="1" fieldPosition="0"/>
    </format>
    <format dxfId="845">
      <pivotArea field="6" type="button" dataOnly="0" labelOnly="1" outline="0" axis="axisRow" fieldPosition="0"/>
    </format>
    <format dxfId="844">
      <pivotArea dataOnly="0" labelOnly="1" fieldPosition="0">
        <references count="1">
          <reference field="6" count="0"/>
        </references>
      </pivotArea>
    </format>
    <format dxfId="843">
      <pivotArea dataOnly="0" labelOnly="1" grandRow="1" outline="0" fieldPosition="0"/>
    </format>
    <format dxfId="842">
      <pivotArea dataOnly="0" labelOnly="1" fieldPosition="0">
        <references count="2">
          <reference field="6" count="0" selected="0"/>
          <reference field="7" count="0"/>
        </references>
      </pivotArea>
    </format>
    <format dxfId="841">
      <pivotArea dataOnly="0" labelOnly="1" fieldPosition="0">
        <references count="3">
          <reference field="6" count="0" selected="0"/>
          <reference field="7" count="1" selected="0">
            <x v="0"/>
          </reference>
          <reference field="8" count="2">
            <x v="0"/>
            <x v="1"/>
          </reference>
        </references>
      </pivotArea>
    </format>
    <format dxfId="840">
      <pivotArea dataOnly="0" labelOnly="1" fieldPosition="0">
        <references count="3">
          <reference field="6" count="0" selected="0"/>
          <reference field="7" count="1" selected="0">
            <x v="1"/>
          </reference>
          <reference field="8" count="2">
            <x v="2"/>
            <x v="3"/>
          </reference>
        </references>
      </pivotArea>
    </format>
    <format dxfId="839">
      <pivotArea dataOnly="0" labelOnly="1" fieldPosition="0">
        <references count="3">
          <reference field="6" count="0" selected="0"/>
          <reference field="7" count="1" selected="0">
            <x v="2"/>
          </reference>
          <reference field="8" count="1">
            <x v="4"/>
          </reference>
        </references>
      </pivotArea>
    </format>
    <format dxfId="838">
      <pivotArea dataOnly="0" labelOnly="1" fieldPosition="0">
        <references count="3">
          <reference field="6" count="0" selected="0"/>
          <reference field="7" count="1" selected="0">
            <x v="3"/>
          </reference>
          <reference field="8" count="2">
            <x v="6"/>
            <x v="7"/>
          </reference>
        </references>
      </pivotArea>
    </format>
    <format dxfId="837">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3"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733">
      <pivotArea dataOnly="0" labelOnly="1" fieldPosition="0">
        <references count="1">
          <reference field="7" count="0"/>
        </references>
      </pivotArea>
    </format>
    <format dxfId="732">
      <pivotArea dataOnly="0" labelOnly="1" fieldPosition="0">
        <references count="1">
          <reference field="7" count="0"/>
        </references>
      </pivotArea>
    </format>
    <format dxfId="731">
      <pivotArea dataOnly="0" labelOnly="1" fieldPosition="0">
        <references count="1">
          <reference field="6" count="0"/>
        </references>
      </pivotArea>
    </format>
    <format dxfId="730">
      <pivotArea collapsedLevelsAreSubtotals="1" fieldPosition="0">
        <references count="2">
          <reference field="6" count="0" selected="0"/>
          <reference field="7" count="1">
            <x v="0"/>
          </reference>
        </references>
      </pivotArea>
    </format>
    <format dxfId="729">
      <pivotArea collapsedLevelsAreSubtotals="1" fieldPosition="0">
        <references count="2">
          <reference field="6" count="0" selected="0"/>
          <reference field="7" count="1">
            <x v="1"/>
          </reference>
        </references>
      </pivotArea>
    </format>
    <format dxfId="728">
      <pivotArea collapsedLevelsAreSubtotals="1" fieldPosition="0">
        <references count="2">
          <reference field="6" count="0" selected="0"/>
          <reference field="7" count="1">
            <x v="2"/>
          </reference>
        </references>
      </pivotArea>
    </format>
    <format dxfId="727">
      <pivotArea collapsedLevelsAreSubtotals="1" fieldPosition="0">
        <references count="2">
          <reference field="6" count="0" selected="0"/>
          <reference field="7" count="1">
            <x v="3"/>
          </reference>
        </references>
      </pivotArea>
    </format>
    <format dxfId="726">
      <pivotArea collapsedLevelsAreSubtotals="1" fieldPosition="0">
        <references count="2">
          <reference field="6" count="0" selected="0"/>
          <reference field="7" count="1">
            <x v="0"/>
          </reference>
        </references>
      </pivotArea>
    </format>
    <format dxfId="725">
      <pivotArea collapsedLevelsAreSubtotals="1" fieldPosition="0">
        <references count="2">
          <reference field="6" count="0" selected="0"/>
          <reference field="7" count="1">
            <x v="1"/>
          </reference>
        </references>
      </pivotArea>
    </format>
    <format dxfId="724">
      <pivotArea collapsedLevelsAreSubtotals="1" fieldPosition="0">
        <references count="2">
          <reference field="6" count="0" selected="0"/>
          <reference field="7" count="1">
            <x v="2"/>
          </reference>
        </references>
      </pivotArea>
    </format>
    <format dxfId="723">
      <pivotArea collapsedLevelsAreSubtotals="1" fieldPosition="0">
        <references count="2">
          <reference field="6" count="0" selected="0"/>
          <reference field="7" count="1">
            <x v="3"/>
          </reference>
        </references>
      </pivotArea>
    </format>
    <format dxfId="722">
      <pivotArea collapsedLevelsAreSubtotals="1" fieldPosition="0">
        <references count="2">
          <reference field="6" count="0" selected="0"/>
          <reference field="7" count="1">
            <x v="0"/>
          </reference>
        </references>
      </pivotArea>
    </format>
    <format dxfId="721">
      <pivotArea collapsedLevelsAreSubtotals="1" fieldPosition="0">
        <references count="2">
          <reference field="6" count="0" selected="0"/>
          <reference field="7" count="1">
            <x v="1"/>
          </reference>
        </references>
      </pivotArea>
    </format>
    <format dxfId="720">
      <pivotArea collapsedLevelsAreSubtotals="1" fieldPosition="0">
        <references count="2">
          <reference field="6" count="0" selected="0"/>
          <reference field="7" count="1">
            <x v="2"/>
          </reference>
        </references>
      </pivotArea>
    </format>
    <format dxfId="719">
      <pivotArea collapsedLevelsAreSubtotals="1" fieldPosition="0">
        <references count="2">
          <reference field="6" count="0" selected="0"/>
          <reference field="7" count="1">
            <x v="3"/>
          </reference>
        </references>
      </pivotArea>
    </format>
    <format dxfId="718">
      <pivotArea field="6" type="button" dataOnly="0" labelOnly="1" outline="0" axis="axisRow" fieldPosition="0"/>
    </format>
    <format dxfId="717">
      <pivotArea dataOnly="0" labelOnly="1" outline="0" fieldPosition="0">
        <references count="1">
          <reference field="4294967294" count="6">
            <x v="2"/>
            <x v="3"/>
            <x v="4"/>
            <x v="5"/>
            <x v="6"/>
            <x v="7"/>
          </reference>
        </references>
      </pivotArea>
    </format>
    <format dxfId="716">
      <pivotArea type="all" dataOnly="0" outline="0" fieldPosition="0"/>
    </format>
    <format dxfId="715">
      <pivotArea outline="0" collapsedLevelsAreSubtotals="1" fieldPosition="0"/>
    </format>
    <format dxfId="714">
      <pivotArea field="6" type="button" dataOnly="0" labelOnly="1" outline="0" axis="axisRow" fieldPosition="0"/>
    </format>
    <format dxfId="713">
      <pivotArea dataOnly="0" labelOnly="1" fieldPosition="0">
        <references count="1">
          <reference field="6" count="0"/>
        </references>
      </pivotArea>
    </format>
    <format dxfId="712">
      <pivotArea dataOnly="0" labelOnly="1" grandRow="1" outline="0" fieldPosition="0"/>
    </format>
    <format dxfId="711">
      <pivotArea dataOnly="0" labelOnly="1" fieldPosition="0">
        <references count="2">
          <reference field="6" count="0" selected="0"/>
          <reference field="7" count="0"/>
        </references>
      </pivotArea>
    </format>
    <format dxfId="710">
      <pivotArea dataOnly="0" labelOnly="1" fieldPosition="0">
        <references count="3">
          <reference field="6" count="0" selected="0"/>
          <reference field="7" count="1" selected="0">
            <x v="0"/>
          </reference>
          <reference field="8" count="2">
            <x v="0"/>
            <x v="1"/>
          </reference>
        </references>
      </pivotArea>
    </format>
    <format dxfId="709">
      <pivotArea dataOnly="0" labelOnly="1" fieldPosition="0">
        <references count="3">
          <reference field="6" count="0" selected="0"/>
          <reference field="7" count="1" selected="0">
            <x v="1"/>
          </reference>
          <reference field="8" count="2">
            <x v="2"/>
            <x v="3"/>
          </reference>
        </references>
      </pivotArea>
    </format>
    <format dxfId="708">
      <pivotArea dataOnly="0" labelOnly="1" fieldPosition="0">
        <references count="3">
          <reference field="6" count="0" selected="0"/>
          <reference field="7" count="1" selected="0">
            <x v="2"/>
          </reference>
          <reference field="8" count="1">
            <x v="4"/>
          </reference>
        </references>
      </pivotArea>
    </format>
    <format dxfId="707">
      <pivotArea dataOnly="0" labelOnly="1" fieldPosition="0">
        <references count="3">
          <reference field="6" count="0" selected="0"/>
          <reference field="7" count="1" selected="0">
            <x v="3"/>
          </reference>
          <reference field="8" count="2">
            <x v="6"/>
            <x v="7"/>
          </reference>
        </references>
      </pivotArea>
    </format>
    <format dxfId="706">
      <pivotArea dataOnly="0" labelOnly="1" outline="0" fieldPosition="0">
        <references count="1">
          <reference field="4294967294" count="6">
            <x v="2"/>
            <x v="3"/>
            <x v="4"/>
            <x v="5"/>
            <x v="6"/>
            <x v="7"/>
          </reference>
        </references>
      </pivotArea>
    </format>
    <format dxfId="705">
      <pivotArea dataOnly="0" labelOnly="1" grandRow="1" outline="0" fieldPosition="0"/>
    </format>
    <format dxfId="704">
      <pivotArea collapsedLevelsAreSubtotals="1" fieldPosition="0">
        <references count="2">
          <reference field="6" count="0" selected="0"/>
          <reference field="7" count="1">
            <x v="0"/>
          </reference>
        </references>
      </pivotArea>
    </format>
    <format dxfId="703">
      <pivotArea collapsedLevelsAreSubtotals="1" fieldPosition="0">
        <references count="2">
          <reference field="6" count="0" selected="0"/>
          <reference field="7" count="1">
            <x v="1"/>
          </reference>
        </references>
      </pivotArea>
    </format>
    <format dxfId="702">
      <pivotArea collapsedLevelsAreSubtotals="1" fieldPosition="0">
        <references count="2">
          <reference field="6" count="0" selected="0"/>
          <reference field="7" count="1">
            <x v="2"/>
          </reference>
        </references>
      </pivotArea>
    </format>
    <format dxfId="701">
      <pivotArea collapsedLevelsAreSubtotals="1" fieldPosition="0">
        <references count="2">
          <reference field="6" count="0" selected="0"/>
          <reference field="7" count="1">
            <x v="3"/>
          </reference>
        </references>
      </pivotArea>
    </format>
    <format dxfId="700">
      <pivotArea collapsedLevelsAreSubtotals="1" fieldPosition="0">
        <references count="2">
          <reference field="6" count="0" selected="0"/>
          <reference field="7" count="1">
            <x v="0"/>
          </reference>
        </references>
      </pivotArea>
    </format>
    <format dxfId="699">
      <pivotArea collapsedLevelsAreSubtotals="1" fieldPosition="0">
        <references count="2">
          <reference field="6" count="0" selected="0"/>
          <reference field="7" count="1">
            <x v="1"/>
          </reference>
        </references>
      </pivotArea>
    </format>
    <format dxfId="698">
      <pivotArea collapsedLevelsAreSubtotals="1" fieldPosition="0">
        <references count="2">
          <reference field="6" count="0" selected="0"/>
          <reference field="7" count="1">
            <x v="2"/>
          </reference>
        </references>
      </pivotArea>
    </format>
    <format dxfId="697">
      <pivotArea collapsedLevelsAreSubtotals="1" fieldPosition="0">
        <references count="2">
          <reference field="6" count="0" selected="0"/>
          <reference field="7" count="1">
            <x v="3"/>
          </reference>
        </references>
      </pivotArea>
    </format>
    <format dxfId="696">
      <pivotArea collapsedLevelsAreSubtotals="1" fieldPosition="0">
        <references count="1">
          <reference field="6" count="0"/>
        </references>
      </pivotArea>
    </format>
    <format dxfId="695">
      <pivotArea outline="0" fieldPosition="0">
        <references count="1">
          <reference field="4294967294" count="1">
            <x v="0"/>
          </reference>
        </references>
      </pivotArea>
    </format>
    <format dxfId="694">
      <pivotArea outline="0" fieldPosition="0">
        <references count="1">
          <reference field="4294967294" count="1">
            <x v="1"/>
          </reference>
        </references>
      </pivotArea>
    </format>
    <format dxfId="693">
      <pivotArea dataOnly="0" outline="0" fieldPosition="0">
        <references count="1">
          <reference field="4294967294" count="1">
            <x v="1"/>
          </reference>
        </references>
      </pivotArea>
    </format>
    <format dxfId="692">
      <pivotArea field="6" type="button" dataOnly="0" labelOnly="1" outline="0" axis="axisRow" fieldPosition="0"/>
    </format>
    <format dxfId="691">
      <pivotArea dataOnly="0" labelOnly="1" outline="0" fieldPosition="0">
        <references count="1">
          <reference field="4294967294" count="8">
            <x v="0"/>
            <x v="1"/>
            <x v="2"/>
            <x v="3"/>
            <x v="4"/>
            <x v="5"/>
            <x v="6"/>
            <x v="7"/>
          </reference>
        </references>
      </pivotArea>
    </format>
    <format dxfId="690">
      <pivotArea field="6" type="button" dataOnly="0" labelOnly="1" outline="0" axis="axisRow" fieldPosition="0"/>
    </format>
    <format dxfId="689">
      <pivotArea dataOnly="0" labelOnly="1" outline="0" fieldPosition="0">
        <references count="1">
          <reference field="4294967294" count="8">
            <x v="0"/>
            <x v="1"/>
            <x v="2"/>
            <x v="3"/>
            <x v="4"/>
            <x v="5"/>
            <x v="6"/>
            <x v="7"/>
          </reference>
        </references>
      </pivotArea>
    </format>
    <format dxfId="688">
      <pivotArea field="6" type="button" dataOnly="0" labelOnly="1" outline="0" axis="axisRow" fieldPosition="0"/>
    </format>
    <format dxfId="687">
      <pivotArea dataOnly="0" labelOnly="1" outline="0" fieldPosition="0">
        <references count="1">
          <reference field="4294967294" count="8">
            <x v="0"/>
            <x v="1"/>
            <x v="2"/>
            <x v="3"/>
            <x v="4"/>
            <x v="5"/>
            <x v="6"/>
            <x v="7"/>
          </reference>
        </references>
      </pivotArea>
    </format>
    <format dxfId="686">
      <pivotArea dataOnly="0" labelOnly="1" fieldPosition="0">
        <references count="1">
          <reference field="8" count="0"/>
        </references>
      </pivotArea>
    </format>
    <format dxfId="685">
      <pivotArea dataOnly="0" labelOnly="1" fieldPosition="0">
        <references count="1">
          <reference field="8" count="0"/>
        </references>
      </pivotArea>
    </format>
    <format dxfId="684">
      <pivotArea type="all" dataOnly="0" outline="0" fieldPosition="0"/>
    </format>
    <format dxfId="683">
      <pivotArea outline="0" collapsedLevelsAreSubtotals="1" fieldPosition="0"/>
    </format>
    <format dxfId="682">
      <pivotArea field="6" type="button" dataOnly="0" labelOnly="1" outline="0" axis="axisRow" fieldPosition="0"/>
    </format>
    <format dxfId="681">
      <pivotArea dataOnly="0" labelOnly="1" fieldPosition="0">
        <references count="1">
          <reference field="6" count="0"/>
        </references>
      </pivotArea>
    </format>
    <format dxfId="680">
      <pivotArea dataOnly="0" labelOnly="1" grandRow="1" outline="0" fieldPosition="0"/>
    </format>
    <format dxfId="679">
      <pivotArea dataOnly="0" labelOnly="1" fieldPosition="0">
        <references count="2">
          <reference field="6" count="0" selected="0"/>
          <reference field="11" count="0"/>
        </references>
      </pivotArea>
    </format>
    <format dxfId="678">
      <pivotArea dataOnly="0" labelOnly="1" outline="0" fieldPosition="0">
        <references count="1">
          <reference field="4294967294" count="8">
            <x v="0"/>
            <x v="1"/>
            <x v="2"/>
            <x v="3"/>
            <x v="4"/>
            <x v="5"/>
            <x v="6"/>
            <x v="7"/>
          </reference>
        </references>
      </pivotArea>
    </format>
    <format dxfId="677">
      <pivotArea type="all" dataOnly="0" outline="0" fieldPosition="0"/>
    </format>
    <format dxfId="676">
      <pivotArea outline="0" collapsedLevelsAreSubtotals="1" fieldPosition="0"/>
    </format>
    <format dxfId="675">
      <pivotArea field="6" type="button" dataOnly="0" labelOnly="1" outline="0" axis="axisRow" fieldPosition="0"/>
    </format>
    <format dxfId="674">
      <pivotArea dataOnly="0" labelOnly="1" fieldPosition="0">
        <references count="1">
          <reference field="6" count="0"/>
        </references>
      </pivotArea>
    </format>
    <format dxfId="673">
      <pivotArea dataOnly="0" labelOnly="1" grandRow="1" outline="0" fieldPosition="0"/>
    </format>
    <format dxfId="672">
      <pivotArea dataOnly="0" labelOnly="1" fieldPosition="0">
        <references count="2">
          <reference field="6" count="0" selected="0"/>
          <reference field="11" count="0"/>
        </references>
      </pivotArea>
    </format>
    <format dxfId="671">
      <pivotArea dataOnly="0" labelOnly="1" outline="0" fieldPosition="0">
        <references count="1">
          <reference field="4294967294" count="8">
            <x v="0"/>
            <x v="1"/>
            <x v="2"/>
            <x v="3"/>
            <x v="4"/>
            <x v="5"/>
            <x v="6"/>
            <x v="7"/>
          </reference>
        </references>
      </pivotArea>
    </format>
    <format dxfId="670">
      <pivotArea field="6" type="button" dataOnly="0" labelOnly="1" outline="0" axis="axisRow" fieldPosition="0"/>
    </format>
    <format dxfId="669">
      <pivotArea dataOnly="0" labelOnly="1" outline="0" fieldPosition="0">
        <references count="1">
          <reference field="4294967294" count="8">
            <x v="0"/>
            <x v="1"/>
            <x v="2"/>
            <x v="3"/>
            <x v="4"/>
            <x v="5"/>
            <x v="6"/>
            <x v="7"/>
          </reference>
        </references>
      </pivotArea>
    </format>
    <format dxfId="668">
      <pivotArea dataOnly="0" labelOnly="1" fieldPosition="0">
        <references count="1">
          <reference field="14" count="0"/>
        </references>
      </pivotArea>
    </format>
    <format dxfId="667">
      <pivotArea dataOnly="0" labelOnly="1" fieldPosition="0">
        <references count="1">
          <reference field="12" count="0"/>
        </references>
      </pivotArea>
    </format>
    <format dxfId="666">
      <pivotArea dataOnly="0" labelOnly="1" fieldPosition="0">
        <references count="1">
          <reference field="14" count="0"/>
        </references>
      </pivotArea>
    </format>
    <format dxfId="665">
      <pivotArea dataOnly="0" labelOnly="1" fieldPosition="0">
        <references count="1">
          <reference field="13" count="0"/>
        </references>
      </pivotArea>
    </format>
    <format dxfId="664">
      <pivotArea dataOnly="0" labelOnly="1" fieldPosition="0">
        <references count="1">
          <reference field="13" count="0"/>
        </references>
      </pivotArea>
    </format>
    <format dxfId="663">
      <pivotArea dataOnly="0" labelOnly="1" fieldPosition="0">
        <references count="1">
          <reference field="14" count="0"/>
        </references>
      </pivotArea>
    </format>
    <format dxfId="662">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61">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60">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59">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58">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57">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5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55">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54">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53">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52">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51">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50">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4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4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7">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46">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45">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4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43">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2">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41">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40">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3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3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37">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3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3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3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3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3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3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3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2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2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2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2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2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2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2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2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1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18">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17">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1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1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1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1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1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1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1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0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0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0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0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05">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04">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03">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602">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01">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0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9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98">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97">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596">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95">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594">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93">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592">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91">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90">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89">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8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87">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58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58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84">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83">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82">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81">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80">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79">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78">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77">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76">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75">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74">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573">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572">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571">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570">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569">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568">
      <pivotArea dataOnly="0" labelOnly="1" fieldPosition="0">
        <references count="1">
          <reference field="12" count="0"/>
        </references>
      </pivotArea>
    </format>
    <format dxfId="567">
      <pivotArea dataOnly="0" labelOnly="1" fieldPosition="0">
        <references count="1">
          <reference field="13" count="0"/>
        </references>
      </pivotArea>
    </format>
    <format dxfId="566">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65">
      <pivotArea outline="0" collapsedLevelsAreSubtotals="1" fieldPosition="0"/>
    </format>
    <format dxfId="564">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63">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562">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561">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560">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559">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558">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557">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556">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555">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554">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553">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52">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551">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550">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549">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548">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547">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46">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545">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544">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543">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542">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541">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54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3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3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3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3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3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3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3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3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3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3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2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2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2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2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2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2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2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2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2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2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1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1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1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1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1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1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1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1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1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1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50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50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50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50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50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50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50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50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50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500">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499">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498">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497">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49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9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49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49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9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9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9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48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48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487">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48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485">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48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48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48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48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48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47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47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47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47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47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47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47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7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47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470">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69">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468">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467">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46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465">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464">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46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46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46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6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45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45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45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456">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45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45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45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452">
      <pivotArea collapsedLevelsAreSubtotals="1" fieldPosition="0">
        <references count="3">
          <reference field="4294967294" count="2" selected="0">
            <x v="0"/>
            <x v="1"/>
          </reference>
          <reference field="6" count="0" selected="0"/>
          <reference field="7" count="1">
            <x v="2"/>
          </reference>
        </references>
      </pivotArea>
    </format>
    <format dxfId="45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50">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449">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448">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44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44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44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444">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443">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42">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41">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440">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43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43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43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43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43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434">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433">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432">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31">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30">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42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2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2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42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2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2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423">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22">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21">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420">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1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1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417">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1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15">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414">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13">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12">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411">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1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09">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408">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07">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0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405">
      <pivotArea collapsedLevelsAreSubtotals="1" fieldPosition="0">
        <references count="3">
          <reference field="4294967294" count="2" selected="0">
            <x v="0"/>
            <x v="1"/>
          </reference>
          <reference field="6" count="0" selected="0"/>
          <reference field="7" count="1">
            <x v="2"/>
          </reference>
        </references>
      </pivotArea>
    </format>
    <format dxfId="404">
      <pivotArea collapsedLevelsAreSubtotals="1" fieldPosition="0">
        <references count="3">
          <reference field="4294967294" count="2" selected="0">
            <x v="0"/>
            <x v="1"/>
          </reference>
          <reference field="6" count="0" selected="0"/>
          <reference field="7" count="1">
            <x v="2"/>
          </reference>
        </references>
      </pivotArea>
    </format>
    <format dxfId="40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0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0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40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9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9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39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9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9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39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9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9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39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9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8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38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8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8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38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8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8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38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8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8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37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7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7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7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7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37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7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37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37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37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36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6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36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6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6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6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6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36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6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36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35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35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35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5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35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35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35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35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35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35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34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34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34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34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34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34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343">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342">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341">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340">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33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33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33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33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335">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334">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333">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332">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33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33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329">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328">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327">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326">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325">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324">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323">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322">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32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32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31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31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31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31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315">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314">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31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31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311">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310">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309">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308">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307">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306">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305">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304">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303">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02">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01">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300">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99">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98">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297">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96">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95">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94">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293">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292">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291">
      <pivotArea grandRow="1" outline="0" collapsedLevelsAreSubtotals="1" fieldPosition="0"/>
    </format>
    <format dxfId="290">
      <pivotArea dataOnly="0" labelOnly="1" grandRow="1" outline="0" fieldPosition="0"/>
    </format>
    <format dxfId="28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8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8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8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8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28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28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28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28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28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27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27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277">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276">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275">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274">
      <pivotArea dataOnly="0" labelOnly="1" fieldPosition="0">
        <references count="1">
          <reference field="13" count="0"/>
        </references>
      </pivotArea>
    </format>
    <format dxfId="273">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272">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271">
      <pivotArea dataOnly="0" labelOnly="1" fieldPosition="0">
        <references count="1">
          <reference field="16" count="0"/>
        </references>
      </pivotArea>
    </format>
    <format dxfId="27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269">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268">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267">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266">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265">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264">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263">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262">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5"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1165"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1">
        <item m="1" x="145"/>
        <item x="77"/>
        <item m="1" x="108"/>
        <item x="14"/>
        <item x="16"/>
        <item m="1" x="132"/>
        <item m="1" x="99"/>
        <item x="51"/>
        <item x="8"/>
        <item m="1" x="106"/>
        <item m="1" x="126"/>
        <item x="49"/>
        <item m="1" x="131"/>
        <item m="1" x="129"/>
        <item x="45"/>
        <item m="1" x="101"/>
        <item m="1" x="136"/>
        <item m="1" x="104"/>
        <item m="1" x="96"/>
        <item m="1" x="142"/>
        <item m="1" x="148"/>
        <item m="1" x="110"/>
        <item m="1" x="107"/>
        <item m="1" x="134"/>
        <item m="1" x="135"/>
        <item x="6"/>
        <item m="1" x="113"/>
        <item m="1" x="150"/>
        <item x="34"/>
        <item m="1" x="97"/>
        <item x="9"/>
        <item x="26"/>
        <item x="27"/>
        <item x="2"/>
        <item x="3"/>
        <item m="1" x="140"/>
        <item x="61"/>
        <item m="1" x="92"/>
        <item m="1" x="100"/>
        <item x="0"/>
        <item m="1" x="117"/>
        <item m="1" x="128"/>
        <item x="21"/>
        <item m="1" x="156"/>
        <item x="37"/>
        <item m="1" x="121"/>
        <item x="7"/>
        <item m="1" x="141"/>
        <item x="62"/>
        <item x="58"/>
        <item m="1" x="115"/>
        <item m="1" x="159"/>
        <item x="66"/>
        <item m="1" x="98"/>
        <item x="10"/>
        <item m="1" x="157"/>
        <item m="1" x="146"/>
        <item m="1" x="138"/>
        <item m="1" x="155"/>
        <item m="1" x="120"/>
        <item x="57"/>
        <item x="28"/>
        <item x="29"/>
        <item x="32"/>
        <item m="1" x="116"/>
        <item m="1" x="149"/>
        <item x="33"/>
        <item m="1" x="102"/>
        <item m="1" x="103"/>
        <item x="17"/>
        <item x="46"/>
        <item x="4"/>
        <item m="1" x="154"/>
        <item m="1" x="111"/>
        <item m="1" x="133"/>
        <item x="87"/>
        <item x="42"/>
        <item m="1" x="112"/>
        <item m="1" x="152"/>
        <item x="40"/>
        <item m="1" x="144"/>
        <item m="1" x="109"/>
        <item m="1" x="127"/>
        <item x="69"/>
        <item x="35"/>
        <item x="68"/>
        <item m="1" x="158"/>
        <item m="1" x="119"/>
        <item m="1" x="105"/>
        <item m="1" x="160"/>
        <item x="19"/>
        <item m="1" x="122"/>
        <item x="12"/>
        <item x="11"/>
        <item m="1" x="153"/>
        <item m="1" x="95"/>
        <item m="1" x="139"/>
        <item m="1" x="93"/>
        <item m="1" x="124"/>
        <item m="1" x="94"/>
        <item m="1" x="118"/>
        <item m="1" x="143"/>
        <item m="1" x="123"/>
        <item x="72"/>
        <item x="75"/>
        <item m="1" x="147"/>
        <item m="1" x="137"/>
        <item m="1" x="130"/>
        <item x="50"/>
        <item x="63"/>
        <item m="1" x="114"/>
        <item x="82"/>
        <item x="30"/>
        <item x="78"/>
        <item x="52"/>
        <item m="1" x="151"/>
        <item m="1" x="125"/>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 x="88"/>
        <item x="89"/>
        <item x="90"/>
        <item x="91"/>
      </items>
    </pivotField>
    <pivotField compact="0" outline="0" showAll="0"/>
    <pivotField axis="axisRow" compact="0" outline="0" showAll="0">
      <items count="2716">
        <item m="1" x="2608"/>
        <item m="1" x="2192"/>
        <item m="1" x="2045"/>
        <item m="1" x="1935"/>
        <item m="1" x="1674"/>
        <item m="1" x="1081"/>
        <item m="1" x="2620"/>
        <item m="1" x="1229"/>
        <item m="1" x="2335"/>
        <item m="1" x="2418"/>
        <item m="1" x="1945"/>
        <item m="1" x="2183"/>
        <item m="1" x="1972"/>
        <item m="1" x="1157"/>
        <item m="1" x="1119"/>
        <item m="1" x="2467"/>
        <item m="1" x="1856"/>
        <item m="1" x="2264"/>
        <item m="1" x="1659"/>
        <item m="1" x="2480"/>
        <item m="1" x="2156"/>
        <item m="1" x="1963"/>
        <item m="1" x="1661"/>
        <item m="1" x="1950"/>
        <item m="1" x="2487"/>
        <item m="1" x="1656"/>
        <item m="1" x="1398"/>
        <item m="1" x="1939"/>
        <item m="1" x="1915"/>
        <item m="1" x="2200"/>
        <item m="1" x="1202"/>
        <item m="1" x="1241"/>
        <item m="1" x="2405"/>
        <item m="1" x="1705"/>
        <item m="1" x="1432"/>
        <item m="1" x="1251"/>
        <item m="1" x="1431"/>
        <item m="1" x="1665"/>
        <item m="1" x="2419"/>
        <item m="1" x="1965"/>
        <item m="1" x="1129"/>
        <item m="1" x="2437"/>
        <item m="1" x="2668"/>
        <item m="1" x="2370"/>
        <item m="1" x="2182"/>
        <item m="1" x="1793"/>
        <item m="1" x="2368"/>
        <item m="1" x="1764"/>
        <item m="1" x="1249"/>
        <item m="1" x="1836"/>
        <item m="1" x="2269"/>
        <item m="1" x="2689"/>
        <item m="1" x="1819"/>
        <item m="1" x="1132"/>
        <item m="1" x="1775"/>
        <item m="1" x="1639"/>
        <item m="1" x="1048"/>
        <item m="1" x="2017"/>
        <item m="1" x="1356"/>
        <item m="1" x="1298"/>
        <item m="1" x="1261"/>
        <item m="1" x="2222"/>
        <item m="1" x="1798"/>
        <item m="1" x="2317"/>
        <item m="1" x="2108"/>
        <item m="1" x="2514"/>
        <item m="1" x="2324"/>
        <item m="1" x="1435"/>
        <item m="1" x="1553"/>
        <item m="1" x="2540"/>
        <item m="1" x="2564"/>
        <item m="1" x="2443"/>
        <item m="1" x="1971"/>
        <item m="1" x="1897"/>
        <item m="1" x="2587"/>
        <item m="1" x="2233"/>
        <item m="1" x="1703"/>
        <item m="1" x="1325"/>
        <item m="1" x="2476"/>
        <item m="1" x="1983"/>
        <item m="1" x="1564"/>
        <item m="1" x="1210"/>
        <item m="1" x="2347"/>
        <item m="1" x="1255"/>
        <item m="1" x="1262"/>
        <item m="1" x="1263"/>
        <item m="1" x="2614"/>
        <item m="1" x="2709"/>
        <item m="1" x="2538"/>
        <item m="1" x="1747"/>
        <item m="1" x="1532"/>
        <item m="1" x="2606"/>
        <item m="1" x="1377"/>
        <item m="1" x="1174"/>
        <item m="1" x="2341"/>
        <item m="1" x="1503"/>
        <item m="1" x="2682"/>
        <item m="1" x="1804"/>
        <item m="1" x="2640"/>
        <item m="1" x="2669"/>
        <item m="1" x="2500"/>
        <item m="1" x="2070"/>
        <item m="1" x="2088"/>
        <item m="1" x="1487"/>
        <item m="1" x="1649"/>
        <item m="1" x="1794"/>
        <item m="1" x="1590"/>
        <item m="1" x="2203"/>
        <item m="1" x="2299"/>
        <item m="1" x="1418"/>
        <item m="1" x="2307"/>
        <item m="1" x="2152"/>
        <item m="1" x="1526"/>
        <item m="1" x="2232"/>
        <item m="1" x="1858"/>
        <item m="1" x="1499"/>
        <item m="1" x="1052"/>
        <item m="1" x="1214"/>
        <item m="1" x="1797"/>
        <item m="1" x="2382"/>
        <item m="1" x="1359"/>
        <item m="1" x="1315"/>
        <item m="1" x="2137"/>
        <item m="1" x="2315"/>
        <item m="1" x="2383"/>
        <item m="1" x="1215"/>
        <item m="1" x="1069"/>
        <item m="1" x="2381"/>
        <item m="1" x="2388"/>
        <item m="1" x="1687"/>
        <item m="1" x="2012"/>
        <item m="1" x="1651"/>
        <item m="1" x="1678"/>
        <item m="1" x="1768"/>
        <item m="1" x="1420"/>
        <item m="1" x="1411"/>
        <item m="1" x="1087"/>
        <item m="1" x="1763"/>
        <item m="1" x="2623"/>
        <item m="1" x="1438"/>
        <item m="1" x="1679"/>
        <item m="1" x="2605"/>
        <item m="1" x="1186"/>
        <item m="1" x="2188"/>
        <item m="1" x="1094"/>
        <item m="1" x="1728"/>
        <item m="1" x="2286"/>
        <item m="1" x="1806"/>
        <item m="1" x="2508"/>
        <item m="1" x="2586"/>
        <item m="1" x="2507"/>
        <item m="1" x="2002"/>
        <item m="1" x="2075"/>
        <item m="1" x="1504"/>
        <item m="1" x="2274"/>
        <item m="1" x="1815"/>
        <item m="1" x="2268"/>
        <item m="1" x="2373"/>
        <item m="1" x="2374"/>
        <item m="1" x="1852"/>
        <item m="1" x="2325"/>
        <item m="1" x="2327"/>
        <item m="1" x="1158"/>
        <item m="1" x="1525"/>
        <item m="1" x="2022"/>
        <item m="1" x="2613"/>
        <item m="1" x="2598"/>
        <item m="1" x="2162"/>
        <item m="1" x="1293"/>
        <item m="1" x="1077"/>
        <item m="1" x="2160"/>
        <item m="1" x="2651"/>
        <item m="1" x="2645"/>
        <item m="1" x="2202"/>
        <item m="1" x="2199"/>
        <item m="1" x="2190"/>
        <item m="1" x="1425"/>
        <item m="1" x="1179"/>
        <item m="1" x="2365"/>
        <item m="1" x="1146"/>
        <item m="1" x="1182"/>
        <item m="1" x="2442"/>
        <item m="1" x="1853"/>
        <item m="1" x="1808"/>
        <item m="1" x="2358"/>
        <item m="1" x="2466"/>
        <item m="1" x="1118"/>
        <item m="1" x="1566"/>
        <item m="1" x="2676"/>
        <item m="1" x="1936"/>
        <item m="1" x="1644"/>
        <item m="1" x="2082"/>
        <item m="1" x="2154"/>
        <item m="1" x="1629"/>
        <item m="1" x="1477"/>
        <item m="1" x="2584"/>
        <item m="1" x="1820"/>
        <item m="1" x="1305"/>
        <item m="1" x="1698"/>
        <item m="1" x="1803"/>
        <item m="1" x="1591"/>
        <item m="1" x="2041"/>
        <item m="1" x="2593"/>
        <item m="1" x="1437"/>
        <item m="1" x="1423"/>
        <item m="1" x="2161"/>
        <item m="1" x="1854"/>
        <item m="1" x="2427"/>
        <item m="1" x="2122"/>
        <item m="1" x="1345"/>
        <item m="1" x="1097"/>
        <item m="1" x="1376"/>
        <item m="1" x="1893"/>
        <item m="1" x="1657"/>
        <item m="1" x="1195"/>
        <item m="1" x="2512"/>
        <item m="1" x="1666"/>
        <item m="1" x="1810"/>
        <item m="1" x="1612"/>
        <item m="1" x="1141"/>
        <item m="1" x="2686"/>
        <item m="1" x="1414"/>
        <item m="1" x="1542"/>
        <item m="1" x="2557"/>
        <item m="1" x="2694"/>
        <item m="1" x="2303"/>
        <item m="1" x="2550"/>
        <item m="1" x="2019"/>
        <item m="1" x="1296"/>
        <item m="1" x="1467"/>
        <item m="1" x="2120"/>
        <item m="1" x="1795"/>
        <item m="1" x="2534"/>
        <item m="1" x="1493"/>
        <item m="1" x="2523"/>
        <item m="1" x="1066"/>
        <item m="1" x="1641"/>
        <item m="1" x="2607"/>
        <item m="1" x="1898"/>
        <item m="1" x="2643"/>
        <item m="1" x="1618"/>
        <item m="1" x="2211"/>
        <item m="1" x="2270"/>
        <item m="1" x="2092"/>
        <item m="1" x="1483"/>
        <item m="1" x="1773"/>
        <item m="1" x="1821"/>
        <item m="1" x="1369"/>
        <item m="1" x="1878"/>
        <item m="1" x="1172"/>
        <item m="1" x="1313"/>
        <item m="1" x="2258"/>
        <item m="1" x="2555"/>
        <item m="1" x="1381"/>
        <item m="1" x="2124"/>
        <item m="1" x="1588"/>
        <item m="1" x="1163"/>
        <item m="1" x="1570"/>
        <item m="1" x="2397"/>
        <item m="1" x="1388"/>
        <item m="1" x="1778"/>
        <item m="1" x="1453"/>
        <item m="1" x="1762"/>
        <item m="1" x="2658"/>
        <item m="1" x="2057"/>
        <item m="1" x="1280"/>
        <item m="1" x="2585"/>
        <item m="1" x="2628"/>
        <item m="1" x="2091"/>
        <item m="1" x="1223"/>
        <item m="1" x="2430"/>
        <item m="1" x="1960"/>
        <item m="1" x="1354"/>
        <item m="1" x="2009"/>
        <item m="1" x="1208"/>
        <item m="1" x="1297"/>
        <item m="1" x="2217"/>
        <item m="1" x="2543"/>
        <item m="1" x="2241"/>
        <item m="1" x="2618"/>
        <item m="1" x="2530"/>
        <item m="1" x="2533"/>
        <item m="1" x="1212"/>
        <item m="1" x="1219"/>
        <item m="1" x="1479"/>
        <item m="1" x="1494"/>
        <item m="1" x="2492"/>
        <item m="1" x="2257"/>
        <item m="1" x="1127"/>
        <item m="1" x="2050"/>
        <item m="1" x="2316"/>
        <item m="1" x="1151"/>
        <item m="1" x="1054"/>
        <item m="1" x="1199"/>
        <item m="1" x="1988"/>
        <item m="1" x="2532"/>
        <item m="1" x="2372"/>
        <item m="1" x="1825"/>
        <item m="1" x="2169"/>
        <item m="1" x="2276"/>
        <item m="1" x="2447"/>
        <item m="1" x="2209"/>
        <item m="1" x="2008"/>
        <item m="1" x="1114"/>
        <item m="1" x="1419"/>
        <item m="1" x="1508"/>
        <item m="1" x="1707"/>
        <item m="1" x="1823"/>
        <item m="1" x="2024"/>
        <item m="1" x="1802"/>
        <item m="1" x="1818"/>
        <item m="1" x="1589"/>
        <item m="1" x="1309"/>
        <item m="1" x="1529"/>
        <item m="1" x="1240"/>
        <item m="1" x="1563"/>
        <item m="1" x="2157"/>
        <item m="1" x="1341"/>
        <item m="1" x="2025"/>
        <item m="1" x="2142"/>
        <item m="1" x="1812"/>
        <item m="1" x="2059"/>
        <item m="1" x="1511"/>
        <item m="1" x="2542"/>
        <item m="1" x="1715"/>
        <item m="1" x="1448"/>
        <item m="1" x="2332"/>
        <item m="1" x="2225"/>
        <item m="1" x="1587"/>
        <item m="1" x="2414"/>
        <item m="1" x="1942"/>
        <item m="1" x="1637"/>
        <item m="1" x="1938"/>
        <item m="1" x="2218"/>
        <item m="1" x="1894"/>
        <item m="1" x="1082"/>
        <item m="1" x="1264"/>
        <item m="1" x="1616"/>
        <item m="1" x="2684"/>
        <item m="1" x="2113"/>
        <item m="1" x="2626"/>
        <item m="1" x="2692"/>
        <item m="1" x="2462"/>
        <item m="1" x="1091"/>
        <item m="1" x="1459"/>
        <item m="1" x="2553"/>
        <item m="1" x="1413"/>
        <item m="1" x="2350"/>
        <item m="1" x="1838"/>
        <item m="1" x="2571"/>
        <item m="1" x="1455"/>
        <item m="1" x="2421"/>
        <item m="1" x="1634"/>
        <item m="1" x="2547"/>
        <item m="1" x="1850"/>
        <item m="1" x="2385"/>
        <item m="1" x="2464"/>
        <item m="1" x="2390"/>
        <item m="1" x="2657"/>
        <item m="1" x="2140"/>
        <item m="1" x="1196"/>
        <item m="1" x="1278"/>
        <item m="1" x="2396"/>
        <item m="1" x="2326"/>
        <item m="1" x="1842"/>
        <item m="1" x="1063"/>
        <item m="1" x="2422"/>
        <item m="1" x="1727"/>
        <item m="1" x="1974"/>
        <item m="1" x="1161"/>
        <item m="1" x="2062"/>
        <item m="1" x="2577"/>
        <item m="1" x="2703"/>
        <item m="1" x="2548"/>
        <item m="1" x="1899"/>
        <item m="1" x="2231"/>
        <item m="1" x="2558"/>
        <item m="1" x="2131"/>
        <item m="1" x="2046"/>
        <item m="1" x="1561"/>
        <item m="1" x="1874"/>
        <item m="1" x="1870"/>
        <item m="1" x="2253"/>
        <item m="1" x="1193"/>
        <item m="1" x="1322"/>
        <item m="1" x="2097"/>
        <item m="1" x="1652"/>
        <item m="1" x="2478"/>
        <item m="1" x="2295"/>
        <item m="1" x="1682"/>
        <item m="1" x="1796"/>
        <item m="1" x="1072"/>
        <item m="1" x="1980"/>
        <item m="1" x="1533"/>
        <item m="1" x="1519"/>
        <item m="1" x="1474"/>
        <item m="1" x="1555"/>
        <item m="1" x="1509"/>
        <item m="1" x="1557"/>
        <item m="1" x="1866"/>
        <item m="1" x="2267"/>
        <item m="1" x="1285"/>
        <item m="1" x="2077"/>
        <item m="1" x="1922"/>
        <item m="1" x="1228"/>
        <item m="1" x="2485"/>
        <item m="1" x="1528"/>
        <item m="1" x="2069"/>
        <item m="1" x="1787"/>
        <item m="1" x="2599"/>
        <item m="1" x="2704"/>
        <item m="1" x="1885"/>
        <item m="1" x="1505"/>
        <item m="1" x="2386"/>
        <item m="1" x="1524"/>
        <item m="1" x="2129"/>
        <item m="1" x="2672"/>
        <item m="1" x="1236"/>
        <item m="1" x="1699"/>
        <item m="1" x="1344"/>
        <item m="1" x="2409"/>
        <item m="1" x="1926"/>
        <item m="1" x="1660"/>
        <item m="1" x="2699"/>
        <item m="1" x="2219"/>
        <item m="1" x="1406"/>
        <item m="1" x="2615"/>
        <item m="1" x="1275"/>
        <item m="1" x="1074"/>
        <item m="1" x="2029"/>
        <item m="1" x="2654"/>
        <item m="1" x="1668"/>
        <item m="1" x="1339"/>
        <item m="1" x="1288"/>
        <item m="1" x="1173"/>
        <item m="1" x="1342"/>
        <item m="1" x="1314"/>
        <item m="1" x="1750"/>
        <item m="1" x="2536"/>
        <item m="1" x="1384"/>
        <item m="1" x="1598"/>
        <item m="1" x="1086"/>
        <item m="1" x="2099"/>
        <item m="1" x="1197"/>
        <item m="1" x="2229"/>
        <item m="1" x="1864"/>
        <item m="1" x="1518"/>
        <item m="1" x="1713"/>
        <item m="1" x="2352"/>
        <item m="1" x="1662"/>
        <item m="1" x="1663"/>
        <item m="1" x="2026"/>
        <item m="1" x="1841"/>
        <item m="1" x="1694"/>
        <item m="1" x="2331"/>
        <item m="1" x="2066"/>
        <item m="1" x="2228"/>
        <item m="1" x="1360"/>
        <item m="1" x="2224"/>
        <item m="1" x="1621"/>
        <item m="1" x="2588"/>
        <item m="1" x="1535"/>
        <item m="1" x="2271"/>
        <item m="1" x="2289"/>
        <item m="1" x="1554"/>
        <item m="1" x="1102"/>
        <item m="1" x="2362"/>
        <item m="1" x="1577"/>
        <item m="1" x="1053"/>
        <item m="1" x="1712"/>
        <item m="1" x="2680"/>
        <item m="1" x="1891"/>
        <item m="1" x="1689"/>
        <item m="1" x="1270"/>
        <item m="1" x="1272"/>
        <item m="1" x="1984"/>
        <item m="1" x="2048"/>
        <item m="1" x="1312"/>
        <item m="1" x="2130"/>
        <item m="1" x="2604"/>
        <item m="1" x="2428"/>
        <item m="1" x="1265"/>
        <item m="1" x="1273"/>
        <item m="1" x="1601"/>
        <item m="1" x="1740"/>
        <item m="1" x="1061"/>
        <item m="1" x="2058"/>
        <item m="1" x="2255"/>
        <item m="1" x="1865"/>
        <item m="1" x="2106"/>
        <item m="1" x="2038"/>
        <item m="1" x="1873"/>
        <item m="1" x="2580"/>
        <item m="1" x="1147"/>
        <item m="1" x="2708"/>
        <item m="1" x="1887"/>
        <item m="1" x="2314"/>
        <item m="1" x="2632"/>
        <item m="1" x="2132"/>
        <item m="1" x="1112"/>
        <item m="1" x="1115"/>
        <item m="1" x="1047"/>
        <item m="1" x="2343"/>
        <item m="1" x="1203"/>
        <item m="1" x="1594"/>
        <item m="1" x="2425"/>
        <item m="1" x="1709"/>
        <item m="1" x="1451"/>
        <item m="1" x="2339"/>
        <item m="1" x="2642"/>
        <item m="1" x="1424"/>
        <item m="1" x="2426"/>
        <item m="1" x="1260"/>
        <item m="1" x="1710"/>
        <item m="1" x="1452"/>
        <item m="1" x="1246"/>
        <item m="1" x="1771"/>
        <item m="1" x="1742"/>
        <item m="1" x="2444"/>
        <item m="1" x="1340"/>
        <item m="1" x="1284"/>
        <item m="1" x="2679"/>
        <item m="1" x="2293"/>
        <item m="1" x="1465"/>
        <item m="1" x="1393"/>
        <item m="1" x="2578"/>
        <item m="1" x="2185"/>
        <item m="1" x="2637"/>
        <item m="1" x="1468"/>
        <item m="1" x="1719"/>
        <item m="1" x="1969"/>
        <item m="1" x="1101"/>
        <item m="1" x="1723"/>
        <item m="1" x="1521"/>
        <item m="1" x="2078"/>
        <item m="1" x="2544"/>
        <item m="1" x="2214"/>
        <item m="1" x="1959"/>
        <item m="1" x="1876"/>
        <item m="1" x="2675"/>
        <item m="1" x="1814"/>
        <item m="1" x="1673"/>
        <item m="1" x="1843"/>
        <item m="1" x="1976"/>
        <item m="1" x="1152"/>
        <item m="1" x="1568"/>
        <item m="1" x="2513"/>
        <item m="1" x="2539"/>
        <item m="1" x="1333"/>
        <item m="1" x="1817"/>
        <item m="1" x="2005"/>
        <item m="1" x="2006"/>
        <item m="1" x="1068"/>
        <item m="1" x="1213"/>
        <item m="1" x="2561"/>
        <item m="1" x="2292"/>
        <item m="1" x="2696"/>
        <item m="1" x="1267"/>
        <item m="1" x="1586"/>
        <item m="1" x="2355"/>
        <item m="1" x="1271"/>
        <item m="1" x="2484"/>
        <item m="1" x="1745"/>
        <item m="1" x="1093"/>
        <item m="1" x="2197"/>
        <item m="1" x="2123"/>
        <item m="1" x="1232"/>
        <item m="1" x="1895"/>
        <item m="1" x="1235"/>
        <item m="1" x="2138"/>
        <item m="1" x="1096"/>
        <item m="1" x="1786"/>
        <item m="1" x="2596"/>
        <item m="1" x="2597"/>
        <item m="1" x="1940"/>
        <item m="1" x="2283"/>
        <item m="1" x="2664"/>
        <item m="1" x="1144"/>
        <item m="1" x="1952"/>
        <item m="1" x="2079"/>
        <item m="1" x="1953"/>
        <item m="1" x="1572"/>
        <item m="1" x="1200"/>
        <item m="1" x="1863"/>
        <item m="1" x="2375"/>
        <item m="1" x="1480"/>
        <item m="1" x="1488"/>
        <item m="1" x="2666"/>
        <item m="1" x="1496"/>
        <item m="1" x="1507"/>
        <item m="1" x="1188"/>
        <item m="1" x="1128"/>
        <item m="1" x="1607"/>
        <item m="1" x="1171"/>
        <item m="1" x="1540"/>
        <item m="1" x="2311"/>
        <item m="1" x="2139"/>
        <item m="1" x="1125"/>
        <item m="1" x="1225"/>
        <item m="1" x="2153"/>
        <item m="1" x="1105"/>
        <item m="1" x="1439"/>
        <item m="1" x="1531"/>
        <item m="1" x="1615"/>
        <item m="1" x="2176"/>
        <item m="1" x="1385"/>
        <item m="1" x="1567"/>
        <item m="1" x="1189"/>
        <item m="1" x="1733"/>
        <item m="1" x="1658"/>
        <item m="1" x="1800"/>
        <item m="1" x="1605"/>
        <item m="1" x="2296"/>
        <item m="1" x="1248"/>
        <item m="1" x="1979"/>
        <item m="1" x="2172"/>
        <item m="1" x="2018"/>
        <item m="1" x="1401"/>
        <item m="1" x="1875"/>
        <item m="1" x="2611"/>
        <item m="1" x="2028"/>
        <item m="1" x="2282"/>
        <item m="1" x="1879"/>
        <item m="1" x="1294"/>
        <item m="1" x="2104"/>
        <item m="1" x="1832"/>
        <item m="1" x="2030"/>
        <item m="1" x="2313"/>
        <item m="1" x="2631"/>
        <item m="1" x="1205"/>
        <item m="1" x="1454"/>
        <item m="1" x="2163"/>
        <item m="1" x="2064"/>
        <item m="1" x="1975"/>
        <item m="1" x="2336"/>
        <item m="1" x="2001"/>
        <item m="1" x="1992"/>
        <item m="1" x="1402"/>
        <item m="1" x="2619"/>
        <item m="1" x="2486"/>
        <item m="1" x="2051"/>
        <item m="1" x="2667"/>
        <item m="1" x="1099"/>
        <item m="1" x="1133"/>
        <item m="1" x="1153"/>
        <item m="1" x="1062"/>
        <item m="1" x="1291"/>
        <item m="1" x="1883"/>
        <item m="1" x="1888"/>
        <item m="1" x="2441"/>
        <item m="1" x="2687"/>
        <item m="1" x="1334"/>
        <item m="1" x="1185"/>
        <item m="1" x="1690"/>
        <item m="1" x="1695"/>
        <item m="1" x="2330"/>
        <item m="1" x="2591"/>
        <item m="1" x="1440"/>
        <item m="1" x="1871"/>
        <item m="1" x="2445"/>
        <item m="1" x="2288"/>
        <item m="1" x="1176"/>
        <item m="1" x="2223"/>
        <item m="1" x="1622"/>
        <item m="1" x="2710"/>
        <item m="1" x="1859"/>
        <item m="1" x="2541"/>
        <item m="1" x="1860"/>
        <item m="1" x="1900"/>
        <item m="1" x="1543"/>
        <item m="1" x="1545"/>
        <item m="1" x="1160"/>
        <item m="1" x="2556"/>
        <item m="1" x="1724"/>
        <item m="1" x="1098"/>
        <item m="1" x="2371"/>
        <item m="1" x="2206"/>
        <item m="1" x="1904"/>
        <item m="1" x="1779"/>
        <item m="1" x="1059"/>
        <item m="1" x="1227"/>
        <item m="1" x="2702"/>
        <item m="1" x="1757"/>
        <item m="1" x="1233"/>
        <item m="1" x="1721"/>
        <item m="1" x="2126"/>
        <item m="1" x="2133"/>
        <item m="1" x="2489"/>
        <item m="1" x="1121"/>
        <item m="1" x="2453"/>
        <item m="1" x="2454"/>
        <item m="1" x="1224"/>
        <item m="1" x="1520"/>
        <item m="1" x="1585"/>
        <item m="1" x="1909"/>
        <item m="1" x="1565"/>
        <item m="1" x="2259"/>
        <item m="1" x="2340"/>
        <item m="1" x="2563"/>
        <item m="1" x="1625"/>
        <item m="1" x="2254"/>
        <item m="1" x="1484"/>
        <item m="1" x="1180"/>
        <item m="1" x="2036"/>
        <item m="1" x="2016"/>
        <item m="1" x="2322"/>
        <item m="1" x="2677"/>
        <item m="1" x="2633"/>
        <item m="1" x="1541"/>
        <item m="1" x="2127"/>
        <item m="1" x="1954"/>
        <item m="1" x="1346"/>
        <item m="1" x="2178"/>
        <item m="1" x="1159"/>
        <item m="1" x="2387"/>
        <item m="1" x="2468"/>
        <item m="1" x="2460"/>
        <item m="1" x="1680"/>
        <item m="1" x="2337"/>
        <item m="1" x="2531"/>
        <item m="1" x="1840"/>
        <item m="1" x="2087"/>
        <item m="1" x="2208"/>
        <item m="1" x="1412"/>
        <item m="1" x="1434"/>
        <item m="1" x="1677"/>
        <item m="1" x="1910"/>
        <item m="1" x="2579"/>
        <item m="1" x="1756"/>
        <item m="1" x="2114"/>
        <item m="1" x="1799"/>
        <item m="1" x="2175"/>
        <item m="1" x="1749"/>
        <item m="1" x="1826"/>
        <item m="1" x="1332"/>
        <item m="1" x="2424"/>
        <item m="1" x="2648"/>
        <item m="1" x="2545"/>
        <item m="1" x="2256"/>
        <item m="1" x="2570"/>
        <item m="1" x="2601"/>
        <item m="1" x="1857"/>
        <item m="1" x="2517"/>
        <item m="1" x="2234"/>
        <item m="1" x="2616"/>
        <item m="1" x="1373"/>
        <item m="1" x="2242"/>
        <item m="1" x="1304"/>
        <item m="1" x="1827"/>
        <item m="1" x="1844"/>
        <item m="1" x="1122"/>
        <item m="1" x="2575"/>
        <item m="1" x="2583"/>
        <item m="1" x="1380"/>
        <item m="1" x="2320"/>
        <item m="1" x="2644"/>
        <item m="1" x="2649"/>
        <item m="1" x="1436"/>
        <item m="1" x="1187"/>
        <item m="1" x="1947"/>
        <item m="1" x="1548"/>
        <item m="1" x="2524"/>
        <item m="1" x="1266"/>
        <item m="1" x="1944"/>
        <item m="1" x="2576"/>
        <item m="1" x="2652"/>
        <item m="1" x="1464"/>
        <item m="1" x="1546"/>
        <item m="1" x="2032"/>
        <item m="1" x="2528"/>
        <item m="1" x="2403"/>
        <item m="1" x="1135"/>
        <item m="1" x="2491"/>
        <item m="1" x="2084"/>
        <item m="1" x="1574"/>
        <item m="1" x="2308"/>
        <item m="1" x="1716"/>
        <item m="1" x="1855"/>
        <item m="1" x="1848"/>
        <item m="1" x="1472"/>
        <item m="1" x="1643"/>
        <item m="1" x="1491"/>
        <item m="1" x="1403"/>
        <item m="1" x="1654"/>
        <item m="1" x="2272"/>
        <item m="1" x="1242"/>
        <item m="1" x="1725"/>
        <item m="1" x="2496"/>
        <item m="1" x="2525"/>
        <item m="1" x="1534"/>
        <item m="1" x="2323"/>
        <item m="1" x="1754"/>
        <item m="1" x="1145"/>
        <item m="1" x="1769"/>
        <item m="1" x="2455"/>
        <item m="1" x="2711"/>
        <item m="1" x="2456"/>
        <item m="1" x="1580"/>
        <item m="1" x="2712"/>
        <item m="1" x="2457"/>
        <item m="1" x="1911"/>
        <item m="1" x="1109"/>
        <item m="1" x="2701"/>
        <item m="1" x="1624"/>
        <item m="1" x="1134"/>
        <item m="1" x="1994"/>
        <item m="1" x="2251"/>
        <item m="1" x="1562"/>
        <item m="1" x="1512"/>
        <item m="1" x="2033"/>
        <item m="1" x="2086"/>
        <item m="1" x="2089"/>
        <item m="1" x="1292"/>
        <item m="1" x="2521"/>
        <item m="1" x="2562"/>
        <item m="1" x="2707"/>
        <item m="1" x="1124"/>
        <item m="1" x="1736"/>
        <item m="1" x="2101"/>
        <item m="1" x="1638"/>
        <item m="1" x="2184"/>
        <item m="1" x="2220"/>
        <item m="1" x="1783"/>
        <item m="1" x="1700"/>
        <item m="1" x="1323"/>
        <item m="1" x="1925"/>
        <item m="1" x="2181"/>
        <item m="1" x="2073"/>
        <item m="1" x="2118"/>
        <item m="1" x="1079"/>
        <item m="1" x="1230"/>
        <item m="1" x="2567"/>
        <item m="1" x="1691"/>
        <item m="1" x="1575"/>
        <item m="1" x="1717"/>
        <item m="1" x="2119"/>
        <item m="1" x="1231"/>
        <item m="1" x="2568"/>
        <item m="1" x="1692"/>
        <item m="1" x="1576"/>
        <item m="1" x="1718"/>
        <item m="1" x="1490"/>
        <item m="1" x="2356"/>
        <item m="1" x="1982"/>
        <item m="1" x="2164"/>
        <item m="1" x="1696"/>
        <item m="1" x="1924"/>
        <item m="1" x="1946"/>
        <item m="1" x="2653"/>
        <item m="1" x="1611"/>
        <item m="1" x="1253"/>
        <item m="1" x="1600"/>
        <item m="1" x="1476"/>
        <item m="1" x="2237"/>
        <item m="1" x="2498"/>
        <item m="1" x="1444"/>
        <item m="1" x="2250"/>
        <item m="1" x="1889"/>
        <item m="1" x="2187"/>
        <item m="1" x="2148"/>
        <item m="1" x="2629"/>
        <item m="1" x="1751"/>
        <item m="1" x="2265"/>
        <item m="1" x="2266"/>
        <item m="1" x="2065"/>
        <item m="1" x="2273"/>
        <item m="1" x="2515"/>
        <item m="1" x="2434"/>
        <item m="1" x="1642"/>
        <item m="1" x="1515"/>
        <item m="1" x="1282"/>
        <item m="1" x="1623"/>
        <item m="1" x="2569"/>
        <item m="1" x="1956"/>
        <item m="1" x="1765"/>
        <item m="1" x="1071"/>
        <item m="1" x="1603"/>
        <item m="1" x="1162"/>
        <item m="1" x="2004"/>
        <item m="1" x="1100"/>
        <item m="1" x="1973"/>
        <item m="1" x="2136"/>
        <item m="1" x="2602"/>
        <item m="1" x="1892"/>
        <item m="1" x="2165"/>
        <item m="1" x="2085"/>
        <item m="1" x="2301"/>
        <item m="1" x="1977"/>
        <item m="1" x="1108"/>
        <item m="1" x="1917"/>
        <item m="1" x="1397"/>
        <item m="1" x="2111"/>
        <item m="1" x="2378"/>
        <item m="1" x="1089"/>
        <item m="1" x="1489"/>
        <item m="1" x="1336"/>
        <item m="1" x="1338"/>
        <item m="1" x="1991"/>
        <item m="1" x="1993"/>
        <item m="1" x="2446"/>
        <item m="1" x="2690"/>
        <item m="1" x="2537"/>
        <item m="1" x="1123"/>
        <item m="1" x="1551"/>
        <item m="1" x="1957"/>
        <item m="1" x="2439"/>
        <item m="1" x="2294"/>
        <item m="1" x="1958"/>
        <item m="1" x="2440"/>
        <item m="1" x="2345"/>
        <item m="1" x="2090"/>
        <item m="1" x="1409"/>
        <item m="1" x="1961"/>
        <item m="1" x="2411"/>
        <item m="1" x="1777"/>
        <item m="1" x="1075"/>
        <item m="1" x="2479"/>
        <item m="1" x="2235"/>
        <item m="1" x="1650"/>
        <item m="1" x="2290"/>
        <item m="1" x="2612"/>
        <item m="1" x="2404"/>
        <item m="1" x="2103"/>
        <item m="1" x="1968"/>
        <item m="1" x="1514"/>
        <item m="1" x="1839"/>
        <item m="1" x="1632"/>
        <item m="1" x="1635"/>
        <item m="1" x="2630"/>
        <item m="1" x="2319"/>
        <item m="1" x="2429"/>
        <item m="1" x="1462"/>
        <item m="1" x="2309"/>
        <item m="1" x="1722"/>
        <item m="1" x="2134"/>
        <item m="1" x="2158"/>
        <item m="1" x="1391"/>
        <item m="1" x="2638"/>
        <item m="1" x="1050"/>
        <item m="1" x="2318"/>
        <item m="1" x="1851"/>
        <item m="1" x="2277"/>
        <item m="1" x="1392"/>
        <item m="1" x="1685"/>
        <item m="1" x="1168"/>
        <item m="1" x="1906"/>
        <item m="1" x="2674"/>
        <item m="1" x="1582"/>
        <item m="1" x="1150"/>
        <item m="1" x="2502"/>
        <item m="1" x="1055"/>
        <item m="1" x="2239"/>
        <item m="1" x="1111"/>
        <item m="1" x="2116"/>
        <item m="1" x="2105"/>
        <item m="1" x="2010"/>
        <item m="1" x="1300"/>
        <item m="1" x="1602"/>
        <item m="1" x="1361"/>
        <item m="1" x="1221"/>
        <item m="1" x="1277"/>
        <item m="1" x="1289"/>
        <item m="1" x="1847"/>
        <item m="1" x="1880"/>
        <item m="1" x="1630"/>
        <item m="1" x="2125"/>
        <item m="1" x="1060"/>
        <item m="1" x="2034"/>
        <item m="1" x="1907"/>
        <item m="1" x="1571"/>
        <item m="1" x="1951"/>
        <item m="1" x="1428"/>
        <item m="1" x="1137"/>
        <item m="1" x="1237"/>
        <item m="1" x="2007"/>
        <item m="1" x="2463"/>
        <item m="1" x="2470"/>
        <item m="1" x="1458"/>
        <item m="1" x="2198"/>
        <item m="1" x="1816"/>
        <item m="1" x="1743"/>
        <item m="1" x="1669"/>
        <item m="1" x="1466"/>
        <item m="1" x="1470"/>
        <item m="1" x="2423"/>
        <item m="1" x="1830"/>
        <item m="1" x="2451"/>
        <item m="1" x="2639"/>
        <item m="1" x="1046"/>
        <item m="1" x="2469"/>
        <item m="1" x="1218"/>
        <item m="1" x="1552"/>
        <item m="1" x="2380"/>
        <item m="1" x="1404"/>
        <item m="1" x="1379"/>
        <item m="1" x="2671"/>
        <item m="1" x="1896"/>
        <item m="1" x="1113"/>
        <item m="1" x="1706"/>
        <item m="1" x="1655"/>
        <item m="1" x="2581"/>
        <item m="1" x="2582"/>
        <item m="1" x="1371"/>
        <item m="1" x="1358"/>
        <item m="1" x="2020"/>
        <item m="1" x="1120"/>
        <item m="1" x="2054"/>
        <item m="1" x="2011"/>
        <item m="1" x="1970"/>
        <item m="1" x="1510"/>
        <item m="1" x="1868"/>
        <item m="1" x="2681"/>
        <item m="1" x="2609"/>
        <item m="1" x="1949"/>
        <item m="1" x="1869"/>
        <item m="1" x="1085"/>
        <item m="1" x="1250"/>
        <item m="1" x="2278"/>
        <item m="1" x="2494"/>
        <item m="1" x="2495"/>
        <item m="1" x="1083"/>
        <item m="1" x="2194"/>
        <item m="1" x="1290"/>
        <item m="1" x="2610"/>
        <item m="1" x="2196"/>
        <item m="1" x="2600"/>
        <item m="1" x="2351"/>
        <item m="1" x="2227"/>
        <item m="1" x="2023"/>
        <item m="1" x="1226"/>
        <item m="1" x="1627"/>
        <item m="1" x="1399"/>
        <item m="1" x="1070"/>
        <item m="1" x="2155"/>
        <item m="1" x="2260"/>
        <item m="1" x="2063"/>
        <item m="1" x="2031"/>
        <item m="1" x="2035"/>
        <item m="1" x="2433"/>
        <item m="1" x="2072"/>
        <item m="1" x="1095"/>
        <item m="1" x="1697"/>
        <item m="1" x="1538"/>
        <item m="1" x="2102"/>
        <item m="1" x="1283"/>
        <item m="1" x="1767"/>
        <item m="1" x="2659"/>
        <item m="1" x="1080"/>
        <item m="1" x="2300"/>
        <item m="1" x="2519"/>
        <item m="1" x="2572"/>
        <item m="1" x="1387"/>
        <item m="1" x="1837"/>
        <item m="1" x="2520"/>
        <item m="1" x="2526"/>
        <item m="1" x="1626"/>
        <item m="1" x="1811"/>
        <item m="1" x="2353"/>
        <item m="1" x="2504"/>
        <item m="1" x="1446"/>
        <item m="1" x="1614"/>
        <item m="1" x="1155"/>
        <item m="1" x="1317"/>
        <item m="1" x="1416"/>
        <item m="1" x="1807"/>
        <item m="1" x="1220"/>
        <item m="1" x="2141"/>
        <item m="1" x="1822"/>
        <item m="1" x="1522"/>
        <item m="1" x="2625"/>
        <item m="1" x="1734"/>
        <item m="1" x="2410"/>
        <item m="1" x="2195"/>
        <item m="1" x="1140"/>
        <item m="1" x="1167"/>
        <item m="1" x="1324"/>
        <item m="1" x="1103"/>
        <item m="1" x="1547"/>
        <item m="1" x="1415"/>
        <item m="1" x="1183"/>
        <item m="1" x="1882"/>
        <item m="1" x="2159"/>
        <item m="1" x="2204"/>
        <item m="1" x="2617"/>
        <item m="1" x="2095"/>
        <item m="1" x="2354"/>
        <item m="1" x="1156"/>
        <item m="1" x="2670"/>
        <item m="1" x="2049"/>
        <item m="1" x="1784"/>
        <item m="1" x="2338"/>
        <item m="1" x="1755"/>
        <item m="1" x="1967"/>
        <item m="1" x="2377"/>
        <item m="1" x="2240"/>
        <item m="1" x="2483"/>
        <item m="1" x="1318"/>
        <item m="1" x="1329"/>
        <item m="1" x="1330"/>
        <item m="1" x="2474"/>
        <item m="1" x="1268"/>
        <item m="1" x="1239"/>
        <item m="1" x="1492"/>
        <item m="1" x="1886"/>
        <item m="1" x="1653"/>
        <item m="1" x="2149"/>
        <item m="1" x="2150"/>
        <item m="1" x="1139"/>
        <item m="1" x="1726"/>
        <item m="1" x="1608"/>
        <item m="1" x="1609"/>
        <item m="1" x="1741"/>
        <item m="1" x="1732"/>
        <item m="1" x="1671"/>
        <item m="1" x="1343"/>
        <item m="1" x="1307"/>
        <item m="1" x="1558"/>
        <item m="1" x="1646"/>
        <item m="1" x="1714"/>
        <item m="1" x="1475"/>
        <item m="1" x="1559"/>
        <item m="1" x="1216"/>
        <item m="1" x="2364"/>
        <item m="1" x="2060"/>
        <item m="1" x="1383"/>
        <item m="1" x="1604"/>
        <item m="1" x="1064"/>
        <item m="1" x="2367"/>
        <item m="1" x="1801"/>
        <item m="1" x="2473"/>
        <item m="1" x="2400"/>
        <item m="1" x="1481"/>
        <item m="1" x="1407"/>
        <item m="1" x="2128"/>
        <item m="1" x="1395"/>
        <item m="1" x="2143"/>
        <item m="1" x="2144"/>
        <item m="1" x="1681"/>
        <item m="1" x="2436"/>
        <item m="1" x="2695"/>
        <item m="1" x="2052"/>
        <item m="1" x="2145"/>
        <item m="1" x="2465"/>
        <item m="1" x="1813"/>
        <item m="1" x="1076"/>
        <item m="1" x="2076"/>
        <item m="1" x="1204"/>
        <item m="1" x="2394"/>
        <item m="1" x="1581"/>
        <item m="1" x="2516"/>
        <item m="1" x="1429"/>
        <item m="1" x="2344"/>
        <item m="1" x="1495"/>
        <item m="1" x="2594"/>
        <item m="1" x="1501"/>
        <item m="1" x="2714"/>
        <item m="1" x="2281"/>
        <item m="1" x="2342"/>
        <item m="1" x="1881"/>
        <item m="1" x="1919"/>
        <item m="1" x="1920"/>
        <item m="1" x="1928"/>
        <item m="1" x="1645"/>
        <item m="1" x="1647"/>
        <item m="1" x="1929"/>
        <item m="1" x="2146"/>
        <item m="1" x="2506"/>
        <item m="1" x="2392"/>
        <item m="1" x="2691"/>
        <item m="1" x="2310"/>
        <item m="1" x="1921"/>
        <item m="1" x="1201"/>
        <item m="1" x="2472"/>
        <item m="1" x="1348"/>
        <item m="1" x="1770"/>
        <item m="1" x="1766"/>
        <item m="1" x="1244"/>
        <item m="1" x="2497"/>
        <item m="1" x="2408"/>
        <item m="1" x="1941"/>
        <item m="1" x="2431"/>
        <item m="1" x="1752"/>
        <item m="1" x="2458"/>
        <item m="1" x="2287"/>
        <item m="1" x="1962"/>
        <item m="1" x="1154"/>
        <item m="1" x="1648"/>
        <item m="1" x="2147"/>
        <item m="1" x="1396"/>
        <item m="1" x="2171"/>
        <item m="1" x="1584"/>
        <item m="1" x="1067"/>
        <item m="1" x="1254"/>
        <item m="1" x="1955"/>
        <item m="1" x="2245"/>
        <item m="1" x="1350"/>
        <item m="1" x="1117"/>
        <item m="1" x="1831"/>
        <item m="1" x="1997"/>
        <item m="1" x="2634"/>
        <item m="1" x="2262"/>
        <item m="1" x="1243"/>
        <item m="1" x="1711"/>
        <item m="1" x="2481"/>
        <item m="1" x="1245"/>
        <item m="1" x="2329"/>
        <item m="1" x="1394"/>
        <item m="1" x="2015"/>
        <item m="1" x="1739"/>
        <item m="1" x="1252"/>
        <item m="1" x="1913"/>
        <item m="1" x="1912"/>
        <item m="1" x="2603"/>
        <item m="1" x="1306"/>
        <item m="1" x="1636"/>
        <item m="1" x="1916"/>
        <item m="1" x="2013"/>
        <item m="1" x="1349"/>
        <item m="1" x="2205"/>
        <item m="1" x="1417"/>
        <item m="1" x="1861"/>
        <item m="1" x="1326"/>
        <item m="1" x="2635"/>
        <item m="1" x="1449"/>
        <item m="1" x="1966"/>
        <item m="1" x="1544"/>
        <item m="1" x="2093"/>
        <item m="1" x="1319"/>
        <item m="1" x="2151"/>
        <item m="1" x="2683"/>
        <item m="1" x="1073"/>
        <item m="1" x="1442"/>
        <item m="1" x="1772"/>
        <item m="1" x="2678"/>
        <item m="1" x="1914"/>
        <item m="1" x="1421"/>
        <item m="1" x="1051"/>
        <item m="1" x="1579"/>
        <item m="1" x="1617"/>
        <item m="1" x="1287"/>
        <item m="1" x="1303"/>
        <item m="1" x="1693"/>
        <item m="1" x="1497"/>
        <item m="1" x="1177"/>
        <item m="1" x="1537"/>
        <item m="1" x="2518"/>
        <item m="1" x="1987"/>
        <item m="1" x="1299"/>
        <item m="1" x="1316"/>
        <item m="1" x="2107"/>
        <item m="1" x="1846"/>
        <item m="1" x="2014"/>
        <item m="1" x="1321"/>
        <item m="1" x="2393"/>
        <item m="1" x="1065"/>
        <item m="1" x="1523"/>
        <item m="1" x="1460"/>
        <item m="1" x="2527"/>
        <item m="1" x="1433"/>
        <item m="1" x="2168"/>
        <item m="1" x="2261"/>
        <item m="1" x="2304"/>
        <item m="1" x="2298"/>
        <item m="1" x="1116"/>
        <item m="1" x="1720"/>
        <item m="1" x="2321"/>
        <item m="1" x="1374"/>
        <item m="1" x="1058"/>
        <item m="1" x="2135"/>
        <item m="1" x="1675"/>
        <item m="1" x="1502"/>
        <item m="1" x="2302"/>
        <item m="1" x="2037"/>
        <item m="1" x="2636"/>
        <item m="1" x="1758"/>
        <item m="1" x="2488"/>
        <item m="1" x="2693"/>
        <item m="1" x="2501"/>
        <item m="1" x="2461"/>
        <item m="1" x="2432"/>
        <item m="1" x="2416"/>
        <item m="1" x="2047"/>
        <item m="1" x="1667"/>
        <item m="1" x="1550"/>
        <item m="1" x="1672"/>
        <item m="1" x="2471"/>
        <item m="1" x="1206"/>
        <item m="1" x="1107"/>
        <item m="1" x="1884"/>
        <item m="1" x="1686"/>
        <item m="1" x="1148"/>
        <item m="1" x="2621"/>
        <item m="1" x="1998"/>
        <item m="1" x="1902"/>
        <item m="1" x="2622"/>
        <item m="1" x="1999"/>
        <item m="1" x="1903"/>
        <item m="1" x="2624"/>
        <item m="1" x="2096"/>
        <item m="1" x="2566"/>
        <item m="1" x="2244"/>
        <item m="1" x="2247"/>
        <item m="1" x="1310"/>
        <item m="1" x="2590"/>
        <item m="1" x="1760"/>
        <item m="1" x="1308"/>
        <item m="1" x="2346"/>
        <item m="1" x="1606"/>
        <item m="1" x="1045"/>
        <item m="1" x="2177"/>
        <item m="1" x="1744"/>
        <item m="1" x="1845"/>
        <item m="1" x="1824"/>
        <item m="1" x="2551"/>
        <item m="1" x="1084"/>
        <item m="1" x="1238"/>
        <item m="1" x="2661"/>
        <item m="1" x="2348"/>
        <item m="1" x="2662"/>
        <item m="1" x="2349"/>
        <item m="1" x="2384"/>
        <item m="1" x="1056"/>
        <item m="1" x="1209"/>
        <item m="1" x="2697"/>
        <item m="1" x="1269"/>
        <item m="1" x="2688"/>
        <item m="1" x="2406"/>
        <item m="1" x="1450"/>
        <item m="1" x="2039"/>
        <item m="1" x="1410"/>
        <item m="1" x="2333"/>
        <item m="1" x="1809"/>
        <item m="1" x="1549"/>
        <item m="1" x="2000"/>
        <item m="1" x="2067"/>
        <item m="1" x="2068"/>
        <item m="1" x="1701"/>
        <item m="1" x="2565"/>
        <item m="1" x="1731"/>
        <item m="1" x="1791"/>
        <item m="1" x="1569"/>
        <item m="1" x="1633"/>
        <item m="1" x="1169"/>
        <item m="1" x="1301"/>
        <item m="1" x="1351"/>
        <item m="1" x="2698"/>
        <item m="1" x="2452"/>
        <item m="1" x="2312"/>
        <item m="1" x="1259"/>
        <item m="1" x="1829"/>
        <item m="1" x="2493"/>
        <item m="1" x="1331"/>
        <item m="1" x="1996"/>
        <item m="1" x="2360"/>
        <item m="1" x="2297"/>
        <item m="1" x="2700"/>
        <item m="1" x="2402"/>
        <item m="1" x="2401"/>
        <item m="1" x="1131"/>
        <item m="1" x="2238"/>
        <item m="1" x="1828"/>
        <item m="1" x="1948"/>
        <item m="1" x="1165"/>
        <item m="1" x="1748"/>
        <item m="1" x="1595"/>
        <item m="1" x="2043"/>
        <item m="1" x="1596"/>
        <item m="1" x="1867"/>
        <item m="1" x="1995"/>
        <item m="1" x="1597"/>
        <item m="1" x="1311"/>
        <item m="1" x="2044"/>
        <item m="1" x="1516"/>
        <item m="1" x="1978"/>
        <item m="1" x="2042"/>
        <item m="1" x="2366"/>
        <item m="1" x="1092"/>
        <item m="1" x="1702"/>
        <item m="1" x="2167"/>
        <item m="1" x="2174"/>
        <item m="1" x="1862"/>
        <item m="1" x="1937"/>
        <item m="1" x="2509"/>
        <item m="1" x="2529"/>
        <item m="1" x="2705"/>
        <item m="1" x="1785"/>
        <item m="1" x="2115"/>
        <item m="1" x="1347"/>
        <item m="1" x="1422"/>
        <item m="1" x="1337"/>
        <item m="1" x="1908"/>
        <item m="1" x="2056"/>
        <item m="1" x="1478"/>
        <item m="1" x="2055"/>
        <item m="1" x="1276"/>
        <item m="1" x="1506"/>
        <item m="1" x="1890"/>
        <item m="1" x="2552"/>
        <item m="1" x="1683"/>
        <item m="1" x="1610"/>
        <item m="1" x="1833"/>
        <item m="1" x="1136"/>
        <item m="1" x="1142"/>
        <item m="1" x="1704"/>
        <item m="1" x="1441"/>
        <item m="1" x="2522"/>
        <item m="1" x="1469"/>
        <item m="1" x="1628"/>
        <item m="1" x="1175"/>
        <item m="1" x="2117"/>
        <item m="1" x="1930"/>
        <item m="1" x="2660"/>
        <item m="1" x="2475"/>
        <item m="1" x="1500"/>
        <item m="1" x="1426"/>
        <item m="1" x="1684"/>
        <item m="1" x="1386"/>
        <item m="1" x="1676"/>
        <item m="1" x="1738"/>
        <item m="1" x="1943"/>
        <item m="1" x="2641"/>
        <item m="1" x="2053"/>
        <item m="1" x="2399"/>
        <item m="1" x="1382"/>
        <item m="1" x="2627"/>
        <item m="1" x="2083"/>
        <item m="1" x="2230"/>
        <item m="1" x="1835"/>
        <item m="1" x="2173"/>
        <item m="1" x="1592"/>
        <item m="1" x="1471"/>
        <item m="1" x="1753"/>
        <item m="1" x="1735"/>
        <item m="1" x="2249"/>
        <item m="1" x="1688"/>
        <item m="1" x="2061"/>
        <item m="1" x="2121"/>
        <item m="1" x="1443"/>
        <item m="1" x="1104"/>
        <item m="1" x="1631"/>
        <item m="1" x="1126"/>
        <item m="1" x="1190"/>
        <item m="1" x="2110"/>
        <item m="1" x="1057"/>
        <item m="1" x="2650"/>
        <item m="1" x="1583"/>
        <item m="1" x="1353"/>
        <item m="1" x="1258"/>
        <item m="1" x="2511"/>
        <item m="1" x="1759"/>
        <item m="1" x="1389"/>
        <item m="1" x="2389"/>
        <item m="1" x="2094"/>
        <item m="1" x="1640"/>
        <item m="1" x="1372"/>
        <item m="1" x="1834"/>
        <item m="1" x="2275"/>
        <item m="1" x="1049"/>
        <item m="1" x="1789"/>
        <item m="1" x="2592"/>
        <item m="1" x="1918"/>
        <item m="1" x="1485"/>
        <item m="1" x="2252"/>
        <item m="1" x="1247"/>
        <item m="1" x="2573"/>
        <item m="1" x="1222"/>
        <item m="1" x="2213"/>
        <item m="1" x="2246"/>
        <item m="1" x="1217"/>
        <item m="1" x="2559"/>
        <item m="1" x="2306"/>
        <item m="1" x="1166"/>
        <item m="1" x="1933"/>
        <item m="1" x="1088"/>
        <item m="1" x="1788"/>
        <item m="1" x="2003"/>
        <item m="1" x="1708"/>
        <item m="1" x="1776"/>
        <item m="1" x="2646"/>
        <item m="1" x="1730"/>
        <item m="1" x="2574"/>
        <item m="1" x="2328"/>
        <item m="1" x="1456"/>
        <item m="1" x="1923"/>
        <item m="1" x="2357"/>
        <item m="1" x="1365"/>
        <item m="1" x="2207"/>
        <item m="1" x="1400"/>
        <item m="1" x="1184"/>
        <item m="1" x="1774"/>
        <item m="1" x="1367"/>
        <item m="1" x="2071"/>
        <item m="1" x="1599"/>
        <item m="1" x="2407"/>
        <item m="1" x="1320"/>
        <item m="1" x="1990"/>
        <item m="1" x="2284"/>
        <item m="1" x="2706"/>
        <item m="1" x="2285"/>
        <item m="1" x="2438"/>
        <item m="1" x="1130"/>
        <item m="1" x="1234"/>
        <item m="1" x="1430"/>
        <item m="1" x="1539"/>
        <item m="1" x="2417"/>
        <item m="1" x="2215"/>
        <item m="1" x="2166"/>
        <item m="1" x="2647"/>
        <item m="1" x="1295"/>
        <item m="1" x="2226"/>
        <item m="1" x="1355"/>
        <item m="1" x="1457"/>
        <item m="1" x="2549"/>
        <item m="1" x="2391"/>
        <item m="1" x="1578"/>
        <item m="1" x="1405"/>
        <item m="1" x="2435"/>
        <item m="1" x="2510"/>
        <item m="1" x="2369"/>
        <item m="1" x="1986"/>
        <item m="1" x="1530"/>
        <item m="1" x="1473"/>
        <item m="1" x="1556"/>
        <item m="1" x="2100"/>
        <item m="1" x="1364"/>
        <item m="1" x="1110"/>
        <item m="1" x="1746"/>
        <item m="1" x="1256"/>
        <item m="1" x="2291"/>
        <item m="1" x="2505"/>
        <item m="1" x="1138"/>
        <item m="1" x="2193"/>
        <item m="1" x="2201"/>
        <item m="1" x="2040"/>
        <item m="1" x="1281"/>
        <item m="1" x="2395"/>
        <item m="1" x="1194"/>
        <item m="1" x="2673"/>
        <item m="1" x="1482"/>
        <item m="1" x="1670"/>
        <item m="1" x="1989"/>
        <item m="1" x="1335"/>
        <item m="1" x="1362"/>
        <item m="1" x="2656"/>
        <item m="1" x="2450"/>
        <item m="1" x="1932"/>
        <item m="1" x="2305"/>
        <item m="1" x="1729"/>
        <item m="1" x="1170"/>
        <item m="1" x="1517"/>
        <item m="1" x="1560"/>
        <item m="1" x="1211"/>
        <item m="1" x="1427"/>
        <item m="1" x="2535"/>
        <item m="1" x="2499"/>
        <item m="1" x="2191"/>
        <item m="1" x="1149"/>
        <item m="1" x="1985"/>
        <item m="1" x="1790"/>
        <item m="1" x="1302"/>
        <item m="1" x="2663"/>
        <item m="1" x="2665"/>
        <item m="1" x="1905"/>
        <item m="1" x="1573"/>
        <item m="1" x="2361"/>
        <item m="1" x="2449"/>
        <item m="1" x="1463"/>
        <item m="1" x="1106"/>
        <item m="1" x="1078"/>
        <item m="1" x="1780"/>
        <item m="1" x="2379"/>
        <item m="1" x="1934"/>
        <item m="1" x="1257"/>
        <item m="1" x="2109"/>
        <item m="1" x="1964"/>
        <item m="1" x="1931"/>
        <item m="1" x="1357"/>
        <item m="1" x="1593"/>
        <item m="1" x="2074"/>
        <item m="1" x="1181"/>
        <item m="1" x="2503"/>
        <item m="1" x="1927"/>
        <item m="1" x="1498"/>
        <item m="1" x="1445"/>
        <item m="1" x="2112"/>
        <item m="1" x="1981"/>
        <item m="1" x="1619"/>
        <item m="1" x="2490"/>
        <item m="1" x="2263"/>
        <item m="1" x="2363"/>
        <item m="1" x="1613"/>
        <item m="1" x="2098"/>
        <item m="1" x="1872"/>
        <item m="1" x="1664"/>
        <item m="1" x="2080"/>
        <item m="1" x="2212"/>
        <item m="1" x="1363"/>
        <item m="1" x="2448"/>
        <item m="1" x="1198"/>
        <item m="1" x="1849"/>
        <item m="1" x="1279"/>
        <item m="1" x="2398"/>
        <item m="1" x="2459"/>
        <item m="1" x="1274"/>
        <item m="1" x="1461"/>
        <item m="1" x="1737"/>
        <item m="1" x="1370"/>
        <item m="1" x="1090"/>
        <item m="1" x="2477"/>
        <item m="1" x="2713"/>
        <item m="1" x="2243"/>
        <item m="1" x="2027"/>
        <item m="1" x="2359"/>
        <item m="1" x="2482"/>
        <item m="1" x="2210"/>
        <item m="1" x="1408"/>
        <item m="1" x="2279"/>
        <item m="1" x="2280"/>
        <item m="1" x="1447"/>
        <item m="1" x="2334"/>
        <item m="1" x="2236"/>
        <item m="1" x="1286"/>
        <item m="1" x="2589"/>
        <item m="1" x="1781"/>
        <item m="1" x="1782"/>
        <item m="1" x="1191"/>
        <item m="1" x="1390"/>
        <item m="1" x="2186"/>
        <item m="1" x="2180"/>
        <item m="1" x="2685"/>
        <item m="1" x="2221"/>
        <item m="1" x="1164"/>
        <item m="1" x="2170"/>
        <item m="1" x="1792"/>
        <item m="1" x="2216"/>
        <item m="1" x="2595"/>
        <item m="1" x="2376"/>
        <item m="1" x="1366"/>
        <item m="1" x="1805"/>
        <item m="1" x="1328"/>
        <item m="1" x="1620"/>
        <item m="1" x="2560"/>
        <item m="1" x="1536"/>
        <item m="1" x="1327"/>
        <item m="1" x="1486"/>
        <item m="1" x="2248"/>
        <item m="1" x="1761"/>
        <item m="1" x="2655"/>
        <item m="1" x="2081"/>
        <item m="1" x="2415"/>
        <item m="1" x="2179"/>
        <item m="1" x="2021"/>
        <item m="1" x="1877"/>
        <item m="1" x="1368"/>
        <item m="1" x="1375"/>
        <item m="1" x="1378"/>
        <item m="1" x="1178"/>
        <item m="1" x="2554"/>
        <item m="1" x="2189"/>
        <item m="1" x="2546"/>
        <item m="1" x="1513"/>
        <item m="1" x="1352"/>
        <item m="1" x="1207"/>
        <item m="1" x="2412"/>
        <item m="1" x="2413"/>
        <item m="1" x="2420"/>
        <item m="1" x="1143"/>
        <item m="1" x="1901"/>
        <item m="1" x="1527"/>
        <item m="1" x="1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t="default"/>
      </items>
    </pivotField>
    <pivotField dataField="1" compact="0" outline="0" showAll="0"/>
    <pivotField name="No SP2D" axis="axisRow" compact="0" outline="0" showAll="0" defaultSubtotal="0">
      <items count="63">
        <item m="1" x="16"/>
        <item m="1" x="36"/>
        <item m="1" x="37"/>
        <item m="1" x="39"/>
        <item m="1" x="41"/>
        <item m="1" x="42"/>
        <item m="1" x="45"/>
        <item m="1" x="19"/>
        <item m="1" x="23"/>
        <item m="1" x="27"/>
        <item m="1" x="34"/>
        <item m="1" x="53"/>
        <item m="1" x="58"/>
        <item m="1" x="50"/>
        <item m="1" x="57"/>
        <item m="1" x="60"/>
        <item m="1" x="30"/>
        <item m="1" x="46"/>
        <item m="1" x="9"/>
        <item m="1" x="55"/>
        <item m="1" x="59"/>
        <item m="1" x="62"/>
        <item m="1" x="31"/>
        <item m="1" x="32"/>
        <item m="1" x="47"/>
        <item m="1" x="49"/>
        <item m="1" x="11"/>
        <item m="1" x="38"/>
        <item m="1" x="54"/>
        <item m="1" x="25"/>
        <item m="1" x="22"/>
        <item m="1" x="44"/>
        <item m="1" x="33"/>
        <item m="1" x="28"/>
        <item m="1" x="40"/>
        <item m="1" x="52"/>
        <item m="1" x="48"/>
        <item m="1" x="8"/>
        <item m="1" x="61"/>
        <item m="1" x="10"/>
        <item m="1" x="12"/>
        <item m="1" x="14"/>
        <item m="1" x="15"/>
        <item m="1" x="17"/>
        <item m="1" x="20"/>
        <item m="1" x="56"/>
        <item m="1" x="43"/>
        <item m="1" x="21"/>
        <item m="1" x="35"/>
        <item m="1" x="13"/>
        <item m="1" x="24"/>
        <item m="1" x="51"/>
        <item m="1" x="18"/>
        <item m="1" x="26"/>
        <item m="1" x="29"/>
        <item x="3"/>
        <item x="0"/>
        <item x="1"/>
        <item x="2"/>
        <item x="4"/>
        <item x="5"/>
        <item x="6"/>
        <item x="7"/>
      </items>
    </pivotField>
    <pivotField name="Tgl SP2D" axis="axisRow" compact="0" numFmtId="14" outline="0" showAll="0" defaultSubtotal="0">
      <items count="37">
        <item m="1" x="26"/>
        <item m="1" x="34"/>
        <item m="1" x="18"/>
        <item m="1" x="20"/>
        <item m="1" x="25"/>
        <item m="1" x="9"/>
        <item m="1" x="11"/>
        <item m="1" x="15"/>
        <item m="1" x="23"/>
        <item m="1" x="30"/>
        <item m="1" x="13"/>
        <item m="1" x="14"/>
        <item m="1" x="21"/>
        <item m="1" x="12"/>
        <item m="1" x="22"/>
        <item m="1" x="35"/>
        <item m="1" x="16"/>
        <item m="1" x="31"/>
        <item m="1" x="24"/>
        <item m="1" x="27"/>
        <item m="1" x="33"/>
        <item m="1" x="32"/>
        <item m="1" x="8"/>
        <item m="1" x="29"/>
        <item m="1" x="10"/>
        <item m="1" x="19"/>
        <item m="1" x="28"/>
        <item m="1" x="17"/>
        <item m="1" x="36"/>
        <item x="0"/>
        <item x="1"/>
        <item x="2"/>
        <item x="3"/>
        <item x="4"/>
        <item x="5"/>
        <item x="6"/>
        <item x="7"/>
      </items>
    </pivotField>
    <pivotField name="No SPM" axis="axisRow" compact="0" outline="0" showAll="0" defaultSubtotal="0">
      <items count="68">
        <item m="1" x="28"/>
        <item m="1" x="21"/>
        <item m="1" x="47"/>
        <item m="1" x="19"/>
        <item m="1" x="65"/>
        <item m="1" x="33"/>
        <item m="1" x="63"/>
        <item m="1" x="30"/>
        <item m="1" x="58"/>
        <item m="1" x="50"/>
        <item m="1" x="22"/>
        <item m="1" x="48"/>
        <item m="1" x="20"/>
        <item m="1" x="46"/>
        <item m="1" x="18"/>
        <item m="1" x="43"/>
        <item m="1" x="16"/>
        <item m="1" x="44"/>
        <item m="1" x="17"/>
        <item m="1" x="27"/>
        <item m="1" x="14"/>
        <item m="1" x="26"/>
        <item m="1" x="52"/>
        <item m="1" x="24"/>
        <item m="1" x="55"/>
        <item m="1" x="39"/>
        <item m="1" x="40"/>
        <item m="1" x="49"/>
        <item m="1" x="11"/>
        <item m="1" x="34"/>
        <item m="1" x="64"/>
        <item m="1" x="31"/>
        <item m="1" x="61"/>
        <item m="1" x="37"/>
        <item m="1" x="67"/>
        <item m="1" x="36"/>
        <item m="1" x="66"/>
        <item m="1" x="56"/>
        <item m="1" x="42"/>
        <item m="1" x="15"/>
        <item m="1" x="38"/>
        <item m="1" x="62"/>
        <item m="1" x="29"/>
        <item m="1" x="53"/>
        <item m="1" x="13"/>
        <item m="1" x="45"/>
        <item m="1" x="51"/>
        <item m="1" x="12"/>
        <item m="1" x="41"/>
        <item m="1" x="25"/>
        <item m="1" x="59"/>
        <item m="1" x="10"/>
        <item m="1" x="32"/>
        <item m="1" x="60"/>
        <item m="1" x="23"/>
        <item m="1" x="35"/>
        <item m="1" x="57"/>
        <item m="1" x="54"/>
        <item m="1" x="9"/>
        <item x="4"/>
        <item x="0"/>
        <item x="1"/>
        <item x="2"/>
        <item x="3"/>
        <item x="5"/>
        <item x="6"/>
        <item x="7"/>
        <item x="8"/>
      </items>
    </pivotField>
    <pivotField name="Tgl SPM" axis="axisRow" compact="0" numFmtId="14" outline="0" showAll="0" defaultSubtotal="0">
      <items count="36">
        <item m="1" x="34"/>
        <item m="1" x="21"/>
        <item m="1" x="8"/>
        <item m="1" x="12"/>
        <item m="1" x="25"/>
        <item m="1" x="28"/>
        <item m="1" x="32"/>
        <item m="1" x="15"/>
        <item m="1" x="17"/>
        <item m="1" x="13"/>
        <item m="1" x="31"/>
        <item m="1" x="9"/>
        <item m="1" x="29"/>
        <item m="1" x="10"/>
        <item m="1" x="22"/>
        <item m="1" x="33"/>
        <item m="1" x="23"/>
        <item m="1" x="11"/>
        <item m="1" x="26"/>
        <item m="1" x="20"/>
        <item m="1" x="19"/>
        <item m="1" x="24"/>
        <item m="1" x="30"/>
        <item m="1" x="27"/>
        <item m="1" x="14"/>
        <item m="1" x="16"/>
        <item m="1" x="18"/>
        <item m="1" x="35"/>
        <item x="0"/>
        <item x="1"/>
        <item x="2"/>
        <item x="3"/>
        <item x="4"/>
        <item x="5"/>
        <item x="6"/>
        <item x="7"/>
      </items>
    </pivotField>
    <pivotField name="No DRPP" axis="axisRow" compact="0" outline="0" showAll="0" defaultSubtotal="0">
      <items count="138">
        <item m="1" x="36"/>
        <item m="1" x="117"/>
        <item x="4"/>
        <item x="6"/>
        <item x="5"/>
        <item x="3"/>
        <item m="1" x="58"/>
        <item m="1" x="109"/>
        <item m="1" x="128"/>
        <item m="1" x="34"/>
        <item m="1" x="86"/>
        <item m="1" x="31"/>
        <item m="1" x="84"/>
        <item m="1" x="72"/>
        <item m="1" x="121"/>
        <item m="1" x="69"/>
        <item m="1" x="118"/>
        <item m="1" x="95"/>
        <item m="1" x="40"/>
        <item m="1" x="63"/>
        <item m="1" x="112"/>
        <item m="1" x="59"/>
        <item m="1" x="136"/>
        <item m="1" x="82"/>
        <item m="1" x="134"/>
        <item m="1" x="74"/>
        <item m="1" x="57"/>
        <item m="1" x="107"/>
        <item m="1" x="53"/>
        <item m="1" x="87"/>
        <item m="1" x="32"/>
        <item m="1" x="46"/>
        <item m="1" x="96"/>
        <item m="1" x="41"/>
        <item m="1" x="122"/>
        <item m="1" x="70"/>
        <item m="1" x="54"/>
        <item m="1" x="103"/>
        <item m="1" x="48"/>
        <item m="1" x="98"/>
        <item m="1" x="131"/>
        <item m="1" x="78"/>
        <item m="1" x="127"/>
        <item m="1" x="75"/>
        <item m="1" x="92"/>
        <item m="1" x="37"/>
        <item m="1" x="88"/>
        <item m="1" x="102"/>
        <item m="1" x="47"/>
        <item m="1" x="97"/>
        <item m="1" x="42"/>
        <item m="1" x="85"/>
        <item m="1" x="30"/>
        <item m="1" x="123"/>
        <item m="1" x="71"/>
        <item m="1" x="130"/>
        <item m="1" x="77"/>
        <item x="18"/>
        <item x="16"/>
        <item m="1" x="99"/>
        <item m="1" x="43"/>
        <item m="1" x="91"/>
        <item m="1" x="35"/>
        <item m="1" x="64"/>
        <item m="1" x="113"/>
        <item m="1" x="60"/>
        <item m="1" x="110"/>
        <item m="1" x="55"/>
        <item m="1" x="105"/>
        <item m="1" x="50"/>
        <item m="1" x="100"/>
        <item m="1" x="33"/>
        <item m="1" x="125"/>
        <item m="1" x="73"/>
        <item m="1" x="124"/>
        <item m="1" x="133"/>
        <item m="1" x="80"/>
        <item m="1" x="129"/>
        <item m="1" x="76"/>
        <item m="1" x="51"/>
        <item m="1" x="101"/>
        <item m="1" x="45"/>
        <item m="1" x="94"/>
        <item m="1" x="39"/>
        <item m="1" x="90"/>
        <item m="1" x="104"/>
        <item m="1" x="49"/>
        <item m="1" x="120"/>
        <item m="1" x="68"/>
        <item m="1" x="116"/>
        <item m="1" x="65"/>
        <item m="1" x="135"/>
        <item m="1" x="81"/>
        <item m="1" x="132"/>
        <item m="1" x="79"/>
        <item m="1" x="44"/>
        <item m="1" x="93"/>
        <item m="1" x="38"/>
        <item m="1" x="89"/>
        <item m="1" x="66"/>
        <item m="1" x="114"/>
        <item m="1" x="61"/>
        <item m="1" x="111"/>
        <item m="1" x="126"/>
        <item m="1" x="108"/>
        <item m="1" x="56"/>
        <item m="1" x="106"/>
        <item m="1" x="119"/>
        <item m="1" x="67"/>
        <item m="1" x="115"/>
        <item m="1" x="62"/>
        <item m="1" x="29"/>
        <item m="1" x="83"/>
        <item m="1" x="137"/>
        <item m="1" x="52"/>
        <item x="14"/>
        <item x="0"/>
        <item x="1"/>
        <item x="2"/>
        <item x="7"/>
        <item x="8"/>
        <item x="9"/>
        <item x="10"/>
        <item x="11"/>
        <item x="12"/>
        <item x="13"/>
        <item x="15"/>
        <item x="17"/>
        <item x="19"/>
        <item x="20"/>
        <item x="21"/>
        <item x="22"/>
        <item x="23"/>
        <item x="24"/>
        <item x="25"/>
        <item x="26"/>
        <item x="27"/>
        <item x="28"/>
      </items>
    </pivotField>
    <pivotField compact="0" outline="0" showAll="0"/>
    <pivotField compact="0" outline="0" showAll="0"/>
    <pivotField compact="0" outline="0" showAll="0"/>
    <pivotField compact="0" outline="0" showAll="0"/>
    <pivotField axis="axisPage"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name="No Kuitansi" axis="axisRow" compact="0" outline="0" showAll="0" defaultSubtotal="0">
      <items count="2355">
        <item x="296"/>
        <item x="741"/>
        <item m="1" x="1443"/>
        <item m="1" x="1624"/>
        <item m="1" x="1930"/>
        <item m="1" x="2239"/>
        <item m="1" x="1005"/>
        <item m="1" x="1316"/>
        <item m="1" x="1758"/>
        <item m="1" x="2063"/>
        <item m="1" x="831"/>
        <item m="1" x="1135"/>
        <item m="1" x="1448"/>
        <item m="1" x="1638"/>
        <item m="1" x="1944"/>
        <item m="1" x="2254"/>
        <item m="1" x="1020"/>
        <item m="1" x="1331"/>
        <item m="1" x="1764"/>
        <item m="1" x="2069"/>
        <item m="1" x="837"/>
        <item m="1" x="1142"/>
        <item m="1" x="1454"/>
        <item m="1" x="1655"/>
        <item m="1" x="1960"/>
        <item m="1" x="2269"/>
        <item m="1" x="1034"/>
        <item m="1" x="1344"/>
        <item m="1" x="1771"/>
        <item m="1" x="2076"/>
        <item m="1" x="844"/>
        <item m="1" x="1149"/>
        <item x="36"/>
        <item x="37"/>
        <item x="38"/>
        <item x="39"/>
        <item x="40"/>
        <item x="52"/>
        <item x="54"/>
        <item x="56"/>
        <item x="58"/>
        <item x="60"/>
        <item x="61"/>
        <item x="59"/>
        <item x="57"/>
        <item x="55"/>
        <item x="53"/>
        <item m="1" x="1371"/>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2020"/>
        <item m="1" x="2327"/>
        <item m="1" x="1093"/>
        <item m="1" x="1407"/>
        <item m="1" x="1813"/>
        <item m="1" x="2122"/>
        <item m="1" x="890"/>
        <item m="1" x="1196"/>
        <item m="1" x="1482"/>
        <item m="1" x="1722"/>
        <item m="1" x="2028"/>
        <item m="1" x="2332"/>
        <item m="1" x="1099"/>
        <item m="1" x="1412"/>
        <item m="1" x="1824"/>
        <item m="1" x="2133"/>
        <item m="1" x="900"/>
        <item m="1" x="1207"/>
        <item m="1" x="1483"/>
        <item m="1" x="1732"/>
        <item m="1" x="2038"/>
        <item m="1" x="2344"/>
        <item m="1" x="1110"/>
        <item m="1" x="1424"/>
        <item m="1" x="1754"/>
        <item m="1" x="2059"/>
        <item m="1" x="827"/>
        <item m="1" x="1131"/>
        <item m="1" x="1444"/>
        <item m="1" x="1626"/>
        <item m="1" x="1932"/>
        <item m="1" x="2241"/>
        <item m="1" x="1007"/>
        <item m="1" x="1318"/>
        <item m="1" x="1759"/>
        <item m="1" x="2064"/>
        <item m="1" x="832"/>
        <item m="1" x="1136"/>
        <item m="1" x="1449"/>
        <item m="1" x="1640"/>
        <item m="1" x="1946"/>
        <item m="1" x="2256"/>
        <item m="1" x="1022"/>
        <item m="1" x="1332"/>
        <item m="1" x="1765"/>
        <item m="1" x="2070"/>
        <item m="1" x="838"/>
        <item m="1" x="1143"/>
        <item m="1" x="1455"/>
        <item m="1" x="1656"/>
        <item m="1" x="1961"/>
        <item m="1" x="2270"/>
        <item m="1" x="1035"/>
        <item m="1" x="1345"/>
        <item m="1" x="1772"/>
        <item m="1" x="2077"/>
        <item m="1" x="845"/>
        <item m="1" x="1150"/>
        <item m="1" x="1461"/>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1177"/>
        <item m="1" x="1479"/>
        <item m="1" x="1709"/>
        <item m="1" x="2013"/>
        <item m="1" x="2320"/>
        <item m="1" x="1086"/>
        <item m="1" x="1400"/>
        <item m="1" x="1803"/>
        <item m="1" x="2112"/>
        <item m="1" x="1137"/>
        <item m="1" x="1450"/>
        <item m="1" x="1645"/>
        <item m="1" x="1951"/>
        <item m="1" x="2261"/>
        <item m="1" x="1026"/>
        <item m="1" x="1336"/>
        <item m="1" x="1766"/>
        <item m="1" x="2071"/>
        <item m="1" x="839"/>
        <item m="1" x="1144"/>
        <item m="1" x="1456"/>
        <item m="1" x="1659"/>
        <item m="1" x="2078"/>
        <item m="1" x="846"/>
        <item m="1" x="1151"/>
        <item m="1" x="1462"/>
        <item m="1" x="1670"/>
        <item m="1" x="1974"/>
        <item m="1" x="2282"/>
        <item m="1" x="1047"/>
        <item m="1" x="1358"/>
        <item m="1" x="1779"/>
        <item m="1" x="2085"/>
        <item m="1" x="853"/>
        <item m="1" x="1158"/>
        <item m="1" x="1468"/>
        <item m="1" x="1682"/>
        <item m="1" x="1986"/>
        <item m="1" x="2294"/>
        <item m="1" x="1059"/>
        <item m="1" x="1372"/>
        <item m="1" x="1788"/>
        <item m="1" x="2095"/>
        <item m="1" x="863"/>
        <item m="1" x="1167"/>
        <item m="1" x="1474"/>
        <item m="1" x="1696"/>
        <item m="1" x="2000"/>
        <item m="1" x="2307"/>
        <item m="1" x="1073"/>
        <item m="1" x="1386"/>
        <item m="1" x="1796"/>
        <item m="1" x="2104"/>
        <item m="1" x="873"/>
        <item m="1" x="1179"/>
        <item m="1" x="1480"/>
        <item m="1" x="1710"/>
        <item m="1" x="2014"/>
        <item m="1" x="2321"/>
        <item m="1" x="1087"/>
        <item m="1" x="1401"/>
        <item m="1" x="1805"/>
        <item m="1" x="2114"/>
        <item m="1" x="882"/>
        <item m="1" x="1189"/>
        <item m="1" x="1481"/>
        <item m="1" x="1716"/>
        <item m="1" x="2021"/>
        <item m="1" x="2328"/>
        <item m="1" x="1094"/>
        <item m="1" x="1408"/>
        <item m="1" x="1815"/>
        <item m="1" x="2124"/>
        <item m="1" x="1767"/>
        <item m="1" x="2072"/>
        <item m="1" x="840"/>
        <item m="1" x="1145"/>
        <item m="1" x="1457"/>
        <item m="1" x="1660"/>
        <item m="1" x="1963"/>
        <item m="1" x="2271"/>
        <item m="1" x="1036"/>
        <item m="1" x="1346"/>
        <item m="1" x="1773"/>
        <item m="1" x="2079"/>
        <item m="1" x="847"/>
        <item m="1" x="1152"/>
        <item m="1" x="1463"/>
        <item m="1" x="1671"/>
        <item m="1" x="1975"/>
        <item m="1" x="2283"/>
        <item m="1" x="1048"/>
        <item m="1" x="1359"/>
        <item m="1" x="1780"/>
        <item m="1" x="2086"/>
        <item m="1" x="854"/>
        <item m="1" x="1159"/>
        <item m="1" x="1469"/>
        <item m="1" x="1683"/>
        <item m="1" x="1987"/>
        <item m="1" x="2295"/>
        <item m="1" x="1060"/>
        <item m="1" x="1373"/>
        <item m="1" x="1789"/>
        <item m="1" x="2096"/>
        <item m="1" x="864"/>
        <item m="1" x="1168"/>
        <item m="1" x="1475"/>
        <item m="1" x="1697"/>
        <item m="1" x="2001"/>
        <item m="1" x="2308"/>
        <item m="1" x="1074"/>
        <item m="1" x="1387"/>
        <item m="1" x="1723"/>
        <item m="1" x="2029"/>
        <item m="1" x="2333"/>
        <item m="1" x="1100"/>
        <item m="1" x="1413"/>
        <item m="1" x="1572"/>
        <item m="1" x="1876"/>
        <item m="1" x="2186"/>
        <item m="1" x="953"/>
        <item m="1" x="1263"/>
        <item m="1" x="1733"/>
        <item m="1" x="2039"/>
        <item m="1" x="2345"/>
        <item m="1" x="1111"/>
        <item m="1" x="1425"/>
        <item m="1" x="1588"/>
        <item m="1" x="1892"/>
        <item m="1" x="2202"/>
        <item m="1" x="969"/>
        <item m="1" x="1280"/>
        <item m="1" x="1743"/>
        <item m="1" x="2049"/>
        <item m="1" x="816"/>
        <item m="1" x="1121"/>
        <item m="1" x="1435"/>
        <item m="1" x="1605"/>
        <item m="1" x="1910"/>
        <item m="1" x="2219"/>
        <item m="1" x="986"/>
        <item m="1" x="1297"/>
        <item m="1" x="1749"/>
        <item m="1" x="2054"/>
        <item m="1" x="822"/>
        <item m="1" x="1126"/>
        <item m="1" x="1440"/>
        <item m="1" x="1618"/>
        <item m="1" x="1923"/>
        <item m="1" x="2232"/>
        <item m="1" x="998"/>
        <item m="1" x="1310"/>
        <item m="1" x="1755"/>
        <item m="1" x="2060"/>
        <item m="1" x="828"/>
        <item m="1" x="1132"/>
        <item m="1" x="1445"/>
        <item m="1" x="1458"/>
        <item m="1" x="1662"/>
        <item m="1" x="1965"/>
        <item m="1" x="2273"/>
        <item m="1" x="1038"/>
        <item m="1" x="1348"/>
        <item m="1" x="1774"/>
        <item m="1" x="2080"/>
        <item m="1" x="848"/>
        <item m="1" x="1153"/>
        <item m="1" x="1464"/>
        <item m="1" x="1672"/>
        <item m="1" x="1976"/>
        <item m="1" x="2284"/>
        <item m="1" x="1049"/>
        <item m="1" x="1360"/>
        <item m="1" x="1781"/>
        <item m="1" x="2087"/>
        <item m="1" x="855"/>
        <item m="1" x="1160"/>
        <item m="1" x="1470"/>
        <item m="1" x="1684"/>
        <item m="1" x="1988"/>
        <item m="1" x="1061"/>
        <item m="1" x="1374"/>
        <item m="1" x="867"/>
        <item m="1" x="1171"/>
        <item m="1" x="1698"/>
        <item m="1" x="2002"/>
        <item m="1" x="2309"/>
        <item m="1" x="1075"/>
        <item m="1" x="1388"/>
        <item m="1" x="1724"/>
        <item m="1" x="2030"/>
        <item m="1" x="2334"/>
        <item m="1" x="1101"/>
        <item m="1" x="1414"/>
        <item m="1" x="1574"/>
        <item m="1" x="1878"/>
        <item m="1" x="2188"/>
        <item m="1" x="1265"/>
        <item m="1" x="1734"/>
        <item m="1" x="2040"/>
        <item m="1" x="2346"/>
        <item m="1" x="1112"/>
        <item m="1" x="1426"/>
        <item m="1" x="1590"/>
        <item m="1" x="1894"/>
        <item m="1" x="2204"/>
        <item m="1" x="971"/>
        <item m="1" x="1282"/>
        <item m="1" x="2247"/>
        <item m="1" x="1013"/>
        <item m="1" x="1324"/>
        <item m="1" x="1760"/>
        <item m="1" x="2065"/>
        <item m="1" x="833"/>
        <item m="1" x="1138"/>
        <item m="1" x="1451"/>
        <item m="1" x="1647"/>
        <item m="1" x="1953"/>
        <item m="1" x="2263"/>
        <item m="1" x="1028"/>
        <item m="1" x="1338"/>
        <item m="1" x="1768"/>
        <item m="1" x="2073"/>
        <item m="1" x="841"/>
        <item m="1" x="1146"/>
        <item m="1" x="1459"/>
        <item m="1" x="1663"/>
        <item m="1" x="1966"/>
        <item m="1" x="2274"/>
        <item m="1" x="1039"/>
        <item m="1" x="1349"/>
        <item m="1" x="1775"/>
        <item m="1" x="2081"/>
        <item m="1" x="849"/>
        <item m="1" x="1154"/>
        <item m="1" x="1465"/>
        <item m="1" x="1673"/>
        <item m="1" x="1977"/>
        <item m="1" x="2285"/>
        <item m="1" x="1050"/>
        <item m="1" x="1361"/>
        <item m="1" x="1782"/>
        <item m="1" x="2088"/>
        <item m="1" x="856"/>
        <item m="1" x="1161"/>
        <item m="1" x="1471"/>
        <item m="1" x="1685"/>
        <item m="1" x="1989"/>
        <item m="1" x="2296"/>
        <item m="1" x="1062"/>
        <item m="1" x="1375"/>
        <item m="1" x="1792"/>
        <item m="1" x="2099"/>
        <item m="1" x="868"/>
        <item m="1" x="1172"/>
        <item m="1" x="1476"/>
        <item m="1" x="1699"/>
        <item m="1" x="2003"/>
        <item m="1" x="2310"/>
        <item m="1" x="1076"/>
        <item m="1" x="1389"/>
        <item m="1" x="1725"/>
        <item m="1" x="2031"/>
        <item m="1" x="2335"/>
        <item m="1" x="1102"/>
        <item m="1" x="1415"/>
        <item m="1" x="1575"/>
        <item m="1" x="1879"/>
        <item m="1" x="2189"/>
        <item m="1" x="955"/>
        <item m="1" x="1266"/>
        <item m="1" x="1735"/>
        <item m="1" x="2041"/>
        <item m="1" x="2347"/>
        <item m="1" x="1113"/>
        <item m="1" x="1427"/>
        <item m="1" x="1591"/>
        <item m="1" x="1895"/>
        <item m="1" x="2205"/>
        <item m="1" x="972"/>
        <item m="1" x="1283"/>
        <item m="1" x="1744"/>
        <item m="1" x="2050"/>
        <item m="1" x="817"/>
        <item m="1" x="1122"/>
        <item m="1" x="1436"/>
        <item m="1" x="1607"/>
        <item m="1" x="1912"/>
        <item m="1" x="2221"/>
        <item m="1" x="988"/>
        <item m="1" x="1299"/>
        <item m="1" x="1750"/>
        <item m="1" x="2055"/>
        <item m="1" x="823"/>
        <item m="1" x="1127"/>
        <item m="1" x="1967"/>
        <item m="1" x="2275"/>
        <item m="1" x="1040"/>
        <item m="1" x="1350"/>
        <item m="1" x="1776"/>
        <item m="1" x="2082"/>
        <item m="1" x="850"/>
        <item m="1" x="1155"/>
        <item m="1" x="1466"/>
        <item m="1" x="1674"/>
        <item m="1" x="1978"/>
        <item m="1" x="2286"/>
        <item m="1" x="1051"/>
        <item m="1" x="1362"/>
        <item m="1" x="1783"/>
        <item m="1" x="2089"/>
        <item m="1" x="857"/>
        <item m="1" x="1162"/>
        <item m="1" x="1472"/>
        <item m="1" x="1686"/>
        <item m="1" x="1990"/>
        <item m="1" x="2297"/>
        <item m="1" x="1063"/>
        <item m="1" x="1376"/>
        <item m="1" x="1793"/>
        <item m="1" x="2100"/>
        <item m="1" x="869"/>
        <item m="1" x="1173"/>
        <item m="1" x="1477"/>
        <item m="1" x="1700"/>
        <item m="1" x="2004"/>
        <item m="1" x="2311"/>
        <item m="1" x="1077"/>
        <item m="1" x="1390"/>
        <item m="1" x="1726"/>
        <item m="1" x="2032"/>
        <item m="1" x="2336"/>
        <item m="1" x="1103"/>
        <item m="1" x="1416"/>
        <item m="1" x="1576"/>
        <item m="1" x="1880"/>
        <item m="1" x="2190"/>
        <item m="1" x="956"/>
        <item m="1" x="1267"/>
        <item m="1" x="1736"/>
        <item m="1" x="2042"/>
        <item m="1" x="2348"/>
        <item m="1" x="1114"/>
        <item m="1" x="1428"/>
        <item m="1" x="1592"/>
        <item m="1" x="1896"/>
        <item m="1" x="2206"/>
        <item m="1" x="973"/>
        <item m="1" x="1284"/>
        <item m="1" x="1745"/>
        <item m="1" x="2051"/>
        <item m="1" x="818"/>
        <item m="1" x="1123"/>
        <item m="1" x="1437"/>
        <item m="1" x="1608"/>
        <item m="1" x="1913"/>
        <item m="1" x="2222"/>
        <item m="1" x="989"/>
        <item m="1" x="1300"/>
        <item m="1" x="1751"/>
        <item m="1" x="2056"/>
        <item m="1" x="824"/>
        <item m="1" x="1128"/>
        <item m="1" x="1441"/>
        <item m="1" x="1621"/>
        <item m="1" x="1926"/>
        <item m="1" x="2235"/>
        <item m="1" x="1001"/>
        <item m="1" x="1313"/>
        <item m="1" x="1756"/>
        <item m="1" x="2061"/>
        <item m="1" x="829"/>
        <item m="1" x="1133"/>
        <item m="1" x="1446"/>
        <item m="1" x="1632"/>
        <item m="1" x="1938"/>
        <item m="1" x="2248"/>
        <item m="1" x="1014"/>
        <item m="1" x="1325"/>
        <item m="1" x="1761"/>
        <item m="1" x="2066"/>
        <item m="1" x="834"/>
        <item m="1" x="1139"/>
        <item m="1" x="1452"/>
        <item m="1" x="1648"/>
        <item m="1" x="1954"/>
        <item m="1" x="2264"/>
        <item m="1" x="1029"/>
        <item m="1" x="1339"/>
        <item m="1" x="1769"/>
        <item m="1" x="2074"/>
        <item m="1" x="842"/>
        <item m="1" x="1147"/>
        <item m="1" x="1460"/>
        <item m="1" x="1664"/>
        <item m="1" x="1968"/>
        <item m="1" x="2276"/>
        <item m="1" x="1041"/>
        <item m="1" x="1351"/>
        <item m="1" x="1777"/>
        <item m="1" x="2083"/>
        <item m="1" x="851"/>
        <item m="1" x="1156"/>
        <item m="1" x="1467"/>
        <item m="1" x="1675"/>
        <item m="1" x="1979"/>
        <item m="1" x="2287"/>
        <item m="1" x="1052"/>
        <item m="1" x="1363"/>
        <item m="1" x="1784"/>
        <item m="1" x="2090"/>
        <item m="1" x="858"/>
        <item m="1" x="1163"/>
        <item m="1" x="1473"/>
        <item m="1" x="1687"/>
        <item m="1" x="1991"/>
        <item m="1" x="2298"/>
        <item m="1" x="1064"/>
        <item m="1" x="1377"/>
        <item m="1" x="2101"/>
        <item m="1" x="870"/>
        <item m="1" x="1174"/>
        <item m="1" x="1478"/>
        <item m="1" x="1701"/>
        <item m="1" x="2005"/>
        <item m="1" x="2312"/>
        <item m="1" x="1078"/>
        <item m="1" x="1391"/>
        <item m="1" x="1727"/>
        <item m="1" x="2033"/>
        <item m="1" x="2337"/>
        <item m="1" x="1104"/>
        <item m="1" x="1417"/>
        <item m="1" x="1577"/>
        <item m="1" x="1881"/>
        <item m="1" x="2191"/>
        <item m="1" x="957"/>
        <item m="1" x="1268"/>
        <item m="1" x="1737"/>
        <item m="1" x="2043"/>
        <item m="1" x="2349"/>
        <item m="1" x="1115"/>
        <item m="1" x="1429"/>
        <item m="1" x="1593"/>
        <item m="1" x="1897"/>
        <item m="1" x="974"/>
        <item m="1" x="1285"/>
        <item m="1" x="1746"/>
        <item m="1" x="819"/>
        <item m="1" x="1438"/>
        <item m="1" x="1609"/>
        <item m="1" x="1914"/>
        <item m="1" x="2223"/>
        <item m="1" x="1301"/>
        <item m="1" x="1752"/>
        <item m="1" x="2057"/>
        <item m="1" x="825"/>
        <item m="1" x="1129"/>
        <item m="1" x="1442"/>
        <item m="1" x="1622"/>
        <item m="1" x="1927"/>
        <item m="1" x="2236"/>
        <item m="1" x="1002"/>
        <item m="1" x="2338"/>
        <item m="1" x="1105"/>
        <item m="1" x="1418"/>
        <item m="1" x="1578"/>
        <item m="1" x="1882"/>
        <item m="1" x="2192"/>
        <item m="1" x="958"/>
        <item m="1" x="1269"/>
        <item m="1" x="1738"/>
        <item x="298"/>
        <item x="300"/>
        <item x="302"/>
        <item x="304"/>
        <item m="1" x="1561"/>
        <item m="1" x="1865"/>
        <item m="1" x="2176"/>
        <item m="1" x="943"/>
        <item m="1" x="1252"/>
        <item m="1" x="1717"/>
        <item m="1" x="2022"/>
        <item m="1" x="2329"/>
        <item m="1" x="1095"/>
        <item m="1" x="1409"/>
        <item m="1" x="1568"/>
        <item m="1" x="1872"/>
        <item m="1" x="2183"/>
        <item m="1" x="949"/>
        <item m="1" x="1259"/>
        <item m="1" x="1728"/>
        <item m="1" x="2034"/>
        <item m="1" x="2339"/>
        <item m="1" x="1106"/>
        <item m="1" x="1419"/>
        <item m="1" x="1579"/>
        <item m="1" x="1883"/>
        <item m="1" x="2193"/>
        <item m="1" x="959"/>
        <item m="1" x="1270"/>
        <item m="1" x="1739"/>
        <item m="1" x="2044"/>
        <item m="1" x="2350"/>
        <item m="1" x="1116"/>
        <item m="1" x="1430"/>
        <item m="1" x="1594"/>
        <item m="1" x="1898"/>
        <item m="1" x="2207"/>
        <item m="1" x="1729"/>
        <item m="1" x="2035"/>
        <item m="1" x="2340"/>
        <item m="1" x="1107"/>
        <item m="1" x="1420"/>
        <item m="1" x="1580"/>
        <item m="1" x="1884"/>
        <item m="1" x="2194"/>
        <item m="1" x="960"/>
        <item m="1" x="1271"/>
        <item m="1" x="2045"/>
        <item m="1" x="2351"/>
        <item m="1" x="1117"/>
        <item m="1" x="1431"/>
        <item m="1" x="1595"/>
        <item m="1" x="1899"/>
        <item m="1" x="2208"/>
        <item m="1" x="975"/>
        <item m="1" x="1286"/>
        <item m="1" x="1747"/>
        <item m="1" x="2052"/>
        <item m="1" x="820"/>
        <item m="1" x="1124"/>
        <item m="1" x="1439"/>
        <item m="1" x="1610"/>
        <item m="1" x="1915"/>
        <item m="1" x="2224"/>
        <item m="1" x="990"/>
        <item m="1" x="1302"/>
        <item m="1" x="1753"/>
        <item m="1" x="2058"/>
        <item m="1" x="826"/>
        <item m="1" x="1130"/>
        <item m="1" x="1928"/>
        <item m="1" x="2237"/>
        <item m="1" x="1003"/>
        <item m="1" x="1314"/>
        <item m="1" x="1757"/>
        <item m="1" x="2062"/>
        <item m="1" x="830"/>
        <item m="1" x="1134"/>
        <item m="1" x="1447"/>
        <item m="1" x="1633"/>
        <item m="1" x="1939"/>
        <item m="1" x="2249"/>
        <item m="1" x="1015"/>
        <item m="1" x="1326"/>
        <item m="1" x="1763"/>
        <item m="1" x="2068"/>
        <item m="1" x="836"/>
        <item m="1" x="1141"/>
        <item m="1" x="1453"/>
        <item m="1" x="1649"/>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2166"/>
        <item m="1" x="933"/>
        <item m="1" x="1242"/>
        <item m="1" x="1711"/>
        <item m="1" x="2015"/>
        <item m="1" x="2322"/>
        <item m="1" x="1088"/>
        <item m="1" x="1402"/>
        <item m="1" x="1562"/>
        <item m="1" x="1866"/>
        <item m="1" x="2177"/>
        <item m="1" x="944"/>
        <item m="1" x="1253"/>
        <item m="1" x="1718"/>
        <item m="1" x="2023"/>
        <item m="1" x="2330"/>
        <item m="1" x="1096"/>
        <item m="1" x="1410"/>
        <item m="1" x="1569"/>
        <item m="1" x="1873"/>
        <item m="1" x="2184"/>
        <item m="1" x="950"/>
        <item m="1" x="1260"/>
        <item m="1" x="1730"/>
        <item m="1" x="2036"/>
        <item m="1" x="2341"/>
        <item m="1" x="1108"/>
        <item m="1" x="1421"/>
        <item m="1" x="1581"/>
        <item m="1" x="1885"/>
        <item m="1" x="2195"/>
        <item m="1" x="961"/>
        <item m="1" x="1272"/>
        <item m="1" x="1740"/>
        <item m="1" x="2046"/>
        <item m="1" x="2352"/>
        <item m="1" x="1118"/>
        <item m="1" x="1432"/>
        <item m="1" x="1596"/>
        <item m="1" x="1900"/>
        <item m="1" x="2209"/>
        <item m="1" x="976"/>
        <item m="1" x="1287"/>
        <item m="1" x="1748"/>
        <item m="1" x="2053"/>
        <item m="1" x="821"/>
        <item m="1" x="1125"/>
        <item m="1" x="1212"/>
        <item m="1" x="1665"/>
        <item m="1" x="1969"/>
        <item m="1" x="2277"/>
        <item m="1" x="1042"/>
        <item m="1" x="1352"/>
        <item m="1" x="1530"/>
        <item m="1" x="1835"/>
        <item m="1" x="2144"/>
        <item m="1" x="911"/>
        <item m="1" x="1219"/>
        <item m="1" x="1676"/>
        <item m="1" x="1980"/>
        <item m="1" x="2288"/>
        <item m="1" x="1053"/>
        <item m="1" x="1364"/>
        <item m="1" x="1536"/>
        <item m="1" x="1841"/>
        <item m="1" x="2150"/>
        <item m="1" x="917"/>
        <item m="1" x="1225"/>
        <item m="1" x="1688"/>
        <item m="1" x="1992"/>
        <item m="1" x="2299"/>
        <item m="1" x="1065"/>
        <item m="1" x="1378"/>
        <item m="1" x="1543"/>
        <item m="1" x="1847"/>
        <item m="1" x="2157"/>
        <item m="1" x="1233"/>
        <item m="1" x="1702"/>
        <item m="1" x="2313"/>
        <item m="1" x="1079"/>
        <item m="1" x="1392"/>
        <item m="1" x="1552"/>
        <item m="1" x="1856"/>
        <item m="1" x="2167"/>
        <item m="1" x="934"/>
        <item m="1" x="1243"/>
        <item m="1" x="1712"/>
        <item m="1" x="2016"/>
        <item m="1" x="2323"/>
        <item m="1" x="1089"/>
        <item m="1" x="1403"/>
        <item m="1" x="1563"/>
        <item m="1" x="1867"/>
        <item m="1" x="2178"/>
        <item m="1" x="945"/>
        <item m="1" x="1254"/>
        <item m="1" x="1719"/>
        <item m="1" x="2024"/>
        <item m="1" x="1650"/>
        <item m="1" x="1955"/>
        <item m="1" x="2265"/>
        <item m="1" x="1030"/>
        <item m="1" x="1340"/>
        <item m="1" x="1525"/>
        <item m="1" x="1830"/>
        <item m="1" x="2139"/>
        <item m="1" x="905"/>
        <item m="1" x="1213"/>
        <item m="1" x="1666"/>
        <item m="1" x="1970"/>
        <item m="1" x="2278"/>
        <item m="1" x="1043"/>
        <item m="1" x="1353"/>
        <item m="1" x="1531"/>
        <item m="1" x="1836"/>
        <item m="1" x="2145"/>
        <item m="1" x="912"/>
        <item m="1" x="1220"/>
        <item m="1" x="1677"/>
        <item m="1" x="1981"/>
        <item m="1" x="2289"/>
        <item m="1" x="1054"/>
        <item m="1" x="1365"/>
        <item m="1" x="1537"/>
        <item m="1" x="1842"/>
        <item m="1" x="2151"/>
        <item m="1" x="918"/>
        <item m="1" x="1226"/>
        <item m="1" x="1689"/>
        <item m="1" x="1993"/>
        <item m="1" x="2300"/>
        <item m="1" x="1066"/>
        <item m="1" x="1379"/>
        <item m="1" x="1544"/>
        <item m="1" x="1848"/>
        <item m="1" x="2158"/>
        <item m="1" x="925"/>
        <item m="1" x="1234"/>
        <item m="1" x="2006"/>
        <item m="1" x="2314"/>
        <item m="1" x="1080"/>
        <item m="1" x="1393"/>
        <item m="1" x="1553"/>
        <item m="1" x="1857"/>
        <item m="1" x="2168"/>
        <item m="1" x="935"/>
        <item m="1" x="1244"/>
        <item m="1" x="1713"/>
        <item m="1" x="2017"/>
        <item m="1" x="2324"/>
        <item m="1" x="1090"/>
        <item m="1" x="1404"/>
        <item m="1" x="1564"/>
        <item m="1" x="1868"/>
        <item m="1" x="2179"/>
        <item m="1" x="946"/>
        <item m="1" x="1255"/>
        <item m="1" x="1720"/>
        <item m="1" x="2025"/>
        <item m="1" x="2331"/>
        <item m="1" x="1097"/>
        <item m="1" x="1411"/>
        <item m="1" x="1570"/>
        <item m="1" x="1874"/>
        <item m="1" x="2185"/>
        <item m="1" x="951"/>
        <item m="1" x="1261"/>
        <item m="1" x="1731"/>
        <item m="1" x="2037"/>
        <item m="1" x="2342"/>
        <item m="1" x="1109"/>
        <item m="1" x="1422"/>
        <item m="1" x="1582"/>
        <item m="1" x="1886"/>
        <item m="1" x="2196"/>
        <item m="1" x="1273"/>
        <item m="1" x="1741"/>
        <item m="1" x="2047"/>
        <item m="1" x="2353"/>
        <item m="1" x="1119"/>
        <item m="1" x="1433"/>
        <item m="1" x="1597"/>
        <item m="1" x="1901"/>
        <item m="1" x="2210"/>
        <item m="1" x="977"/>
        <item m="1" x="1288"/>
        <item m="1" x="1634"/>
        <item m="1" x="1940"/>
        <item m="1" x="2250"/>
        <item m="1" x="1016"/>
        <item m="1" x="1327"/>
        <item m="1" x="1517"/>
        <item m="1" x="1821"/>
        <item m="1" x="2130"/>
        <item m="1" x="897"/>
        <item m="1" x="1204"/>
        <item m="1" x="1651"/>
        <item m="1" x="1956"/>
        <item m="1" x="2266"/>
        <item m="1" x="1031"/>
        <item m="1" x="1341"/>
        <item m="1" x="1526"/>
        <item m="1" x="1831"/>
        <item m="1" x="2140"/>
        <item m="1" x="906"/>
        <item m="1" x="1214"/>
        <item m="1" x="1667"/>
        <item m="1" x="1971"/>
        <item m="1" x="2279"/>
        <item m="1" x="1044"/>
        <item m="1" x="1354"/>
        <item m="1" x="1532"/>
        <item m="1" x="1837"/>
        <item m="1" x="2146"/>
        <item m="1" x="913"/>
        <item m="1" x="1221"/>
        <item m="1" x="1678"/>
        <item m="1" x="1982"/>
        <item m="1" x="2290"/>
        <item m="1" x="1055"/>
        <item m="1" x="1366"/>
        <item m="1" x="1538"/>
        <item x="636"/>
        <item x="628"/>
        <item x="630"/>
        <item x="632"/>
        <item x="634"/>
        <item x="650"/>
        <item x="652"/>
        <item x="654"/>
        <item x="656"/>
        <item x="694"/>
        <item x="638"/>
        <item x="640"/>
        <item x="686"/>
        <item x="690"/>
        <item x="688"/>
        <item m="1" x="1367"/>
        <item m="1" x="1539"/>
        <item m="1" x="1843"/>
        <item m="1" x="2152"/>
        <item m="1" x="919"/>
        <item m="1" x="1227"/>
        <item m="1" x="1690"/>
        <item m="1" x="1994"/>
        <item m="1" x="2301"/>
        <item m="1" x="1067"/>
        <item m="1" x="1380"/>
        <item m="1" x="1545"/>
        <item m="1" x="1849"/>
        <item m="1" x="2159"/>
        <item m="1" x="926"/>
        <item m="1" x="1235"/>
        <item m="1" x="1703"/>
        <item m="1" x="2007"/>
        <item m="1" x="2315"/>
        <item m="1" x="1081"/>
        <item m="1" x="1394"/>
        <item m="1" x="1554"/>
        <item m="1" x="1858"/>
        <item m="1" x="2169"/>
        <item m="1" x="936"/>
        <item m="1" x="1245"/>
        <item m="1" x="1714"/>
        <item m="1" x="2018"/>
        <item m="1" x="2325"/>
        <item m="1" x="1091"/>
        <item m="1" x="1405"/>
        <item m="1" x="1565"/>
        <item m="1" x="1869"/>
        <item m="1" x="2180"/>
        <item m="1" x="947"/>
        <item m="1" x="1256"/>
        <item m="1" x="1721"/>
        <item m="1" x="2026"/>
        <item x="706"/>
        <item x="704"/>
        <item x="702"/>
        <item x="700"/>
        <item x="698"/>
        <item x="696"/>
        <item m="1" x="962"/>
        <item m="1" x="1274"/>
        <item m="1" x="1742"/>
        <item m="1" x="2048"/>
        <item m="1" x="2354"/>
        <item m="1" x="1120"/>
        <item m="1" x="1434"/>
        <item m="1" x="1598"/>
        <item m="1" x="1902"/>
        <item m="1" x="2211"/>
        <item m="1" x="978"/>
        <item m="1" x="1289"/>
        <item m="1" x="1635"/>
        <item m="1" x="1941"/>
        <item m="1" x="2251"/>
        <item m="1" x="1017"/>
        <item m="1" x="1328"/>
        <item m="1" x="1518"/>
        <item m="1" x="1822"/>
        <item m="1" x="2131"/>
        <item m="1" x="898"/>
        <item m="1" x="1205"/>
        <item m="1" x="1652"/>
        <item m="1" x="1957"/>
        <item m="1" x="2267"/>
        <item m="1" x="1032"/>
        <item m="1" x="1342"/>
        <item m="1" x="1527"/>
        <item m="1" x="1832"/>
        <item m="1" x="2141"/>
        <item m="1" x="907"/>
        <item m="1" x="1215"/>
        <item m="1" x="908"/>
        <item m="1" x="1216"/>
        <item m="1" x="1668"/>
        <item m="1" x="1972"/>
        <item m="1" x="2280"/>
        <item m="1" x="1045"/>
        <item m="1" x="1355"/>
        <item m="1" x="1533"/>
        <item m="1" x="1838"/>
        <item m="1" x="2147"/>
        <item m="1" x="914"/>
        <item m="1" x="1222"/>
        <item m="1" x="1679"/>
        <item m="1" x="1983"/>
        <item m="1" x="2291"/>
        <item m="1" x="1056"/>
        <item m="1" x="1368"/>
        <item m="1" x="1540"/>
        <item m="1" x="1844"/>
        <item m="1" x="2153"/>
        <item m="1" x="920"/>
        <item m="1" x="1228"/>
        <item m="1" x="1691"/>
        <item m="1" x="1995"/>
        <item m="1" x="2302"/>
        <item m="1" x="1068"/>
        <item m="1" x="1381"/>
        <item m="1" x="1546"/>
        <item m="1" x="1850"/>
        <item m="1" x="2160"/>
        <item m="1" x="927"/>
        <item m="1" x="1236"/>
        <item m="1" x="1704"/>
        <item m="1" x="2008"/>
        <item m="1" x="2316"/>
        <item m="1" x="1082"/>
        <item m="1" x="1395"/>
        <item m="1" x="1555"/>
        <item m="1" x="1859"/>
        <item m="1" x="2170"/>
        <item m="1" x="937"/>
        <item m="1" x="1246"/>
        <item m="1" x="1715"/>
        <item m="1" x="2019"/>
        <item m="1" x="2326"/>
        <item m="1" x="1092"/>
        <item m="1" x="1406"/>
        <item m="1" x="1566"/>
        <item m="1" x="1870"/>
        <item m="1" x="2181"/>
        <item m="1" x="1257"/>
        <item m="1" x="2027"/>
        <item m="1" x="1098"/>
        <item m="1" x="1571"/>
        <item m="1" x="1875"/>
        <item m="1" x="952"/>
        <item m="1" x="1262"/>
        <item m="1" x="2343"/>
        <item m="1" x="1423"/>
        <item m="1" x="1584"/>
        <item m="1" x="1888"/>
        <item m="1" x="2198"/>
        <item m="1" x="964"/>
        <item m="1" x="1276"/>
        <item x="805"/>
        <item x="803"/>
        <item x="801"/>
        <item x="799"/>
        <item x="797"/>
        <item x="795"/>
        <item x="793"/>
        <item x="791"/>
        <item x="789"/>
        <item x="787"/>
        <item x="785"/>
        <item m="1" x="1176"/>
        <item m="1" x="1611"/>
        <item m="1" x="1916"/>
        <item m="1" x="2225"/>
        <item m="1" x="991"/>
        <item m="1" x="1303"/>
        <item m="1" x="1501"/>
        <item m="1" x="1802"/>
        <item m="1" x="2111"/>
        <item m="1" x="880"/>
        <item m="1" x="1187"/>
        <item m="1" x="1623"/>
        <item m="1" x="1929"/>
        <item m="1" x="2238"/>
        <item m="1" x="1004"/>
        <item m="1" x="1315"/>
        <item m="1" x="1510"/>
        <item m="1" x="1812"/>
        <item m="1" x="2121"/>
        <item m="1" x="889"/>
        <item m="1" x="1195"/>
        <item m="1" x="1636"/>
        <item m="1" x="1942"/>
        <item m="1" x="2252"/>
        <item m="1" x="1018"/>
        <item m="1" x="1329"/>
        <item m="1" x="1519"/>
        <item m="1" x="1823"/>
        <item m="1" x="2132"/>
        <item m="1" x="899"/>
        <item m="1" x="1206"/>
        <item m="1" x="1653"/>
        <item m="1" x="1958"/>
        <item m="1" x="1356"/>
        <item m="1" x="1534"/>
        <item m="1" x="1839"/>
        <item m="1" x="2148"/>
        <item m="1" x="915"/>
        <item m="1" x="1223"/>
        <item m="1" x="1680"/>
        <item m="1" x="1984"/>
        <item m="1" x="2292"/>
        <item m="1" x="1057"/>
        <item m="1" x="1369"/>
        <item m="1" x="1541"/>
        <item m="1" x="1845"/>
        <item m="1" x="2154"/>
        <item m="1" x="921"/>
        <item m="1" x="1229"/>
        <item m="1" x="1692"/>
        <item m="1" x="1996"/>
        <item m="1" x="2303"/>
        <item m="1" x="1069"/>
        <item m="1" x="1382"/>
        <item m="1" x="1547"/>
        <item m="1" x="1851"/>
        <item m="1" x="2161"/>
        <item m="1" x="928"/>
        <item m="1" x="1237"/>
        <item m="1" x="1705"/>
        <item m="1" x="2009"/>
        <item m="1" x="2317"/>
        <item m="1" x="1083"/>
        <item m="1" x="1396"/>
        <item m="1" x="1556"/>
        <item m="1" x="1860"/>
        <item m="1" x="2171"/>
        <item m="1" x="938"/>
        <item m="1" x="1247"/>
        <item m="1" x="1583"/>
        <item m="1" x="1887"/>
        <item m="1" x="2197"/>
        <item m="1" x="963"/>
        <item m="1" x="1275"/>
        <item m="1" x="1488"/>
        <item m="1" x="1786"/>
        <item m="1" x="2092"/>
        <item m="1" x="860"/>
        <item m="1" x="1165"/>
        <item m="1" x="1599"/>
        <item m="1" x="1903"/>
        <item m="1" x="2212"/>
        <item m="1" x="979"/>
        <item m="1" x="1290"/>
        <item m="1" x="1493"/>
        <item m="1" x="2155"/>
        <item m="1" x="922"/>
        <item m="1" x="1230"/>
        <item m="1" x="1693"/>
        <item m="1" x="1997"/>
        <item m="1" x="2304"/>
        <item m="1" x="1070"/>
        <item m="1" x="1383"/>
        <item m="1" x="1548"/>
        <item m="1" x="1852"/>
        <item m="1" x="2162"/>
        <item m="1" x="929"/>
        <item m="1" x="1238"/>
        <item m="1" x="1706"/>
        <item m="1" x="2010"/>
        <item m="1" x="2318"/>
        <item m="1" x="1084"/>
        <item m="1" x="1397"/>
        <item m="1" x="1557"/>
        <item m="1" x="1861"/>
        <item m="1" x="2172"/>
        <item m="1" x="939"/>
        <item m="1" x="1248"/>
        <item m="1" x="1585"/>
        <item m="1" x="1889"/>
        <item m="1" x="2199"/>
        <item m="1" x="965"/>
        <item m="1" x="1277"/>
        <item m="1" x="1489"/>
        <item m="1" x="1787"/>
        <item m="1" x="2093"/>
        <item m="1" x="861"/>
        <item m="1" x="1166"/>
        <item m="1" x="1600"/>
        <item m="1" x="1904"/>
        <item m="1" x="2213"/>
        <item m="1" x="980"/>
        <item m="1" x="1291"/>
        <item m="1" x="1494"/>
        <item m="1" x="1197"/>
        <item m="1" x="1637"/>
        <item m="1" x="1943"/>
        <item m="1" x="2253"/>
        <item m="1" x="1019"/>
        <item m="1" x="1330"/>
        <item m="1" x="1520"/>
        <item m="1" x="1825"/>
        <item m="1" x="2134"/>
        <item m="1" x="901"/>
        <item m="1" x="1208"/>
        <item m="1" x="1654"/>
        <item m="1" x="1959"/>
        <item m="1" x="2268"/>
        <item m="1" x="1033"/>
        <item m="1" x="1343"/>
        <item m="1" x="1528"/>
        <item m="1" x="1833"/>
        <item m="1" x="2142"/>
        <item m="1" x="909"/>
        <item m="1" x="1217"/>
        <item m="1" x="1669"/>
        <item m="1" x="1973"/>
        <item m="1" x="2281"/>
        <item m="1" x="1046"/>
        <item m="1" x="1357"/>
        <item m="1" x="1535"/>
        <item m="1" x="1840"/>
        <item m="1" x="2149"/>
        <item m="1" x="916"/>
        <item m="1" x="1224"/>
        <item m="1" x="1681"/>
        <item m="1" x="1985"/>
        <item m="1" x="2293"/>
        <item m="1" x="1058"/>
        <item m="1" x="1370"/>
        <item m="1" x="1542"/>
        <item m="1" x="1846"/>
        <item m="1" x="2156"/>
        <item m="1" x="923"/>
        <item m="1" x="1231"/>
        <item m="1" x="1694"/>
        <item m="1" x="1998"/>
        <item m="1" x="2305"/>
        <item m="1" x="1071"/>
        <item m="1" x="1384"/>
        <item m="1" x="1549"/>
        <item m="1" x="1853"/>
        <item m="1" x="2163"/>
        <item m="1" x="930"/>
        <item m="1" x="1239"/>
        <item m="1" x="1707"/>
        <item m="1" x="2011"/>
        <item m="1" x="924"/>
        <item m="1" x="1232"/>
        <item m="1" x="1695"/>
        <item m="1" x="1999"/>
        <item m="1" x="2306"/>
        <item m="1" x="1072"/>
        <item m="1" x="1385"/>
        <item m="1" x="1550"/>
        <item m="1" x="1854"/>
        <item m="1" x="2164"/>
        <item m="1" x="931"/>
        <item m="1" x="1240"/>
        <item m="1" x="1708"/>
        <item m="1" x="2012"/>
        <item m="1" x="2319"/>
        <item m="1" x="1085"/>
        <item m="1" x="1398"/>
        <item m="1" x="1558"/>
        <item m="1" x="1862"/>
        <item m="1" x="2173"/>
        <item m="1" x="940"/>
        <item m="1" x="1249"/>
        <item m="1" x="1586"/>
        <item m="1" x="1890"/>
        <item m="1" x="2200"/>
        <item m="1" x="966"/>
        <item m="1" x="2094"/>
        <item m="1" x="862"/>
        <item m="1" x="1601"/>
        <item m="1" x="1905"/>
        <item m="1" x="2214"/>
        <item m="1" x="981"/>
        <item m="1" x="1292"/>
        <item m="1" x="1495"/>
        <item m="1" x="1795"/>
        <item m="1" x="2103"/>
        <item m="1" x="872"/>
        <item m="1" x="1178"/>
        <item m="1" x="1612"/>
        <item m="1" x="1917"/>
        <item m="1" x="2226"/>
        <item m="1" x="992"/>
        <item m="1" x="1304"/>
        <item m="1" x="1502"/>
        <item m="1" x="1804"/>
        <item m="1" x="2113"/>
        <item m="1" x="881"/>
        <item m="1" x="1188"/>
        <item m="1" x="1625"/>
        <item m="1" x="1931"/>
        <item m="1" x="2240"/>
        <item m="1" x="1006"/>
        <item m="1" x="1317"/>
        <item m="1" x="1511"/>
        <item m="1" x="1814"/>
        <item m="1" x="2123"/>
        <item m="1" x="891"/>
        <item m="1" x="1198"/>
        <item m="1" x="1639"/>
        <item m="1" x="1945"/>
        <item m="1" x="2255"/>
        <item m="1" x="1021"/>
        <item m="1" x="1399"/>
        <item m="1" x="1559"/>
        <item m="1" x="1863"/>
        <item m="1" x="2174"/>
        <item m="1" x="941"/>
        <item m="1" x="1250"/>
        <item m="1" x="1587"/>
        <item m="1" x="1891"/>
        <item m="1" x="2201"/>
        <item m="1" x="968"/>
        <item m="1" x="1279"/>
        <item m="1" x="1491"/>
        <item m="1" x="1791"/>
        <item m="1" x="2098"/>
        <item m="1" x="866"/>
        <item m="1" x="1170"/>
        <item m="1" x="1603"/>
        <item m="1" x="1907"/>
        <item m="1" x="2216"/>
        <item m="1" x="983"/>
        <item m="1" x="1294"/>
        <item m="1" x="1497"/>
        <item m="1" x="1798"/>
        <item m="1" x="2106"/>
        <item m="1" x="875"/>
        <item m="1" x="1181"/>
        <item m="1" x="1614"/>
        <item m="1" x="1919"/>
        <item m="1" x="2228"/>
        <item m="1" x="994"/>
        <item m="1" x="1306"/>
        <item m="1" x="1504"/>
        <item m="1" x="1807"/>
        <item m="1" x="2116"/>
        <item m="1" x="884"/>
        <item m="1" x="1908"/>
        <item m="1" x="2217"/>
        <item m="1" x="984"/>
        <item m="1" x="1295"/>
        <item m="1" x="1498"/>
        <item m="1" x="1799"/>
        <item m="1" x="2108"/>
        <item m="1" x="877"/>
        <item m="1" x="1183"/>
        <item m="1" x="1616"/>
        <item m="1" x="1921"/>
        <item m="1" x="2230"/>
        <item m="1" x="996"/>
        <item m="1" x="1308"/>
        <item m="1" x="1506"/>
        <item m="1" x="1809"/>
        <item m="1" x="2118"/>
        <item m="1" x="886"/>
        <item m="1" x="1192"/>
        <item m="1" x="1629"/>
        <item m="1" x="1935"/>
        <item m="1" x="2244"/>
        <item m="1" x="1010"/>
        <item m="1" x="1321"/>
        <item m="1" x="1514"/>
        <item m="1" x="1818"/>
        <item m="1" x="2127"/>
        <item m="1" x="894"/>
        <item m="1" x="1201"/>
        <item m="1" x="1643"/>
        <item m="1" x="1949"/>
        <item m="1" x="2259"/>
        <item m="1" x="967"/>
        <item m="1" x="1278"/>
        <item m="1" x="1490"/>
        <item m="1" x="1790"/>
        <item m="1" x="2097"/>
        <item m="1" x="865"/>
        <item m="1" x="1169"/>
        <item m="1" x="1602"/>
        <item m="1" x="1906"/>
        <item m="1" x="2215"/>
        <item m="1" x="982"/>
        <item m="1" x="1293"/>
        <item m="1" x="1496"/>
        <item m="1" x="1797"/>
        <item m="1" x="2105"/>
        <item m="1" x="874"/>
        <item m="1" x="1180"/>
        <item m="1" x="1613"/>
        <item m="1" x="1918"/>
        <item m="1" x="2227"/>
        <item m="1" x="993"/>
        <item m="1" x="1305"/>
        <item m="1" x="1503"/>
        <item m="1" x="1806"/>
        <item m="1" x="2115"/>
        <item m="1" x="883"/>
        <item m="1" x="1190"/>
        <item m="1" x="1627"/>
        <item m="1" x="1933"/>
        <item m="1" x="2242"/>
        <item m="1" x="1008"/>
        <item m="1" x="1319"/>
        <item m="1" x="1512"/>
        <item m="1" x="1816"/>
        <item m="1" x="2125"/>
        <item m="1" x="892"/>
        <item m="1" x="1199"/>
        <item m="1" x="1641"/>
        <item m="1" x="1947"/>
        <item m="1" x="2257"/>
        <item m="1" x="1023"/>
        <item m="1" x="1333"/>
        <item m="1" x="1521"/>
        <item m="1" x="1826"/>
        <item m="1" x="2135"/>
        <item m="1" x="2107"/>
        <item m="1" x="876"/>
        <item m="1" x="1182"/>
        <item m="1" x="1615"/>
        <item m="1" x="1920"/>
        <item m="1" x="2229"/>
        <item m="1" x="995"/>
        <item m="1" x="1307"/>
        <item m="1" x="1505"/>
        <item m="1" x="1808"/>
        <item m="1" x="2117"/>
        <item m="1" x="885"/>
        <item m="1" x="1191"/>
        <item m="1" x="1628"/>
        <item m="1" x="1934"/>
        <item m="1" x="2243"/>
        <item m="1" x="1009"/>
        <item m="1" x="1320"/>
        <item m="1" x="1513"/>
        <item m="1" x="1817"/>
        <item m="1" x="2126"/>
        <item m="1" x="893"/>
        <item m="1" x="1200"/>
        <item m="1" x="1642"/>
        <item m="1" x="1948"/>
        <item m="1" x="2258"/>
        <item m="1" x="1024"/>
        <item m="1" x="1334"/>
        <item m="1" x="1522"/>
        <item m="1" x="1827"/>
        <item m="1" x="2136"/>
        <item m="1" x="902"/>
        <item m="1" x="1209"/>
        <item m="1" x="1657"/>
        <item m="1" x="1962"/>
        <item m="1" x="1604"/>
        <item m="1" x="1909"/>
        <item m="1" x="2218"/>
        <item m="1" x="985"/>
        <item m="1" x="1296"/>
        <item m="1" x="1499"/>
        <item m="1" x="1800"/>
        <item m="1" x="2109"/>
        <item m="1" x="878"/>
        <item m="1" x="1184"/>
        <item m="1" x="1617"/>
        <item m="1" x="1922"/>
        <item m="1" x="2231"/>
        <item m="1" x="997"/>
        <item m="1" x="1309"/>
        <item m="1" x="1507"/>
        <item m="1" x="1810"/>
        <item m="1" x="2119"/>
        <item m="1" x="887"/>
        <item m="1" x="1193"/>
        <item m="1" x="1630"/>
        <item m="1" x="1936"/>
        <item m="1" x="2245"/>
        <item m="1" x="1011"/>
        <item m="1" x="1322"/>
        <item m="1" x="1515"/>
        <item m="1" x="1819"/>
        <item m="1" x="2128"/>
        <item m="1" x="895"/>
        <item m="1" x="1202"/>
        <item m="1" x="1644"/>
        <item m="1" x="1950"/>
        <item m="1" x="2260"/>
        <item m="1" x="1025"/>
        <item m="1" x="1335"/>
        <item m="1" x="1523"/>
        <item m="1" x="1828"/>
        <item m="1" x="2137"/>
        <item m="1" x="903"/>
        <item m="1" x="1210"/>
        <item m="1" x="1658"/>
        <item m="1" x="1185"/>
        <item m="1" x="1619"/>
        <item m="1" x="1924"/>
        <item m="1" x="2233"/>
        <item m="1" x="999"/>
        <item m="1" x="1311"/>
        <item m="1" x="1508"/>
        <item m="1" x="1811"/>
        <item m="1" x="2120"/>
        <item m="1" x="888"/>
        <item m="1" x="1194"/>
        <item m="1" x="1631"/>
        <item m="1" x="1937"/>
        <item m="1" x="2246"/>
        <item m="1" x="1012"/>
        <item m="1" x="1323"/>
        <item m="1" x="1516"/>
        <item m="1" x="1820"/>
        <item m="1" x="2129"/>
        <item m="1" x="896"/>
        <item m="1" x="1203"/>
        <item m="1" x="1646"/>
        <item m="1" x="1952"/>
        <item m="1" x="2262"/>
        <item m="1" x="1027"/>
        <item m="1" x="1337"/>
        <item m="1" x="1524"/>
        <item m="1" x="1829"/>
        <item m="1" x="2138"/>
        <item m="1" x="904"/>
        <item m="1" x="1211"/>
        <item m="1" x="1661"/>
        <item m="1" x="1964"/>
        <item m="1" x="2272"/>
        <item m="1" x="1037"/>
        <item m="1" x="1347"/>
        <item m="1" x="1529"/>
        <item m="1" x="1834"/>
        <item m="1" x="2143"/>
        <item m="1" x="910"/>
        <item m="1" x="1218"/>
        <item m="1" x="1551"/>
        <item m="1" x="1855"/>
        <item m="1" x="2165"/>
        <item m="1" x="932"/>
        <item m="1" x="1241"/>
        <item m="1" x="1484"/>
        <item m="1" x="1762"/>
        <item m="1" x="2067"/>
        <item m="1" x="835"/>
        <item m="1" x="1140"/>
        <item m="1" x="1560"/>
        <item m="1" x="1864"/>
        <item m="1" x="2175"/>
        <item m="1" x="942"/>
        <item m="1" x="1251"/>
        <item m="1" x="1485"/>
        <item m="1" x="1770"/>
        <item m="1" x="2075"/>
        <item m="1" x="843"/>
        <item m="1" x="1148"/>
        <item m="1" x="1567"/>
        <item m="1" x="1871"/>
        <item m="1" x="2182"/>
        <item m="1" x="948"/>
        <item m="1" x="1258"/>
        <item m="1" x="1486"/>
        <item m="1" x="1778"/>
        <item m="1" x="2084"/>
        <item m="1" x="852"/>
        <item m="1" x="1157"/>
        <item m="1" x="1573"/>
        <item m="1" x="1877"/>
        <item m="1" x="2187"/>
        <item m="1" x="954"/>
        <item m="1" x="1264"/>
        <item m="1" x="1487"/>
        <item m="1" x="1785"/>
        <item m="1" x="2091"/>
        <item m="1" x="859"/>
        <item m="1" x="1164"/>
        <item m="1" x="1589"/>
        <item m="1" x="1893"/>
        <item m="1" x="2203"/>
        <item m="1" x="970"/>
        <item m="1" x="1281"/>
        <item m="1" x="1492"/>
        <item m="1" x="1794"/>
        <item m="1" x="2102"/>
        <item m="1" x="871"/>
        <item m="1" x="1175"/>
        <item m="1" x="1606"/>
        <item m="1" x="1911"/>
        <item m="1" x="2220"/>
        <item m="1" x="987"/>
        <item m="1" x="1298"/>
        <item m="1" x="1500"/>
        <item m="1" x="1801"/>
        <item m="1" x="2110"/>
        <item m="1" x="879"/>
        <item m="1" x="1186"/>
        <item m="1" x="1620"/>
        <item m="1" x="1925"/>
        <item m="1" x="2234"/>
        <item m="1" x="1000"/>
        <item m="1" x="1312"/>
        <item m="1" x="15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9"/>
        <item x="631"/>
        <item x="633"/>
        <item x="635"/>
        <item x="637"/>
        <item x="639"/>
        <item x="641"/>
        <item x="642"/>
        <item x="643"/>
        <item x="644"/>
        <item x="645"/>
        <item x="646"/>
        <item x="647"/>
        <item x="648"/>
        <item x="649"/>
        <item x="651"/>
        <item x="653"/>
        <item x="655"/>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7"/>
        <item x="689"/>
        <item x="691"/>
        <item x="692"/>
        <item x="693"/>
        <item x="695"/>
        <item x="697"/>
        <item x="699"/>
        <item x="701"/>
        <item x="703"/>
        <item x="705"/>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6"/>
        <item x="788"/>
        <item x="790"/>
        <item x="792"/>
        <item x="794"/>
        <item x="796"/>
        <item x="798"/>
        <item x="800"/>
        <item x="802"/>
        <item x="804"/>
        <item x="806"/>
        <item x="807"/>
        <item x="808"/>
        <item x="809"/>
        <item x="810"/>
        <item x="811"/>
        <item x="812"/>
        <item x="813"/>
        <item x="814"/>
        <item x="815"/>
      </items>
    </pivotField>
    <pivotField name="Tgl Kuitansi" axis="axisRow" compact="0" outline="0" showAll="0" defaultSubtotal="0">
      <items count="44">
        <item m="1" x="30"/>
        <item m="1" x="39"/>
        <item m="1" x="41"/>
        <item m="1" x="33"/>
        <item m="1" x="37"/>
        <item m="1" x="31"/>
        <item m="1" x="26"/>
        <item m="1" x="19"/>
        <item m="1" x="24"/>
        <item m="1" x="21"/>
        <item m="1" x="15"/>
        <item m="1" x="43"/>
        <item m="1" x="38"/>
        <item m="1" x="27"/>
        <item m="1" x="25"/>
        <item m="1" x="34"/>
        <item m="1" x="29"/>
        <item m="1" x="36"/>
        <item m="1" x="28"/>
        <item m="1" x="42"/>
        <item m="1" x="17"/>
        <item m="1" x="16"/>
        <item m="1" x="20"/>
        <item m="1" x="23"/>
        <item m="1" x="22"/>
        <item m="1" x="18"/>
        <item m="1" x="40"/>
        <item m="1" x="35"/>
        <item m="1" x="32"/>
        <item x="0"/>
        <item x="1"/>
        <item x="2"/>
        <item x="3"/>
        <item x="4"/>
        <item x="5"/>
        <item x="6"/>
        <item x="7"/>
        <item x="8"/>
        <item x="9"/>
        <item x="10"/>
        <item x="11"/>
        <item x="12"/>
        <item x="13"/>
        <item x="14"/>
      </items>
    </pivotField>
    <pivotField name="No SPBy" axis="axisRow" compact="0" outline="0" showAll="0" defaultSubtotal="0">
      <items count="2510">
        <item m="1" x="1101"/>
        <item m="1" x="1389"/>
        <item m="1" x="1668"/>
        <item m="1" x="1845"/>
        <item m="1" x="2122"/>
        <item m="1" x="2408"/>
        <item m="1" x="1276"/>
        <item m="1" x="1558"/>
        <item m="1" x="1961"/>
        <item m="1" x="2239"/>
        <item m="1" x="1109"/>
        <item m="1" x="1397"/>
        <item m="1" x="1677"/>
        <item m="1" x="1859"/>
        <item m="1" x="2139"/>
        <item m="1" x="1572"/>
        <item m="1" x="1970"/>
        <item m="1" x="2250"/>
        <item m="1" x="1119"/>
        <item m="1" x="1408"/>
        <item m="1" x="1683"/>
        <item m="1" x="1872"/>
        <item m="1" x="2149"/>
        <item m="1" x="2434"/>
        <item m="1" x="1301"/>
        <item m="1" x="1583"/>
        <item m="1" x="1979"/>
        <item m="1" x="2257"/>
        <item m="1" x="1127"/>
        <item m="1" x="1415"/>
        <item m="1" x="1688"/>
        <item m="1" x="1883"/>
        <item m="1" x="2158"/>
        <item m="1" x="2444"/>
        <item m="1" x="1311"/>
        <item m="1" x="1593"/>
        <item m="1" x="1988"/>
        <item m="1" x="2265"/>
        <item m="1" x="1137"/>
        <item m="1" x="1423"/>
        <item m="1" x="1692"/>
        <item m="1" x="1891"/>
        <item m="1" x="2165"/>
        <item m="1" x="2454"/>
        <item m="1" x="1320"/>
        <item m="1" x="1599"/>
        <item m="1" x="1993"/>
        <item m="1" x="2270"/>
        <item m="1" x="1142"/>
        <item m="1" x="1330"/>
        <item m="1" x="1612"/>
        <item m="1" x="2005"/>
        <item m="1" x="2281"/>
        <item m="1" x="1153"/>
        <item m="1" x="1438"/>
        <item x="161"/>
        <item x="163"/>
        <item x="165"/>
        <item x="197"/>
        <item m="1" x="1345"/>
        <item m="1" x="1625"/>
        <item m="1" x="2013"/>
        <item m="1" x="2289"/>
        <item m="1" x="1162"/>
        <item m="1" x="1446"/>
        <item m="1" x="1702"/>
        <item m="1" x="1921"/>
        <item m="1" x="2196"/>
        <item m="1" x="2486"/>
        <item m="1" x="1352"/>
        <item m="1" x="1634"/>
        <item m="1" x="2024"/>
        <item m="1" x="2301"/>
        <item m="1" x="1173"/>
        <item x="198"/>
        <item x="199"/>
        <item x="200"/>
        <item x="201"/>
        <item x="202"/>
        <item x="203"/>
        <item x="204"/>
        <item x="205"/>
        <item x="206"/>
        <item x="207"/>
        <item x="208"/>
        <item x="210"/>
        <item x="211"/>
        <item x="209"/>
        <item m="1" x="2502"/>
        <item m="1" x="1368"/>
        <item m="1" x="1647"/>
        <item m="1" x="1954"/>
        <item x="110"/>
        <item m="1" x="1102"/>
        <item m="1" x="1390"/>
        <item m="1" x="1669"/>
        <item m="1" x="1847"/>
        <item m="1" x="2124"/>
        <item m="1" x="2409"/>
        <item m="1" x="1277"/>
        <item m="1" x="1559"/>
        <item m="1" x="1962"/>
        <item m="1" x="2240"/>
        <item m="1" x="1110"/>
        <item m="1" x="1398"/>
        <item m="1" x="1678"/>
        <item m="1" x="1860"/>
        <item m="1" x="2140"/>
        <item m="1" x="2423"/>
        <item m="1" x="1290"/>
        <item m="1" x="1573"/>
        <item m="1" x="1971"/>
        <item m="1" x="2251"/>
        <item m="1" x="1120"/>
        <item m="1" x="1409"/>
        <item m="1" x="1684"/>
        <item m="1" x="1874"/>
        <item m="1" x="2150"/>
        <item m="1" x="2436"/>
        <item m="1" x="1303"/>
        <item m="1" x="1585"/>
        <item m="1" x="1980"/>
        <item m="1" x="2258"/>
        <item m="1" x="1128"/>
        <item m="1" x="1416"/>
        <item m="1" x="1689"/>
        <item m="1" x="1884"/>
        <item m="1" x="2159"/>
        <item m="1" x="2445"/>
        <item x="112"/>
        <item x="115"/>
        <item x="117"/>
        <item x="119"/>
        <item x="125"/>
        <item x="127"/>
        <item x="129"/>
        <item x="194"/>
        <item x="195"/>
        <item x="196"/>
        <item x="131"/>
        <item x="132"/>
        <item x="136"/>
        <item x="138"/>
        <item m="1" x="1694"/>
        <item m="1" x="1903"/>
        <item m="1" x="2177"/>
        <item m="1" x="2466"/>
        <item m="1" x="1332"/>
        <item m="1" x="1614"/>
        <item m="1" x="2006"/>
        <item m="1" x="2282"/>
        <item m="1" x="1154"/>
        <item m="1" x="1439"/>
        <item m="1" x="1699"/>
        <item m="1" x="1915"/>
        <item m="1" x="2189"/>
        <item m="1" x="2480"/>
        <item m="1" x="1347"/>
        <item m="1" x="1626"/>
        <item m="1" x="2014"/>
        <item m="1" x="2290"/>
        <item m="1" x="1163"/>
        <item m="1" x="1447"/>
        <item m="1" x="1703"/>
        <item m="1" x="1922"/>
        <item m="1" x="2197"/>
        <item m="1" x="2487"/>
        <item m="1" x="1353"/>
        <item m="1" x="1635"/>
        <item m="1" x="2025"/>
        <item m="1" x="2302"/>
        <item m="1" x="1174"/>
        <item m="1" x="1456"/>
        <item m="1" x="1706"/>
        <item m="1" x="1928"/>
        <item m="1" x="2205"/>
        <item m="1" x="2493"/>
        <item m="1" x="1359"/>
        <item m="1" x="1641"/>
        <item m="1" x="2033"/>
        <item m="1" x="2309"/>
        <item m="1" x="1180"/>
        <item m="1" x="1463"/>
        <item m="1" x="1708"/>
        <item x="149"/>
        <item x="148"/>
        <item x="147"/>
        <item x="146"/>
        <item x="145"/>
        <item x="143"/>
        <item x="141"/>
        <item x="139"/>
        <item x="137"/>
        <item x="135"/>
        <item x="133"/>
        <item x="113"/>
        <item x="130"/>
        <item x="128"/>
        <item x="126"/>
        <item x="124"/>
        <item x="122"/>
        <item x="120"/>
        <item x="118"/>
        <item x="116"/>
        <item m="1" x="1700"/>
        <item m="1" x="1917"/>
        <item m="1" x="2191"/>
        <item m="1" x="2482"/>
        <item m="1" x="1349"/>
        <item m="1" x="1628"/>
        <item m="1" x="2016"/>
        <item m="1" x="2292"/>
        <item m="1" x="1164"/>
        <item m="1" x="1448"/>
        <item m="1" x="1704"/>
        <item m="1" x="1923"/>
        <item m="1" x="2198"/>
        <item m="1" x="2488"/>
        <item m="1" x="1636"/>
        <item m="1" x="2303"/>
        <item m="1" x="1707"/>
        <item m="1" x="2206"/>
        <item m="1" x="1360"/>
        <item x="114"/>
        <item m="1" x="1464"/>
        <item m="1" x="2018"/>
        <item m="1" x="2294"/>
        <item m="1" x="1166"/>
        <item m="1" x="1333"/>
        <item m="1" x="1615"/>
        <item x="220"/>
        <item x="221"/>
        <item x="230"/>
        <item x="240"/>
        <item x="295"/>
        <item x="292"/>
        <item x="285"/>
        <item x="282"/>
        <item m="1" x="1369"/>
        <item m="1" x="1861"/>
        <item m="1" x="2141"/>
        <item m="1" x="2424"/>
        <item m="1" x="1291"/>
        <item m="1" x="1574"/>
        <item m="1" x="1972"/>
        <item m="1" x="2252"/>
        <item m="1" x="1121"/>
        <item m="1" x="1410"/>
        <item m="1" x="1685"/>
        <item m="1" x="1875"/>
        <item m="1" x="2151"/>
        <item m="1" x="2437"/>
        <item m="1" x="1304"/>
        <item m="1" x="1586"/>
        <item m="1" x="2259"/>
        <item m="1" x="1424"/>
        <item m="1" x="1693"/>
        <item m="1" x="1893"/>
        <item m="1" x="2167"/>
        <item m="1" x="2457"/>
        <item m="1" x="1322"/>
        <item m="1" x="1601"/>
        <item m="1" x="1996"/>
        <item m="1" x="2273"/>
        <item m="1" x="1146"/>
        <item m="1" x="1431"/>
        <item m="1" x="1695"/>
        <item m="1" x="1904"/>
        <item m="1" x="2178"/>
        <item m="1" x="2467"/>
        <item m="1" x="1334"/>
        <item m="1" x="1616"/>
        <item m="1" x="2008"/>
        <item m="1" x="2285"/>
        <item m="1" x="1157"/>
        <item m="1" x="1442"/>
        <item m="1" x="1701"/>
        <item m="1" x="1918"/>
        <item m="1" x="2192"/>
        <item m="1" x="2483"/>
        <item m="1" x="1350"/>
        <item m="1" x="1629"/>
        <item m="1" x="2020"/>
        <item m="1" x="2296"/>
        <item m="1" x="1168"/>
        <item m="1" x="1451"/>
        <item m="1" x="1705"/>
        <item m="1" x="1924"/>
        <item m="1" x="2199"/>
        <item m="1" x="2489"/>
        <item m="1" x="1354"/>
        <item m="1" x="1637"/>
        <item x="388"/>
        <item x="389"/>
        <item x="352"/>
        <item x="353"/>
        <item x="354"/>
        <item x="355"/>
        <item x="356"/>
        <item x="357"/>
        <item x="368"/>
        <item x="369"/>
        <item x="370"/>
        <item x="371"/>
        <item x="372"/>
        <item x="373"/>
        <item x="374"/>
        <item m="1" x="1876"/>
        <item m="1" x="2152"/>
        <item m="1" x="2438"/>
        <item m="1" x="1305"/>
        <item m="1" x="1587"/>
        <item m="1" x="1982"/>
        <item m="1" x="2261"/>
        <item m="1" x="1130"/>
        <item m="1" x="1418"/>
        <item x="359"/>
        <item x="360"/>
        <item x="361"/>
        <item x="362"/>
        <item x="364"/>
        <item x="366"/>
        <item x="367"/>
        <item m="1" x="2168"/>
        <item m="1" x="1997"/>
        <item m="1" x="1147"/>
        <item m="1" x="1432"/>
        <item m="1" x="1696"/>
        <item m="1" x="1905"/>
        <item m="1" x="2179"/>
        <item m="1" x="2468"/>
        <item m="1" x="1335"/>
        <item m="1" x="1617"/>
        <item m="1" x="1929"/>
        <item m="1" x="2207"/>
        <item m="1" x="2494"/>
        <item m="1" x="1361"/>
        <item m="1" x="1648"/>
        <item m="1" x="1805"/>
        <item m="1" x="2087"/>
        <item m="1" x="2372"/>
        <item m="1" x="1240"/>
        <item m="1" x="1522"/>
        <item m="1" x="1942"/>
        <item m="1" x="2220"/>
        <item m="1" x="1089"/>
        <item m="1" x="1376"/>
        <item m="1" x="1656"/>
        <item m="1" x="1820"/>
        <item m="1" x="2102"/>
        <item m="1" x="2385"/>
        <item m="1" x="1256"/>
        <item m="1" x="1536"/>
        <item m="1" x="1949"/>
        <item m="1" x="2227"/>
        <item m="1" x="1095"/>
        <item m="1" x="1383"/>
        <item m="1" x="1662"/>
        <item m="1" x="1833"/>
        <item m="1" x="2112"/>
        <item m="1" x="2397"/>
        <item m="1" x="1266"/>
        <item m="1" x="1547"/>
        <item m="1" x="1955"/>
        <item m="1" x="2232"/>
        <item m="1" x="1103"/>
        <item m="1" x="1391"/>
        <item m="1" x="1670"/>
        <item m="1" x="1850"/>
        <item m="1" x="2128"/>
        <item m="1" x="2411"/>
        <item m="1" x="1279"/>
        <item m="1" x="1561"/>
        <item m="1" x="1963"/>
        <item m="1" x="2241"/>
        <item m="1" x="1111"/>
        <item m="1" x="1399"/>
        <item m="1" x="2115"/>
        <item m="1" x="1550"/>
        <item m="1" x="2233"/>
        <item x="401"/>
        <item m="1" x="2413"/>
        <item x="403"/>
        <item x="404"/>
        <item x="446"/>
        <item x="445"/>
        <item x="442"/>
        <item x="443"/>
        <item x="444"/>
        <item x="405"/>
        <item m="1" x="1292"/>
        <item x="453"/>
        <item m="1" x="1974"/>
        <item x="454"/>
        <item x="455"/>
        <item x="411"/>
        <item x="449"/>
        <item x="451"/>
        <item x="493"/>
        <item x="499"/>
        <item x="495"/>
        <item x="485"/>
        <item x="489"/>
        <item x="490"/>
        <item x="491"/>
        <item x="492"/>
        <item m="1" x="1930"/>
        <item x="482"/>
        <item m="1" x="2495"/>
        <item m="1" x="1362"/>
        <item x="419"/>
        <item m="1" x="1790"/>
        <item x="420"/>
        <item m="1" x="2358"/>
        <item x="433"/>
        <item m="1" x="1511"/>
        <item x="434"/>
        <item x="435"/>
        <item x="436"/>
        <item m="1" x="1370"/>
        <item x="437"/>
        <item x="438"/>
        <item m="1" x="2090"/>
        <item x="439"/>
        <item x="440"/>
        <item x="441"/>
        <item x="421"/>
        <item x="422"/>
        <item x="423"/>
        <item x="424"/>
        <item x="425"/>
        <item x="426"/>
        <item m="1" x="1697"/>
        <item m="1" x="1906"/>
        <item m="1" x="2180"/>
        <item m="1" x="2469"/>
        <item m="1" x="1336"/>
        <item m="1" x="1618"/>
        <item m="1" x="1931"/>
        <item m="1" x="2208"/>
        <item m="1" x="2496"/>
        <item m="1" x="1363"/>
        <item m="1" x="1642"/>
        <item m="1" x="1791"/>
        <item m="1" x="2075"/>
        <item m="1" x="2359"/>
        <item m="1" x="1228"/>
        <item m="1" x="1512"/>
        <item m="1" x="1937"/>
        <item m="1" x="2214"/>
        <item m="1" x="2503"/>
        <item m="1" x="1371"/>
        <item m="1" x="1649"/>
        <item m="1" x="1808"/>
        <item m="1" x="2091"/>
        <item m="1" x="2374"/>
        <item m="1" x="1243"/>
        <item m="1" x="1524"/>
        <item m="1" x="1943"/>
        <item m="1" x="2221"/>
        <item m="1" x="1090"/>
        <item m="1" x="1377"/>
        <item m="1" x="1657"/>
        <item m="1" x="1822"/>
        <item m="1" x="2105"/>
        <item m="1" x="2388"/>
        <item m="1" x="1258"/>
        <item m="1" x="1538"/>
        <item m="1" x="1950"/>
        <item m="1" x="2228"/>
        <item m="1" x="1096"/>
        <item m="1" x="1384"/>
        <item m="1" x="1663"/>
        <item m="1" x="1836"/>
        <item m="1" x="2116"/>
        <item m="1" x="2400"/>
        <item m="1" x="1392"/>
        <item m="1" x="1671"/>
        <item m="1" x="2130"/>
        <item m="1" x="2414"/>
        <item m="1" x="1281"/>
        <item m="1" x="1563"/>
        <item m="1" x="1964"/>
        <item m="1" x="2243"/>
        <item m="1" x="1113"/>
        <item m="1" x="1401"/>
        <item m="1" x="1679"/>
        <item m="1" x="1863"/>
        <item m="1" x="2142"/>
        <item m="1" x="2426"/>
        <item m="1" x="1293"/>
        <item m="1" x="1576"/>
        <item m="1" x="1975"/>
        <item m="1" x="2255"/>
        <item m="1" x="1124"/>
        <item m="1" x="1413"/>
        <item m="1" x="1686"/>
        <item m="1" x="1877"/>
        <item m="1" x="2153"/>
        <item m="1" x="2439"/>
        <item m="1" x="1306"/>
        <item m="1" x="1588"/>
        <item m="1" x="1984"/>
        <item m="1" x="2263"/>
        <item m="1" x="1133"/>
        <item m="1" x="1421"/>
        <item m="1" x="1690"/>
        <item m="1" x="1885"/>
        <item m="1" x="2160"/>
        <item m="1" x="2446"/>
        <item m="1" x="1312"/>
        <item m="1" x="1594"/>
        <item m="1" x="1323"/>
        <item m="1" x="1602"/>
        <item m="1" x="2001"/>
        <item m="1" x="2277"/>
        <item m="1" x="1932"/>
        <item m="1" x="2209"/>
        <item m="1" x="2497"/>
        <item m="1" x="1792"/>
        <item m="1" x="2076"/>
        <item m="1" x="2360"/>
        <item m="1" x="1229"/>
        <item m="1" x="1513"/>
        <item m="1" x="1938"/>
        <item m="1" x="2215"/>
        <item m="1" x="2504"/>
        <item m="1" x="1372"/>
        <item m="1" x="1650"/>
        <item m="1" x="1809"/>
        <item m="1" x="2092"/>
        <item m="1" x="2375"/>
        <item m="1" x="1244"/>
        <item m="1" x="1525"/>
        <item m="1" x="1944"/>
        <item m="1" x="2222"/>
        <item m="1" x="1091"/>
        <item m="1" x="1378"/>
        <item m="1" x="1658"/>
        <item m="1" x="1823"/>
        <item m="1" x="2106"/>
        <item m="1" x="2389"/>
        <item m="1" x="1259"/>
        <item m="1" x="1539"/>
        <item m="1" x="1951"/>
        <item m="1" x="2229"/>
        <item m="1" x="1097"/>
        <item m="1" x="1385"/>
        <item m="1" x="1664"/>
        <item m="1" x="1837"/>
        <item m="1" x="2117"/>
        <item m="1" x="2401"/>
        <item m="1" x="1268"/>
        <item m="1" x="1551"/>
        <item m="1" x="1956"/>
        <item m="1" x="2234"/>
        <item m="1" x="1104"/>
        <item m="1" x="1393"/>
        <item m="1" x="1672"/>
        <item m="1" x="1852"/>
        <item m="1" x="2131"/>
        <item m="1" x="2415"/>
        <item m="1" x="1282"/>
        <item m="1" x="1564"/>
        <item m="1" x="1965"/>
        <item m="1" x="2244"/>
        <item m="1" x="1114"/>
        <item m="1" x="1402"/>
        <item m="1" x="1680"/>
        <item m="1" x="1864"/>
        <item m="1" x="2143"/>
        <item m="1" x="2427"/>
        <item m="1" x="1294"/>
        <item m="1" x="1577"/>
        <item m="1" x="1976"/>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435"/>
        <item m="1" x="1698"/>
        <item m="1" x="1907"/>
        <item m="1" x="2181"/>
        <item m="1" x="2470"/>
        <item m="1" x="1337"/>
        <item m="1" x="1619"/>
        <item m="1" x="1933"/>
        <item m="1" x="2210"/>
        <item m="1" x="2498"/>
        <item m="1" x="1364"/>
        <item m="1" x="1643"/>
        <item m="1" x="1793"/>
        <item m="1" x="2077"/>
        <item m="1" x="2361"/>
        <item m="1" x="1230"/>
        <item m="1" x="1514"/>
        <item m="1" x="1939"/>
        <item m="1" x="2216"/>
        <item m="1" x="2505"/>
        <item m="1" x="1373"/>
        <item m="1" x="1651"/>
        <item m="1" x="1810"/>
        <item m="1" x="2093"/>
        <item m="1" x="2376"/>
        <item m="1" x="1245"/>
        <item m="1" x="1526"/>
        <item m="1" x="1946"/>
        <item m="1" x="2224"/>
        <item m="1" x="1093"/>
        <item m="1" x="1380"/>
        <item m="1" x="1660"/>
        <item m="1" x="1824"/>
        <item m="1" x="2107"/>
        <item m="1" x="2390"/>
        <item m="1" x="1260"/>
        <item m="1" x="1540"/>
        <item m="1" x="1952"/>
        <item m="1" x="2230"/>
        <item m="1" x="1098"/>
        <item m="1" x="1387"/>
        <item m="1" x="1666"/>
        <item m="1" x="1839"/>
        <item m="1" x="2118"/>
        <item m="1" x="2403"/>
        <item m="1" x="1270"/>
        <item m="1" x="1553"/>
        <item m="1" x="1958"/>
        <item m="1" x="2236"/>
        <item m="1" x="1105"/>
        <item m="1" x="1394"/>
        <item m="1" x="1673"/>
        <item m="1" x="1853"/>
        <item m="1" x="2132"/>
        <item m="1" x="2416"/>
        <item m="1" x="1283"/>
        <item m="1" x="1565"/>
        <item m="1" x="1966"/>
        <item m="1" x="2246"/>
        <item m="1" x="1115"/>
        <item m="1" x="1404"/>
        <item m="1" x="1681"/>
        <item m="1" x="1865"/>
        <item m="1" x="2144"/>
        <item m="1" x="2428"/>
        <item m="1" x="1295"/>
        <item m="1" x="1578"/>
        <item m="1" x="1978"/>
        <item m="1" x="2256"/>
        <item m="1" x="1125"/>
        <item m="1" x="1414"/>
        <item m="1" x="1687"/>
        <item m="1" x="1878"/>
        <item m="1" x="2154"/>
        <item m="1" x="2440"/>
        <item m="1" x="1307"/>
        <item m="1" x="1589"/>
        <item m="1" x="1986"/>
        <item m="1" x="2264"/>
        <item m="1" x="1136"/>
        <item m="1" x="1422"/>
        <item m="1" x="1691"/>
        <item m="1" x="1365"/>
        <item m="1" x="1794"/>
        <item m="1" x="1945"/>
        <item m="1" x="2223"/>
        <item m="1" x="1092"/>
        <item m="1" x="1379"/>
        <item m="1" x="1659"/>
        <item m="1" x="1386"/>
        <item m="1" x="1665"/>
        <item m="1" x="1838"/>
        <item m="1" x="2402"/>
        <item m="1" x="1269"/>
        <item m="1" x="1552"/>
        <item m="1" x="1957"/>
        <item m="1" x="2235"/>
        <item m="1" x="1099"/>
        <item m="1" x="1388"/>
        <item m="1" x="1667"/>
        <item m="1" x="1840"/>
        <item m="1" x="2119"/>
        <item m="1" x="2404"/>
        <item m="1" x="1271"/>
        <item m="1" x="1554"/>
        <item m="1" x="1959"/>
        <item m="1" x="2237"/>
        <item m="1" x="1106"/>
        <item m="1" x="1395"/>
        <item m="1" x="1674"/>
        <item m="1" x="1854"/>
        <item m="1" x="2133"/>
        <item m="1" x="2417"/>
        <item m="1" x="1284"/>
        <item m="1" x="1566"/>
        <item m="1" x="1967"/>
        <item m="1" x="2248"/>
        <item m="1" x="1117"/>
        <item m="1" x="1406"/>
        <item m="1" x="1866"/>
        <item m="1" x="2145"/>
        <item m="1" x="1661"/>
        <item m="1" x="1825"/>
        <item m="1" x="2108"/>
        <item m="1" x="2391"/>
        <item m="1" x="1261"/>
        <item m="1" x="1541"/>
        <item m="1" x="1953"/>
        <item m="1" x="2231"/>
        <item m="1" x="1100"/>
        <item m="1" x="1811"/>
        <item m="1" x="2094"/>
        <item m="1" x="2377"/>
        <item m="1" x="1246"/>
        <item m="1" x="1527"/>
        <item m="1" x="1947"/>
        <item m="1" x="2225"/>
        <item x="567"/>
        <item m="1" x="1381"/>
        <item x="568"/>
        <item m="1" x="1826"/>
        <item x="569"/>
        <item m="1" x="2392"/>
        <item x="570"/>
        <item x="571"/>
        <item x="572"/>
        <item x="573"/>
        <item x="574"/>
        <item x="575"/>
        <item x="576"/>
        <item m="1" x="1841"/>
        <item x="577"/>
        <item x="578"/>
        <item x="579"/>
        <item x="580"/>
        <item x="581"/>
        <item x="585"/>
        <item x="587"/>
        <item x="588"/>
        <item x="589"/>
        <item m="1" x="2134"/>
        <item m="1" x="2418"/>
        <item m="1" x="1285"/>
        <item m="1" x="1567"/>
        <item m="1" x="1968"/>
        <item m="1" x="2249"/>
        <item m="1" x="1118"/>
        <item m="1" x="1407"/>
        <item m="1" x="1682"/>
        <item m="1" x="1867"/>
        <item x="582"/>
        <item m="1" x="2429"/>
        <item m="1" x="1296"/>
        <item x="583"/>
        <item x="584"/>
        <item x="593"/>
        <item x="601"/>
        <item x="602"/>
        <item x="619"/>
        <item x="620"/>
        <item x="621"/>
        <item x="622"/>
        <item m="1" x="1201"/>
        <item x="623"/>
        <item x="624"/>
        <item x="625"/>
        <item m="1" x="1630"/>
        <item m="1" x="1778"/>
        <item m="1" x="2064"/>
        <item m="1" x="1500"/>
        <item m="1" x="2200"/>
        <item m="1" x="1355"/>
        <item m="1" x="1638"/>
        <item m="1" x="1782"/>
        <item m="1" x="1505"/>
        <item m="1" x="1934"/>
        <item m="1" x="2211"/>
        <item m="1" x="2499"/>
        <item m="1" x="1366"/>
        <item m="1" x="1644"/>
        <item m="1" x="1795"/>
        <item m="1" x="2078"/>
        <item m="1" x="2362"/>
        <item m="1" x="1231"/>
        <item m="1" x="1515"/>
        <item m="1" x="1940"/>
        <item m="1" x="2217"/>
        <item m="1" x="2506"/>
        <item m="1" x="1374"/>
        <item m="1" x="1652"/>
        <item m="1" x="1812"/>
        <item m="1" x="2095"/>
        <item m="1" x="2378"/>
        <item m="1" x="1382"/>
        <item m="1" x="1827"/>
        <item m="1" x="2405"/>
        <item m="1" x="1555"/>
        <item m="1" x="1960"/>
        <item m="1" x="2238"/>
        <item m="1" x="1107"/>
        <item m="1" x="1396"/>
        <item m="1" x="1675"/>
        <item m="1" x="1855"/>
        <item m="1" x="2135"/>
        <item m="1" x="2419"/>
        <item m="1" x="1286"/>
        <item m="1" x="1568"/>
        <item x="674"/>
        <item x="670"/>
        <item x="675"/>
        <item x="676"/>
        <item x="677"/>
        <item x="678"/>
        <item x="679"/>
        <item x="680"/>
        <item x="681"/>
        <item x="682"/>
        <item x="683"/>
        <item x="684"/>
        <item x="685"/>
        <item x="686"/>
        <item m="1" x="1516"/>
        <item x="688"/>
        <item m="1" x="2218"/>
        <item m="1" x="2507"/>
        <item x="689"/>
        <item m="1" x="1653"/>
        <item m="1" x="1813"/>
        <item m="1" x="2096"/>
        <item m="1" x="2379"/>
        <item m="1" x="1247"/>
        <item m="1" x="1528"/>
        <item m="1" x="1948"/>
        <item m="1" x="2226"/>
        <item m="1" x="1094"/>
        <item m="1" x="1828"/>
        <item x="659"/>
        <item x="660"/>
        <item x="661"/>
        <item x="663"/>
        <item x="667"/>
        <item m="1" x="1272"/>
        <item m="1" x="1108"/>
        <item m="1" x="1676"/>
        <item m="1" x="1969"/>
        <item m="1" x="2472"/>
        <item m="1" x="1339"/>
        <item m="1" x="1620"/>
        <item x="717"/>
        <item x="743"/>
        <item x="718"/>
        <item m="1" x="1603"/>
        <item x="719"/>
        <item m="1" x="2050"/>
        <item x="720"/>
        <item m="1" x="1202"/>
        <item x="744"/>
        <item m="1" x="1908"/>
        <item x="721"/>
        <item m="1" x="2471"/>
        <item m="1" x="1338"/>
        <item x="745"/>
        <item x="722"/>
        <item m="1" x="2056"/>
        <item x="746"/>
        <item m="1" x="1211"/>
        <item x="723"/>
        <item m="1" x="1919"/>
        <item m="1" x="2193"/>
        <item m="1" x="2484"/>
        <item x="747"/>
        <item m="1" x="1631"/>
        <item x="724"/>
        <item m="1" x="2065"/>
        <item x="748"/>
        <item x="749"/>
        <item x="725"/>
        <item x="750"/>
        <item m="1" x="2201"/>
        <item x="726"/>
        <item x="727"/>
        <item x="728"/>
        <item x="731"/>
        <item x="729"/>
        <item x="730"/>
        <item x="751"/>
        <item x="755"/>
        <item x="752"/>
        <item x="753"/>
        <item x="754"/>
        <item x="797"/>
        <item x="798"/>
        <item x="799"/>
        <item x="800"/>
        <item x="801"/>
        <item x="803"/>
        <item x="804"/>
        <item x="805"/>
        <item x="806"/>
        <item m="1" x="1750"/>
        <item m="1" x="2318"/>
        <item m="1" x="1189"/>
        <item m="1" x="1886"/>
        <item m="1" x="2161"/>
        <item m="1" x="2447"/>
        <item m="1" x="1313"/>
        <item m="1" x="1595"/>
        <item m="1" x="2043"/>
        <item m="1" x="2325"/>
        <item m="1" x="1194"/>
        <item m="1" x="1894"/>
        <item m="1" x="2458"/>
        <item m="1" x="1604"/>
        <item m="1" x="1759"/>
        <item m="1" x="1482"/>
        <item m="1" x="2473"/>
        <item m="1" x="1768"/>
        <item m="1" x="2338"/>
        <item m="1" x="1490"/>
        <item m="1" x="2194"/>
        <item m="1" x="1632"/>
        <item m="1" x="2348"/>
        <item m="1" x="1783"/>
        <item m="1" x="2071"/>
        <item m="1" x="2354"/>
        <item m="1" x="1224"/>
        <item m="1" x="1506"/>
        <item m="1" x="1935"/>
        <item m="1" x="2212"/>
        <item m="1" x="2500"/>
        <item m="1" x="1367"/>
        <item m="1" x="1645"/>
        <item x="845"/>
        <item x="842"/>
        <item x="843"/>
        <item m="1" x="1232"/>
        <item m="1" x="1941"/>
        <item m="1" x="2508"/>
        <item m="1" x="1654"/>
        <item x="881"/>
        <item x="891"/>
        <item x="892"/>
        <item m="1" x="2312"/>
        <item m="1" x="1184"/>
        <item x="889"/>
        <item x="890"/>
        <item m="1" x="2319"/>
        <item x="895"/>
        <item x="896"/>
        <item m="1" x="1887"/>
        <item x="897"/>
        <item m="1" x="2448"/>
        <item m="1" x="1314"/>
        <item x="888"/>
        <item m="1" x="1753"/>
        <item m="1" x="2044"/>
        <item m="1" x="2326"/>
        <item m="1" x="1195"/>
        <item m="1" x="1474"/>
        <item m="1" x="1895"/>
        <item m="1" x="2169"/>
        <item m="1" x="2459"/>
        <item m="1" x="1324"/>
        <item m="1" x="1605"/>
        <item x="846"/>
        <item x="847"/>
        <item m="1" x="2330"/>
        <item x="848"/>
        <item x="849"/>
        <item x="851"/>
        <item m="1" x="2182"/>
        <item x="852"/>
        <item x="853"/>
        <item m="1" x="1621"/>
        <item m="1" x="1769"/>
        <item x="854"/>
        <item x="855"/>
        <item x="856"/>
        <item x="857"/>
        <item x="858"/>
        <item x="859"/>
        <item x="860"/>
        <item m="1" x="1248"/>
        <item m="1" x="1529"/>
        <item m="1" x="1856"/>
        <item m="1" x="2136"/>
        <item m="1" x="2420"/>
        <item m="1" x="1287"/>
        <item m="1" x="1569"/>
        <item m="1" x="1742"/>
        <item m="1" x="2030"/>
        <item m="1" x="2306"/>
        <item m="1" x="1177"/>
        <item m="1" x="1460"/>
        <item m="1" x="1868"/>
        <item m="1" x="2146"/>
        <item m="1" x="2430"/>
        <item m="1" x="1297"/>
        <item m="1" x="1579"/>
        <item m="1" x="1745"/>
        <item m="1" x="2036"/>
        <item m="1" x="2313"/>
        <item m="1" x="1185"/>
        <item x="907"/>
        <item m="1" x="1879"/>
        <item m="1" x="2155"/>
        <item m="1" x="2441"/>
        <item m="1" x="1308"/>
        <item m="1" x="1590"/>
        <item m="1" x="1751"/>
        <item m="1" x="2040"/>
        <item m="1" x="2320"/>
        <item m="1" x="1190"/>
        <item m="1" x="1469"/>
        <item m="1" x="1888"/>
        <item m="1" x="2162"/>
        <item m="1" x="2449"/>
        <item m="1" x="1315"/>
        <item m="1" x="1754"/>
        <item m="1" x="2045"/>
        <item m="1" x="1196"/>
        <item m="1" x="1475"/>
        <item m="1" x="1896"/>
        <item m="1" x="2170"/>
        <item m="1" x="2460"/>
        <item m="1" x="1325"/>
        <item m="1" x="1606"/>
        <item m="1" x="1760"/>
        <item m="1" x="2051"/>
        <item m="1" x="2331"/>
        <item m="1" x="1203"/>
        <item m="1" x="1483"/>
        <item m="1" x="1909"/>
        <item m="1" x="2183"/>
        <item m="1" x="2474"/>
        <item m="1" x="1340"/>
        <item m="1" x="1622"/>
        <item m="1" x="1770"/>
        <item x="913"/>
        <item x="915"/>
        <item x="917"/>
        <item x="919"/>
        <item x="929"/>
        <item x="931"/>
        <item x="933"/>
        <item x="935"/>
        <item x="937"/>
        <item x="939"/>
        <item x="941"/>
        <item x="943"/>
        <item x="945"/>
        <item x="947"/>
        <item x="949"/>
        <item x="948"/>
        <item x="946"/>
        <item x="944"/>
        <item x="942"/>
        <item x="940"/>
        <item x="938"/>
        <item x="936"/>
        <item x="934"/>
        <item x="932"/>
        <item m="1" x="2450"/>
        <item m="1" x="1316"/>
        <item m="1" x="1596"/>
        <item m="1" x="1755"/>
        <item m="1" x="2046"/>
        <item m="1" x="2327"/>
        <item m="1" x="1197"/>
        <item m="1" x="1476"/>
        <item m="1" x="1897"/>
        <item m="1" x="2171"/>
        <item x="930"/>
        <item m="1" x="1326"/>
        <item m="1" x="1607"/>
        <item m="1" x="1761"/>
        <item m="1" x="1880"/>
        <item m="1" x="2156"/>
        <item m="1" x="2442"/>
        <item m="1" x="1309"/>
        <item m="1" x="1591"/>
        <item m="1" x="2041"/>
        <item m="1" x="2321"/>
        <item m="1" x="1191"/>
        <item m="1" x="1470"/>
        <item m="1" x="2163"/>
        <item m="1" x="2451"/>
        <item m="1" x="1317"/>
        <item m="1" x="1597"/>
        <item m="1" x="1756"/>
        <item m="1" x="2047"/>
        <item m="1" x="1898"/>
        <item m="1" x="2172"/>
        <item m="1" x="1327"/>
        <item m="1" x="1608"/>
        <item m="1" x="1762"/>
        <item m="1" x="2332"/>
        <item m="1" x="1204"/>
        <item m="1" x="1484"/>
        <item m="1" x="1910"/>
        <item m="1" x="1771"/>
        <item m="1" x="2066"/>
        <item m="1" x="2349"/>
        <item m="1" x="1501"/>
        <item m="1" x="1925"/>
        <item m="1" x="2202"/>
        <item m="1" x="2490"/>
        <item m="1" x="1356"/>
        <item m="1" x="1639"/>
        <item m="1" x="1784"/>
        <item x="1000"/>
        <item x="999"/>
        <item x="998"/>
        <item x="994"/>
        <item x="987"/>
        <item x="985"/>
        <item x="980"/>
        <item m="1" x="1492"/>
        <item m="1" x="2195"/>
        <item x="972"/>
        <item x="970"/>
        <item m="1" x="2350"/>
        <item m="1" x="1502"/>
        <item m="1" x="1926"/>
        <item m="1" x="2203"/>
        <item m="1" x="2491"/>
        <item m="1" x="1357"/>
        <item m="1" x="1640"/>
        <item m="1" x="2322"/>
        <item m="1" x="1889"/>
        <item m="1" x="1318"/>
        <item m="1" x="2461"/>
        <item m="1" x="2052"/>
        <item m="1" x="2333"/>
        <item m="1" x="1205"/>
        <item m="1" x="1485"/>
        <item m="1" x="1911"/>
        <item m="1" x="2475"/>
        <item m="1" x="1341"/>
        <item m="1" x="1772"/>
        <item m="1" x="2057"/>
        <item m="1" x="2339"/>
        <item m="1" x="1213"/>
        <item m="1" x="1493"/>
        <item m="1" x="1920"/>
        <item m="1" x="2485"/>
        <item m="1" x="1351"/>
        <item m="1" x="1633"/>
        <item m="1" x="1779"/>
        <item m="1" x="2351"/>
        <item m="1" x="1220"/>
        <item m="1" x="1503"/>
        <item m="1" x="1927"/>
        <item m="1" x="2204"/>
        <item m="1" x="2492"/>
        <item m="1" x="1358"/>
        <item m="1" x="1785"/>
        <item m="1" x="2072"/>
        <item m="1" x="1225"/>
        <item m="1" x="1507"/>
        <item m="1" x="1936"/>
        <item m="1" x="2213"/>
        <item m="1" x="2501"/>
        <item m="1" x="1646"/>
        <item m="1" x="1797"/>
        <item m="1" x="2080"/>
        <item m="1" x="2364"/>
        <item m="1" x="1234"/>
        <item m="1" x="1518"/>
        <item m="1" x="2219"/>
        <item m="1" x="2509"/>
        <item m="1" x="1375"/>
        <item m="1" x="1655"/>
        <item m="1" x="1815"/>
        <item m="1" x="2098"/>
        <item m="1" x="2381"/>
        <item m="1" x="1250"/>
        <item m="1" x="1531"/>
        <item m="1" x="2452"/>
        <item x="1026"/>
        <item x="1025"/>
        <item x="1004"/>
        <item x="1005"/>
        <item x="1006"/>
        <item x="1007"/>
        <item m="1" x="1477"/>
        <item x="1008"/>
        <item x="1009"/>
        <item x="1010"/>
        <item x="1011"/>
        <item x="1012"/>
        <item m="1" x="1763"/>
        <item x="1013"/>
        <item x="1016"/>
        <item x="1017"/>
        <item x="1018"/>
        <item x="1019"/>
        <item x="1020"/>
        <item x="1021"/>
        <item x="1022"/>
        <item x="1023"/>
        <item x="1024"/>
        <item m="1" x="1212"/>
        <item m="1" x="1491"/>
        <item m="1" x="1796"/>
        <item m="1" x="2079"/>
        <item m="1" x="2363"/>
        <item m="1" x="1233"/>
        <item m="1" x="1517"/>
        <item m="1" x="1722"/>
        <item m="1" x="1994"/>
        <item m="1" x="2271"/>
        <item m="1" x="1143"/>
        <item m="1" x="1429"/>
        <item m="1" x="1814"/>
        <item m="1" x="2097"/>
        <item m="1" x="2380"/>
        <item m="1" x="1249"/>
        <item m="1" x="1530"/>
        <item m="1" x="1728"/>
        <item m="1" x="2004"/>
        <item m="1" x="2280"/>
        <item m="1" x="1842"/>
        <item m="1" x="2120"/>
        <item m="1" x="2406"/>
        <item m="1" x="1273"/>
        <item m="1" x="1556"/>
        <item m="1" x="1739"/>
        <item m="1" x="2300"/>
        <item m="1" x="1172"/>
        <item m="1" x="1455"/>
        <item m="1" x="1857"/>
        <item m="1" x="2137"/>
        <item m="1" x="2421"/>
        <item m="1" x="1288"/>
        <item m="1" x="1570"/>
        <item m="1" x="1743"/>
        <item m="1" x="2031"/>
        <item m="1" x="2307"/>
        <item m="1" x="1178"/>
        <item m="1" x="1461"/>
        <item m="1" x="1869"/>
        <item m="1" x="2147"/>
        <item m="1" x="2431"/>
        <item m="1" x="1298"/>
        <item m="1" x="1580"/>
        <item m="1" x="1746"/>
        <item m="1" x="2037"/>
        <item m="1" x="2314"/>
        <item m="1" x="1186"/>
        <item m="1" x="1466"/>
        <item m="1" x="1881"/>
        <item m="1" x="2157"/>
        <item m="1" x="2443"/>
        <item m="1" x="1310"/>
        <item m="1" x="1592"/>
        <item m="1" x="1752"/>
        <item m="1" x="2042"/>
        <item m="1" x="2323"/>
        <item m="1" x="1471"/>
        <item m="1" x="1890"/>
        <item m="1" x="2164"/>
        <item m="1" x="2453"/>
        <item m="1" x="1319"/>
        <item m="1" x="1598"/>
        <item m="1" x="2053"/>
        <item m="1" x="2334"/>
        <item m="1" x="1206"/>
        <item m="1" x="1486"/>
        <item m="1" x="1912"/>
        <item m="1" x="2184"/>
        <item m="1" x="2476"/>
        <item m="1" x="1342"/>
        <item m="1" x="1623"/>
        <item m="1" x="2032"/>
        <item m="1" x="2308"/>
        <item m="1" x="1179"/>
        <item m="1" x="1462"/>
        <item m="1" x="1870"/>
        <item m="1" x="2148"/>
        <item m="1" x="2432"/>
        <item m="1" x="1299"/>
        <item m="1" x="1581"/>
        <item m="1" x="1747"/>
        <item m="1" x="2038"/>
        <item m="1" x="2315"/>
        <item m="1" x="1187"/>
        <item m="1" x="1198"/>
        <item m="1" x="1478"/>
        <item m="1" x="1899"/>
        <item m="1" x="2173"/>
        <item m="1" x="2462"/>
        <item m="1" x="1328"/>
        <item m="1" x="1609"/>
        <item m="1" x="1764"/>
        <item m="1" x="1207"/>
        <item m="1" x="2185"/>
        <item m="1" x="2477"/>
        <item m="1" x="1343"/>
        <item m="1" x="1773"/>
        <item m="1" x="2340"/>
        <item m="1" x="1494"/>
        <item m="1" x="2365"/>
        <item m="1" x="1723"/>
        <item m="1" x="1144"/>
        <item m="1" x="1542"/>
        <item m="1" x="1734"/>
        <item m="1" x="2015"/>
        <item m="1" x="2291"/>
        <item m="1" x="1843"/>
        <item m="1" x="1274"/>
        <item m="1" x="2026"/>
        <item m="1" x="1457"/>
        <item m="1" x="1995"/>
        <item m="1" x="2272"/>
        <item m="1" x="1145"/>
        <item m="1" x="1430"/>
        <item m="1" x="1816"/>
        <item m="1" x="2099"/>
        <item m="1" x="2382"/>
        <item m="1" x="1251"/>
        <item m="1" x="1532"/>
        <item m="1" x="1729"/>
        <item m="1" x="2007"/>
        <item m="1" x="2283"/>
        <item m="1" x="1155"/>
        <item m="1" x="1440"/>
        <item m="1" x="1829"/>
        <item m="1" x="2109"/>
        <item m="1" x="2393"/>
        <item m="1" x="1262"/>
        <item m="1" x="1543"/>
        <item m="1" x="1735"/>
        <item m="1" x="2017"/>
        <item m="1" x="2293"/>
        <item m="1" x="1165"/>
        <item m="1" x="1449"/>
        <item m="1" x="1844"/>
        <item m="1" x="2121"/>
        <item m="1" x="2407"/>
        <item m="1" x="1275"/>
        <item m="1" x="1557"/>
        <item m="1" x="1740"/>
        <item m="1" x="2027"/>
        <item m="1" x="2304"/>
        <item m="1" x="1175"/>
        <item m="1" x="1858"/>
        <item m="1" x="2138"/>
        <item m="1" x="2422"/>
        <item m="1" x="1289"/>
        <item m="1" x="1571"/>
        <item m="1" x="1744"/>
        <item m="1" x="2034"/>
        <item m="1" x="2310"/>
        <item m="1" x="1181"/>
        <item m="1" x="1465"/>
        <item m="1" x="1871"/>
        <item m="1" x="2433"/>
        <item m="1" x="1300"/>
        <item m="1" x="1582"/>
        <item m="1" x="1748"/>
        <item m="1" x="2039"/>
        <item m="1" x="2316"/>
        <item m="1" x="1188"/>
        <item m="1" x="1467"/>
        <item m="1" x="1882"/>
        <item m="1" x="1199"/>
        <item m="1" x="1479"/>
        <item m="1" x="1900"/>
        <item m="1" x="2174"/>
        <item m="1" x="2463"/>
        <item m="1" x="1329"/>
        <item m="1" x="1610"/>
        <item m="1" x="1765"/>
        <item m="1" x="2054"/>
        <item m="1" x="2335"/>
        <item m="1" x="1208"/>
        <item m="1" x="1487"/>
        <item m="1" x="1913"/>
        <item m="1" x="2186"/>
        <item m="1" x="2478"/>
        <item m="1" x="1344"/>
        <item m="1" x="1624"/>
        <item m="1" x="1774"/>
        <item m="1" x="2059"/>
        <item m="1" x="2342"/>
        <item m="1" x="1215"/>
        <item m="1" x="1495"/>
        <item m="1" x="1798"/>
        <item m="1" x="2081"/>
        <item m="1" x="2366"/>
        <item m="1" x="1235"/>
        <item m="1" x="1252"/>
        <item m="1" x="1533"/>
        <item m="1" x="2284"/>
        <item m="1" x="1156"/>
        <item m="1" x="1441"/>
        <item m="1" x="1830"/>
        <item m="1" x="2394"/>
        <item m="1" x="2019"/>
        <item m="1" x="2295"/>
        <item m="1" x="1167"/>
        <item m="1" x="1450"/>
        <item m="1" x="1846"/>
        <item m="1" x="2123"/>
        <item m="1" x="1873"/>
        <item m="1" x="2435"/>
        <item m="1" x="1302"/>
        <item m="1" x="1584"/>
        <item m="1" x="2317"/>
        <item m="1" x="1468"/>
        <item m="1" x="2324"/>
        <item m="1" x="1192"/>
        <item m="1" x="1472"/>
        <item m="1" x="2455"/>
        <item m="1" x="1321"/>
        <item m="1" x="1757"/>
        <item m="1" x="2048"/>
        <item m="1" x="2328"/>
        <item m="1" x="1480"/>
        <item m="1" x="1901"/>
        <item m="1" x="2175"/>
        <item m="1" x="2464"/>
        <item m="1" x="1611"/>
        <item m="1" x="1766"/>
        <item m="1" x="2336"/>
        <item m="1" x="1209"/>
        <item m="1" x="2187"/>
        <item m="1" x="1193"/>
        <item m="1" x="1473"/>
        <item m="1" x="1892"/>
        <item m="1" x="2166"/>
        <item m="1" x="2456"/>
        <item m="1" x="1600"/>
        <item m="1" x="1758"/>
        <item m="1" x="2049"/>
        <item m="1" x="2329"/>
        <item m="1" x="1200"/>
        <item m="1" x="1481"/>
        <item m="1" x="1902"/>
        <item m="1" x="2176"/>
        <item m="1" x="2465"/>
        <item m="1" x="1331"/>
        <item m="1" x="1613"/>
        <item m="1" x="1767"/>
        <item m="1" x="2055"/>
        <item m="1" x="2337"/>
        <item m="1" x="1210"/>
        <item m="1" x="1488"/>
        <item m="1" x="1914"/>
        <item m="1" x="2188"/>
        <item m="1" x="2479"/>
        <item m="1" x="1346"/>
        <item m="1" x="2343"/>
        <item m="1" x="1216"/>
        <item m="1" x="1496"/>
        <item m="1" x="1801"/>
        <item m="1" x="2084"/>
        <item m="1" x="2369"/>
        <item m="1" x="2126"/>
        <item m="1" x="2028"/>
        <item m="1" x="2305"/>
        <item m="1" x="1176"/>
        <item m="1" x="1489"/>
        <item m="1" x="1916"/>
        <item m="1" x="2190"/>
        <item m="1" x="2481"/>
        <item m="1" x="1348"/>
        <item m="1" x="1627"/>
        <item m="1" x="1775"/>
        <item m="1" x="2060"/>
        <item m="1" x="2344"/>
        <item m="1" x="1217"/>
        <item m="1" x="2058"/>
        <item m="1" x="2341"/>
        <item m="1" x="1214"/>
        <item m="1" x="1973"/>
        <item m="1" x="2253"/>
        <item m="1" x="1122"/>
        <item m="1" x="1411"/>
        <item m="1" x="2067"/>
        <item m="1" x="2352"/>
        <item m="1" x="1221"/>
        <item m="1" x="1714"/>
        <item m="1" x="1981"/>
        <item m="1" x="2260"/>
        <item m="1" x="1129"/>
        <item m="1" x="1417"/>
        <item m="1" x="1989"/>
        <item m="1" x="1138"/>
        <item m="1" x="1425"/>
        <item m="1" x="1799"/>
        <item m="1" x="2082"/>
        <item m="1" x="2367"/>
        <item m="1" x="1236"/>
        <item m="1" x="1131"/>
        <item m="1" x="1419"/>
        <item m="1" x="1786"/>
        <item m="1" x="2073"/>
        <item m="1" x="2355"/>
        <item m="1" x="1226"/>
        <item m="1" x="1508"/>
        <item m="1" x="1719"/>
        <item m="1" x="1990"/>
        <item m="1" x="2266"/>
        <item m="1" x="1139"/>
        <item m="1" x="1426"/>
        <item m="1" x="1800"/>
        <item m="1" x="2083"/>
        <item m="1" x="2368"/>
        <item m="1" x="1237"/>
        <item m="1" x="1519"/>
        <item m="1" x="1724"/>
        <item m="1" x="1998"/>
        <item m="1" x="2274"/>
        <item m="1" x="1148"/>
        <item m="1" x="1433"/>
        <item m="1" x="1817"/>
        <item m="1" x="2100"/>
        <item m="1" x="2383"/>
        <item m="1" x="1253"/>
        <item m="1" x="1534"/>
        <item m="1" x="1730"/>
        <item m="1" x="2009"/>
        <item m="1" x="2286"/>
        <item m="1" x="1158"/>
        <item m="1" x="1443"/>
        <item m="1" x="1831"/>
        <item m="1" x="2110"/>
        <item m="1" x="2395"/>
        <item m="1" x="1263"/>
        <item m="1" x="1544"/>
        <item m="1" x="1736"/>
        <item m="1" x="2021"/>
        <item m="1" x="2297"/>
        <item m="1" x="1169"/>
        <item m="1" x="1452"/>
        <item m="1" x="1848"/>
        <item m="1" x="2125"/>
        <item m="1" x="1458"/>
        <item m="1" x="1427"/>
        <item m="1" x="1802"/>
        <item m="1" x="2085"/>
        <item m="1" x="2370"/>
        <item m="1" x="1520"/>
        <item m="1" x="1725"/>
        <item m="1" x="1999"/>
        <item m="1" x="2275"/>
        <item m="1" x="1149"/>
        <item m="1" x="1434"/>
        <item m="1" x="1818"/>
        <item m="1" x="2101"/>
        <item m="1" x="2384"/>
        <item m="1" x="1254"/>
        <item m="1" x="1535"/>
        <item m="1" x="1731"/>
        <item m="1" x="2010"/>
        <item m="1" x="2287"/>
        <item m="1" x="1159"/>
        <item m="1" x="1444"/>
        <item m="1" x="1832"/>
        <item m="1" x="2111"/>
        <item m="1" x="2396"/>
        <item m="1" x="1264"/>
        <item m="1" x="1545"/>
        <item m="1" x="1737"/>
        <item m="1" x="2022"/>
        <item m="1" x="2298"/>
        <item m="1" x="1170"/>
        <item m="1" x="1453"/>
        <item m="1" x="1849"/>
        <item m="1" x="2127"/>
        <item m="1" x="2410"/>
        <item m="1" x="1278"/>
        <item m="1" x="1560"/>
        <item m="1" x="2242"/>
        <item m="1" x="1112"/>
        <item m="1" x="1400"/>
        <item m="1" x="1776"/>
        <item m="1" x="2061"/>
        <item m="1" x="2345"/>
        <item m="1" x="1218"/>
        <item m="1" x="1497"/>
        <item m="1" x="1711"/>
        <item m="1" x="2254"/>
        <item m="1" x="1123"/>
        <item m="1" x="1412"/>
        <item m="1" x="1780"/>
        <item m="1" x="2068"/>
        <item m="1" x="2353"/>
        <item m="1" x="1222"/>
        <item m="1" x="1504"/>
        <item m="1" x="1715"/>
        <item m="1" x="1983"/>
        <item m="1" x="2262"/>
        <item m="1" x="1132"/>
        <item m="1" x="1420"/>
        <item m="1" x="1787"/>
        <item m="1" x="2074"/>
        <item m="1" x="2356"/>
        <item m="1" x="1227"/>
        <item m="1" x="1509"/>
        <item m="1" x="1720"/>
        <item m="1" x="1991"/>
        <item m="1" x="2267"/>
        <item m="1" x="1140"/>
        <item m="1" x="1428"/>
        <item m="1" x="1803"/>
        <item m="1" x="2086"/>
        <item m="1" x="2371"/>
        <item m="1" x="1238"/>
        <item m="1" x="1521"/>
        <item m="1" x="1726"/>
        <item m="1" x="2000"/>
        <item m="1" x="2276"/>
        <item m="1" x="1150"/>
        <item m="1" x="1716"/>
        <item m="1" x="1134"/>
        <item m="1" x="1788"/>
        <item m="1" x="1721"/>
        <item m="1" x="2268"/>
        <item m="1" x="1804"/>
        <item m="1" x="1239"/>
        <item m="1" x="2002"/>
        <item m="1" x="1151"/>
        <item m="1" x="1819"/>
        <item m="1" x="1255"/>
        <item m="1" x="1732"/>
        <item m="1" x="1265"/>
        <item m="1" x="1546"/>
        <item m="1" x="1459"/>
        <item m="1" x="1862"/>
        <item m="1" x="2425"/>
        <item m="1" x="1575"/>
        <item m="1" x="2035"/>
        <item m="1" x="1182"/>
        <item m="1" x="1709"/>
        <item m="1" x="2245"/>
        <item m="1" x="1403"/>
        <item m="1" x="2062"/>
        <item m="1" x="2346"/>
        <item m="1" x="1498"/>
        <item m="1" x="1712"/>
        <item m="1" x="1977"/>
        <item m="1" x="2069"/>
        <item m="1" x="1223"/>
        <item m="1" x="1717"/>
        <item m="1" x="1985"/>
        <item m="1" x="1135"/>
        <item m="1" x="1789"/>
        <item m="1" x="2357"/>
        <item m="1" x="1510"/>
        <item m="1" x="1992"/>
        <item m="1" x="2269"/>
        <item m="1" x="1141"/>
        <item m="1" x="1806"/>
        <item m="1" x="2088"/>
        <item m="1" x="1241"/>
        <item m="1" x="2278"/>
        <item m="1" x="1436"/>
        <item m="1" x="2103"/>
        <item m="1" x="2386"/>
        <item m="1" x="2011"/>
        <item m="1" x="1160"/>
        <item m="1" x="1834"/>
        <item m="1" x="2113"/>
        <item m="1" x="2398"/>
        <item m="1" x="1548"/>
        <item m="1" x="2311"/>
        <item m="1" x="1183"/>
        <item m="1" x="1749"/>
        <item m="1" x="1710"/>
        <item m="1" x="2247"/>
        <item m="1" x="1116"/>
        <item m="1" x="1405"/>
        <item m="1" x="1777"/>
        <item m="1" x="2063"/>
        <item m="1" x="2347"/>
        <item m="1" x="1219"/>
        <item m="1" x="1499"/>
        <item m="1" x="1713"/>
        <item m="1" x="1126"/>
        <item m="1" x="1781"/>
        <item m="1" x="2070"/>
        <item m="1" x="1718"/>
        <item m="1" x="1987"/>
        <item m="1" x="1807"/>
        <item m="1" x="2089"/>
        <item m="1" x="2373"/>
        <item m="1" x="1242"/>
        <item m="1" x="1523"/>
        <item m="1" x="1727"/>
        <item m="1" x="2003"/>
        <item m="1" x="2279"/>
        <item m="1" x="1152"/>
        <item m="1" x="1437"/>
        <item m="1" x="1821"/>
        <item m="1" x="2104"/>
        <item m="1" x="2387"/>
        <item m="1" x="1257"/>
        <item m="1" x="1537"/>
        <item m="1" x="1733"/>
        <item m="1" x="2012"/>
        <item m="1" x="2288"/>
        <item m="1" x="1161"/>
        <item m="1" x="1445"/>
        <item m="1" x="1835"/>
        <item m="1" x="2114"/>
        <item m="1" x="2399"/>
        <item m="1" x="1267"/>
        <item m="1" x="1549"/>
        <item m="1" x="1738"/>
        <item m="1" x="2023"/>
        <item m="1" x="2299"/>
        <item m="1" x="1171"/>
        <item m="1" x="1454"/>
        <item m="1" x="1851"/>
        <item m="1" x="2129"/>
        <item m="1" x="2412"/>
        <item m="1" x="1280"/>
        <item m="1" x="1562"/>
        <item m="1" x="1741"/>
        <item m="1" x="20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4"/>
        <item x="850"/>
        <item x="861"/>
        <item x="862"/>
        <item x="863"/>
        <item x="864"/>
        <item x="865"/>
        <item x="866"/>
        <item x="867"/>
        <item x="868"/>
        <item x="869"/>
        <item x="870"/>
        <item x="871"/>
        <item x="872"/>
        <item x="873"/>
        <item x="874"/>
        <item x="875"/>
        <item x="876"/>
        <item x="877"/>
        <item x="878"/>
        <item x="879"/>
        <item x="880"/>
        <item x="882"/>
        <item x="883"/>
        <item x="884"/>
        <item x="885"/>
        <item x="886"/>
        <item x="887"/>
        <item x="893"/>
        <item x="894"/>
        <item x="898"/>
        <item x="899"/>
        <item x="900"/>
        <item x="901"/>
        <item x="902"/>
        <item x="903"/>
        <item x="904"/>
        <item x="905"/>
        <item x="906"/>
        <item x="908"/>
        <item x="909"/>
        <item x="910"/>
        <item x="911"/>
        <item x="912"/>
        <item x="914"/>
        <item x="916"/>
        <item x="918"/>
        <item x="920"/>
        <item x="921"/>
        <item x="922"/>
        <item x="923"/>
        <item x="924"/>
        <item x="925"/>
        <item x="926"/>
        <item x="927"/>
        <item x="928"/>
        <item x="950"/>
        <item x="951"/>
        <item x="952"/>
        <item x="953"/>
        <item x="954"/>
        <item x="955"/>
        <item x="956"/>
        <item x="957"/>
        <item x="958"/>
        <item x="959"/>
        <item x="960"/>
        <item x="961"/>
        <item x="962"/>
        <item x="963"/>
        <item x="964"/>
        <item x="965"/>
        <item x="966"/>
        <item x="967"/>
        <item x="968"/>
        <item x="969"/>
        <item x="971"/>
        <item x="973"/>
        <item x="974"/>
        <item x="975"/>
        <item x="976"/>
        <item x="977"/>
        <item x="978"/>
        <item x="979"/>
        <item x="981"/>
        <item x="982"/>
        <item x="983"/>
        <item x="984"/>
        <item x="986"/>
        <item x="988"/>
        <item x="989"/>
        <item x="990"/>
        <item x="991"/>
        <item x="992"/>
        <item x="993"/>
        <item x="995"/>
        <item x="996"/>
        <item x="997"/>
        <item x="1001"/>
        <item x="1002"/>
        <item x="1003"/>
        <item x="1014"/>
        <item x="1015"/>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s>
    </pivotField>
    <pivotField name="Tgl SPBy" axis="axisRow" compact="0" numFmtId="14" outline="0" showAll="0" defaultSubtotal="0">
      <items count="441">
        <item m="1" x="327"/>
        <item m="1" x="210"/>
        <item m="1" x="331"/>
        <item m="1" x="214"/>
        <item m="1" x="334"/>
        <item m="1" x="216"/>
        <item m="1" x="337"/>
        <item m="1" x="219"/>
        <item m="1" x="340"/>
        <item m="1" x="222"/>
        <item m="1" x="343"/>
        <item m="1" x="224"/>
        <item m="1" x="346"/>
        <item m="1" x="227"/>
        <item m="1" x="229"/>
        <item m="1" x="349"/>
        <item m="1" x="232"/>
        <item m="1" x="351"/>
        <item m="1" x="236"/>
        <item m="1" x="353"/>
        <item m="1" x="356"/>
        <item m="1" x="240"/>
        <item m="1" x="359"/>
        <item m="1" x="242"/>
        <item m="1" x="365"/>
        <item m="1" x="249"/>
        <item m="1" x="371"/>
        <item m="1" x="217"/>
        <item m="1" x="338"/>
        <item m="1" x="220"/>
        <item m="1" x="341"/>
        <item m="1" x="344"/>
        <item m="1" x="225"/>
        <item m="1" x="228"/>
        <item m="1" x="347"/>
        <item m="1" x="233"/>
        <item m="1" x="237"/>
        <item m="1" x="354"/>
        <item m="1" x="239"/>
        <item m="1" x="360"/>
        <item m="1" x="243"/>
        <item m="1" x="366"/>
        <item m="1" x="250"/>
        <item m="1" x="367"/>
        <item m="1" x="253"/>
        <item m="1" x="257"/>
        <item m="1" x="342"/>
        <item m="1" x="223"/>
        <item m="1" x="345"/>
        <item m="1" x="226"/>
        <item m="1" x="348"/>
        <item m="1" x="230"/>
        <item m="1" x="350"/>
        <item m="1" x="234"/>
        <item m="1" x="352"/>
        <item m="1" x="357"/>
        <item m="1" x="241"/>
        <item m="1" x="361"/>
        <item m="1" x="244"/>
        <item m="1" x="368"/>
        <item m="1" x="254"/>
        <item m="1" x="372"/>
        <item m="1" x="231"/>
        <item m="1" x="235"/>
        <item m="1" x="238"/>
        <item m="1" x="362"/>
        <item m="1" x="245"/>
        <item m="1" x="375"/>
        <item m="1" x="260"/>
        <item m="1" x="383"/>
        <item m="1" x="388"/>
        <item m="1" x="355"/>
        <item m="1" x="363"/>
        <item m="1" x="246"/>
        <item m="1" x="389"/>
        <item m="1" x="268"/>
        <item m="1" x="398"/>
        <item m="1" x="407"/>
        <item m="1" x="358"/>
        <item m="1" x="247"/>
        <item m="1" x="251"/>
        <item m="1" x="261"/>
        <item m="1" x="379"/>
        <item m="1" x="384"/>
        <item m="1" x="269"/>
        <item m="1" x="394"/>
        <item m="1" x="274"/>
        <item m="1" x="278"/>
        <item m="1" x="408"/>
        <item m="1" x="288"/>
        <item m="1" x="413"/>
        <item m="1" x="292"/>
        <item m="1" x="364"/>
        <item m="1" x="248"/>
        <item m="1" x="252"/>
        <item m="1" x="369"/>
        <item m="1" x="255"/>
        <item m="1" x="373"/>
        <item m="1" x="258"/>
        <item m="1" x="376"/>
        <item m="1" x="380"/>
        <item m="1" x="263"/>
        <item m="1" x="385"/>
        <item m="1" x="265"/>
        <item m="1" x="390"/>
        <item m="1" x="270"/>
        <item m="1" x="275"/>
        <item m="1" x="399"/>
        <item m="1" x="279"/>
        <item m="1" x="404"/>
        <item m="1" x="283"/>
        <item m="1" x="414"/>
        <item m="1" x="293"/>
        <item m="1" x="418"/>
        <item m="1" x="299"/>
        <item m="1" x="423"/>
        <item m="1" x="429"/>
        <item m="1" x="370"/>
        <item m="1" x="256"/>
        <item m="1" x="374"/>
        <item m="1" x="259"/>
        <item m="1" x="377"/>
        <item m="1" x="381"/>
        <item m="1" x="264"/>
        <item m="1" x="386"/>
        <item m="1" x="266"/>
        <item m="1" x="391"/>
        <item m="1" x="271"/>
        <item m="1" x="400"/>
        <item m="1" x="280"/>
        <item m="1" x="284"/>
        <item m="1" x="409"/>
        <item m="1" x="294"/>
        <item m="1" x="419"/>
        <item m="1" x="300"/>
        <item m="1" x="424"/>
        <item m="1" x="304"/>
        <item m="1" x="308"/>
        <item m="1" x="433"/>
        <item m="1" x="312"/>
        <item m="1" x="437"/>
        <item m="1" x="378"/>
        <item m="1" x="262"/>
        <item m="1" x="382"/>
        <item m="1" x="387"/>
        <item m="1" x="267"/>
        <item m="1" x="392"/>
        <item m="1" x="272"/>
        <item m="1" x="395"/>
        <item m="1" x="401"/>
        <item m="1" x="281"/>
        <item m="1" x="405"/>
        <item m="1" x="285"/>
        <item m="1" x="410"/>
        <item m="1" x="289"/>
        <item m="1" x="295"/>
        <item m="1" x="420"/>
        <item m="1" x="301"/>
        <item m="1" x="425"/>
        <item m="1" x="305"/>
        <item m="1" x="430"/>
        <item m="1" x="313"/>
        <item m="1" x="438"/>
        <item m="1" x="317"/>
        <item m="1" x="200"/>
        <item m="1" x="321"/>
        <item m="1" x="393"/>
        <item m="1" x="273"/>
        <item m="1" x="396"/>
        <item m="1" x="276"/>
        <item m="1" x="402"/>
        <item m="1" x="286"/>
        <item m="1" x="411"/>
        <item m="1" x="290"/>
        <item m="1" x="415"/>
        <item m="1" x="296"/>
        <item m="1" x="302"/>
        <item m="1" x="426"/>
        <item m="1" x="306"/>
        <item m="1" x="431"/>
        <item m="1" x="309"/>
        <item m="1" x="434"/>
        <item m="1" x="314"/>
        <item m="1" x="439"/>
        <item m="1" x="318"/>
        <item m="1" x="201"/>
        <item m="1" x="322"/>
        <item m="1" x="204"/>
        <item m="1" x="324"/>
        <item m="1" x="207"/>
        <item m="1" x="328"/>
        <item m="1" x="211"/>
        <item m="1" x="397"/>
        <item m="1" x="277"/>
        <item m="1" x="403"/>
        <item m="1" x="282"/>
        <item m="1" x="412"/>
        <item m="1" x="291"/>
        <item m="1" x="416"/>
        <item m="1" x="297"/>
        <item m="1" x="421"/>
        <item m="1" x="427"/>
        <item m="1" x="307"/>
        <item m="1" x="432"/>
        <item m="1" x="310"/>
        <item m="1" x="435"/>
        <item m="1" x="315"/>
        <item m="1" x="319"/>
        <item m="1" x="202"/>
        <item m="1" x="323"/>
        <item m="1" x="205"/>
        <item m="1" x="325"/>
        <item m="1" x="208"/>
        <item m="1" x="329"/>
        <item m="1" x="212"/>
        <item m="1" x="332"/>
        <item m="1" x="215"/>
        <item m="1" x="335"/>
        <item m="1" x="406"/>
        <item m="1" x="287"/>
        <item m="1" x="417"/>
        <item m="1" x="298"/>
        <item m="1" x="422"/>
        <item m="1" x="303"/>
        <item m="1" x="428"/>
        <item m="1" x="311"/>
        <item m="1" x="436"/>
        <item m="1" x="316"/>
        <item m="1" x="440"/>
        <item m="1" x="320"/>
        <item m="1" x="203"/>
        <item m="1" x="206"/>
        <item m="1" x="326"/>
        <item m="1" x="209"/>
        <item m="1" x="330"/>
        <item m="1" x="213"/>
        <item m="1" x="333"/>
        <item m="1" x="336"/>
        <item m="1" x="218"/>
        <item m="1" x="339"/>
        <item m="1" x="2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41">
        <item x="37"/>
        <item x="101"/>
        <item x="41"/>
        <item x="0"/>
        <item x="70"/>
        <item x="4"/>
        <item x="6"/>
        <item x="7"/>
        <item x="71"/>
        <item x="10"/>
        <item x="95"/>
        <item m="1" x="118"/>
        <item m="1" x="117"/>
        <item x="14"/>
        <item x="43"/>
        <item x="74"/>
        <item m="1" x="138"/>
        <item m="1" x="113"/>
        <item m="1" x="112"/>
        <item m="1" x="127"/>
        <item x="92"/>
        <item m="1" x="139"/>
        <item m="1" x="130"/>
        <item m="1" x="105"/>
        <item x="15"/>
        <item m="1" x="107"/>
        <item x="42"/>
        <item m="1" x="106"/>
        <item m="1" x="109"/>
        <item m="1" x="111"/>
        <item x="49"/>
        <item x="12"/>
        <item x="61"/>
        <item x="50"/>
        <item m="1" x="121"/>
        <item x="11"/>
        <item x="47"/>
        <item x="91"/>
        <item x="9"/>
        <item x="66"/>
        <item x="46"/>
        <item x="67"/>
        <item x="45"/>
        <item m="1" x="126"/>
        <item m="1" x="135"/>
        <item m="1" x="134"/>
        <item x="8"/>
        <item x="77"/>
        <item x="36"/>
        <item x="78"/>
        <item x="53"/>
        <item x="54"/>
        <item m="1" x="115"/>
        <item x="79"/>
        <item m="1" x="133"/>
        <item m="1" x="128"/>
        <item m="1" x="137"/>
        <item m="1" x="140"/>
        <item m="1" x="131"/>
        <item m="1" x="104"/>
        <item x="5"/>
        <item x="2"/>
        <item x="3"/>
        <item x="27"/>
        <item x="26"/>
        <item x="60"/>
        <item x="69"/>
        <item x="59"/>
        <item x="33"/>
        <item x="32"/>
        <item m="1" x="110"/>
        <item x="31"/>
        <item x="55"/>
        <item m="1" x="129"/>
        <item m="1" x="103"/>
        <item x="80"/>
        <item x="56"/>
        <item m="1" x="132"/>
        <item x="93"/>
        <item x="81"/>
        <item x="19"/>
        <item x="83"/>
        <item x="35"/>
        <item x="72"/>
        <item x="34"/>
        <item x="18"/>
        <item m="1" x="136"/>
        <item x="17"/>
        <item x="51"/>
        <item x="22"/>
        <item x="24"/>
        <item x="82"/>
        <item x="40"/>
        <item x="25"/>
        <item x="23"/>
        <item x="21"/>
        <item x="97"/>
        <item m="1" x="122"/>
        <item x="96"/>
        <item x="30"/>
        <item m="1" x="116"/>
        <item m="1" x="124"/>
        <item m="1" x="123"/>
        <item x="90"/>
        <item x="64"/>
        <item m="1" x="108"/>
        <item m="1" x="120"/>
        <item m="1" x="119"/>
        <item x="73"/>
        <item m="1" x="114"/>
        <item x="63"/>
        <item x="62"/>
        <item m="1" x="125"/>
        <item x="1"/>
        <item x="13"/>
        <item x="16"/>
        <item x="20"/>
        <item x="28"/>
        <item x="29"/>
        <item x="38"/>
        <item x="39"/>
        <item x="44"/>
        <item x="48"/>
        <item x="52"/>
        <item x="57"/>
        <item x="58"/>
        <item x="65"/>
        <item x="68"/>
        <item x="75"/>
        <item x="76"/>
        <item x="84"/>
        <item x="85"/>
        <item x="86"/>
        <item x="87"/>
        <item x="88"/>
        <item x="89"/>
        <item x="94"/>
        <item x="98"/>
        <item x="99"/>
        <item x="100"/>
        <item x="102"/>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1162">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7">
      <x v="2142"/>
      <x v="39"/>
      <x v="2344"/>
      <x v="389"/>
      <x v="90"/>
      <x v="13"/>
      <x v="2481"/>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r="2">
      <x v="64"/>
      <x v="32"/>
      <x v="59"/>
      <x v="33"/>
      <x v="126"/>
      <x v="1039"/>
      <x v="40"/>
      <x v="2376"/>
      <x v="401"/>
      <x v="39"/>
      <x v="9"/>
      <x v="2538"/>
    </i>
    <i r="7">
      <x v="1040"/>
      <x v="40"/>
      <x v="2378"/>
      <x v="403"/>
      <x v="39"/>
      <x v="9"/>
      <x v="2540"/>
    </i>
    <i r="7">
      <x v="1041"/>
      <x v="40"/>
      <x v="2380"/>
      <x v="404"/>
      <x v="90"/>
      <x v="13"/>
      <x v="2542"/>
    </i>
    <i r="7">
      <x v="1042"/>
      <x v="40"/>
      <x v="2382"/>
      <x v="405"/>
      <x v="90"/>
      <x v="13"/>
      <x v="2544"/>
    </i>
    <i r="2">
      <x v="65"/>
      <x v="33"/>
      <x v="60"/>
      <x v="34"/>
      <x v="128"/>
      <x v="2253"/>
      <x v="41"/>
      <x v="2420"/>
      <x v="410"/>
      <x v="3"/>
      <x v="9"/>
      <x v="2604"/>
    </i>
    <i r="7">
      <x v="2254"/>
      <x v="41"/>
      <x v="2421"/>
      <x v="410"/>
      <x v="4"/>
      <x v="9"/>
      <x v="2606"/>
    </i>
    <i r="7">
      <x v="2255"/>
      <x v="41"/>
      <x v="2422"/>
      <x v="422"/>
      <x v="90"/>
      <x v="13"/>
      <x v="2608"/>
    </i>
    <i r="7">
      <x v="2256"/>
      <x v="41"/>
      <x v="2424"/>
      <x v="424"/>
      <x v="3"/>
      <x v="15"/>
      <x v="2610"/>
    </i>
    <i r="7">
      <x v="2257"/>
      <x v="41"/>
      <x v="2426"/>
      <x v="424"/>
      <x v="4"/>
      <x v="15"/>
      <x v="2612"/>
    </i>
    <i r="7">
      <x v="2258"/>
      <x v="41"/>
      <x v="2428"/>
      <x v="425"/>
      <x v="70"/>
      <x v="15"/>
      <x v="2614"/>
    </i>
    <i r="7">
      <x v="2260"/>
      <x v="41"/>
      <x v="2429"/>
      <x v="426"/>
      <x v="153"/>
      <x v="20"/>
      <x v="2616"/>
    </i>
    <i r="7">
      <x v="2271"/>
      <x v="41"/>
      <x v="2438"/>
      <x v="426"/>
      <x v="156"/>
      <x v="10"/>
      <x v="2627"/>
    </i>
    <i r="7">
      <x v="2273"/>
      <x v="41"/>
      <x v="1140"/>
      <x v="426"/>
      <x v="156"/>
      <x v="10"/>
      <x v="2629"/>
    </i>
    <i r="7">
      <x v="2275"/>
      <x v="41"/>
      <x v="2441"/>
      <x v="428"/>
      <x v="156"/>
      <x v="10"/>
      <x v="2631"/>
    </i>
    <i r="7">
      <x v="2277"/>
      <x v="41"/>
      <x v="1139"/>
      <x v="428"/>
      <x v="156"/>
      <x v="10"/>
      <x v="2627"/>
    </i>
    <i r="7">
      <x v="2278"/>
      <x v="41"/>
      <x v="1138"/>
      <x v="428"/>
      <x v="156"/>
      <x v="10"/>
      <x v="2629"/>
    </i>
    <i r="7">
      <x v="2279"/>
      <x v="41"/>
      <x v="1137"/>
      <x v="429"/>
      <x v="156"/>
      <x v="10"/>
      <x v="2633"/>
    </i>
    <i r="7">
      <x v="2280"/>
      <x v="41"/>
      <x v="2443"/>
      <x v="429"/>
      <x v="156"/>
      <x v="10"/>
      <x v="2627"/>
    </i>
    <i r="7">
      <x v="2281"/>
      <x v="41"/>
      <x v="2444"/>
      <x v="418"/>
      <x v="156"/>
      <x v="10"/>
      <x v="2634"/>
    </i>
    <i r="7">
      <x v="2282"/>
      <x v="41"/>
      <x v="2445"/>
      <x v="429"/>
      <x v="156"/>
      <x v="10"/>
      <x v="2629"/>
    </i>
    <i r="2">
      <x v="67"/>
      <x v="35"/>
      <x v="62"/>
      <x v="36"/>
      <x v="135"/>
      <x v="2340"/>
      <x v="43"/>
      <x v="2489"/>
      <x v="427"/>
      <x v="153"/>
      <x v="20"/>
      <x v="2697"/>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7">
      <x v="2143"/>
      <x v="39"/>
      <x v="960"/>
      <x v="353"/>
      <x v="3"/>
      <x v="24"/>
      <x v="2482"/>
    </i>
    <i r="7">
      <x v="2144"/>
      <x v="39"/>
      <x v="961"/>
      <x v="353"/>
      <x v="4"/>
      <x v="24"/>
      <x v="2483"/>
    </i>
    <i r="7">
      <x v="2145"/>
      <x v="39"/>
      <x v="2345"/>
      <x v="379"/>
      <x v="70"/>
      <x v="24"/>
      <x v="2484"/>
    </i>
    <i r="7">
      <x v="2146"/>
      <x v="39"/>
      <x v="959"/>
      <x v="361"/>
      <x v="133"/>
      <x v="26"/>
      <x v="248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r="2">
      <x v="64"/>
      <x v="32"/>
      <x v="59"/>
      <x v="33"/>
      <x v="126"/>
      <x v="1038"/>
      <x v="40"/>
      <x v="1030"/>
      <x v="389"/>
      <x v="133"/>
      <x v="26"/>
      <x v="2546"/>
    </i>
    <i r="2">
      <x v="65"/>
      <x v="33"/>
      <x v="60"/>
      <x v="34"/>
      <x v="128"/>
      <x v="2261"/>
      <x v="41"/>
      <x v="2430"/>
      <x v="422"/>
      <x v="3"/>
      <x v="24"/>
      <x v="2617"/>
    </i>
    <i r="7">
      <x v="2263"/>
      <x v="41"/>
      <x v="2432"/>
      <x v="422"/>
      <x v="4"/>
      <x v="24"/>
      <x v="2619"/>
    </i>
    <i r="7">
      <x v="2265"/>
      <x v="41"/>
      <x v="2433"/>
      <x v="427"/>
      <x v="39"/>
      <x v="24"/>
      <x v="2621"/>
    </i>
    <i r="7">
      <x v="2267"/>
      <x v="41"/>
      <x v="2434"/>
      <x v="427"/>
      <x v="39"/>
      <x v="24"/>
      <x v="2623"/>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7">
      <x v="2132"/>
      <x v="39"/>
      <x v="2334"/>
      <x v="391"/>
      <x v="39"/>
      <x/>
      <x v="2471"/>
    </i>
    <i r="7">
      <x v="2133"/>
      <x v="39"/>
      <x v="2335"/>
      <x v="392"/>
      <x v="39"/>
      <x/>
      <x v="2472"/>
    </i>
    <i r="7">
      <x v="2134"/>
      <x v="39"/>
      <x v="2336"/>
      <x v="392"/>
      <x v="39"/>
      <x/>
      <x v="2473"/>
    </i>
    <i r="7">
      <x v="2135"/>
      <x v="39"/>
      <x v="2337"/>
      <x v="358"/>
      <x v="76"/>
      <x v="2"/>
      <x v="2474"/>
    </i>
    <i r="7">
      <x v="2136"/>
      <x v="39"/>
      <x v="2338"/>
      <x v="391"/>
      <x v="76"/>
      <x v="2"/>
      <x v="2475"/>
    </i>
    <i r="7">
      <x v="2137"/>
      <x v="39"/>
      <x v="2339"/>
      <x v="393"/>
      <x v="76"/>
      <x v="2"/>
      <x v="2476"/>
    </i>
    <i r="7">
      <x v="2138"/>
      <x v="39"/>
      <x v="2340"/>
      <x v="390"/>
      <x v="76"/>
      <x v="2"/>
      <x v="2477"/>
    </i>
    <i r="7">
      <x v="2139"/>
      <x v="39"/>
      <x v="2341"/>
      <x v="389"/>
      <x v="76"/>
      <x v="2"/>
      <x v="2478"/>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r="2">
      <x v="64"/>
      <x v="32"/>
      <x v="59"/>
      <x v="33"/>
      <x v="58"/>
      <x v="1047"/>
      <x v="40"/>
      <x v="2417"/>
      <x v="399"/>
      <x v="118"/>
      <x v="113"/>
      <x v="2601"/>
    </i>
    <i r="6">
      <x v="127"/>
      <x v="1043"/>
      <x v="40"/>
      <x v="2393"/>
      <x v="406"/>
      <x v="39"/>
      <x v="50"/>
      <x v="2560"/>
    </i>
    <i r="7">
      <x v="1044"/>
      <x v="40"/>
      <x v="2395"/>
      <x v="406"/>
      <x v="39"/>
      <x v="50"/>
      <x v="2562"/>
    </i>
    <i r="7">
      <x v="1045"/>
      <x v="40"/>
      <x v="2397"/>
      <x v="411"/>
      <x v="39"/>
      <x v="50"/>
      <x v="2564"/>
    </i>
    <i r="7">
      <x v="1046"/>
      <x v="40"/>
      <x v="2399"/>
      <x v="406"/>
      <x v="146"/>
      <x v="53"/>
      <x v="2565"/>
    </i>
    <i r="2">
      <x v="65"/>
      <x v="33"/>
      <x v="60"/>
      <x v="34"/>
      <x v="129"/>
      <x v="2262"/>
      <x v="41"/>
      <x v="2431"/>
      <x v="419"/>
      <x v="52"/>
      <x v="137"/>
      <x v="2618"/>
    </i>
    <i r="7">
      <x v="2264"/>
      <x v="41"/>
      <x v="1142"/>
      <x v="419"/>
      <x v="39"/>
      <x v="126"/>
      <x v="2620"/>
    </i>
    <i r="7">
      <x v="2266"/>
      <x v="41"/>
      <x v="1141"/>
      <x v="419"/>
      <x v="39"/>
      <x v="126"/>
      <x v="2622"/>
    </i>
    <i r="6">
      <x v="130"/>
      <x v="2268"/>
      <x v="41"/>
      <x v="2435"/>
      <x v="423"/>
      <x v="146"/>
      <x v="53"/>
      <x v="2624"/>
    </i>
    <i r="7">
      <x v="2269"/>
      <x v="41"/>
      <x v="2436"/>
      <x v="423"/>
      <x v="39"/>
      <x v="50"/>
      <x v="2625"/>
    </i>
    <i r="7">
      <x v="2270"/>
      <x v="41"/>
      <x v="2437"/>
      <x v="402"/>
      <x v="39"/>
      <x v="50"/>
      <x v="2626"/>
    </i>
    <i r="2">
      <x v="66"/>
      <x v="34"/>
      <x v="61"/>
      <x v="35"/>
      <x v="134"/>
      <x v="2323"/>
      <x v="42"/>
      <x v="2466"/>
      <x v="422"/>
      <x v="52"/>
      <x v="1"/>
      <x v="2675"/>
    </i>
    <i r="7">
      <x v="2324"/>
      <x v="42"/>
      <x v="2467"/>
      <x v="425"/>
      <x v="52"/>
      <x v="1"/>
      <x v="2676"/>
    </i>
    <i r="7">
      <x v="2325"/>
      <x v="42"/>
      <x v="2468"/>
      <x v="430"/>
      <x v="39"/>
      <x/>
      <x v="2677"/>
    </i>
    <i r="7">
      <x v="2326"/>
      <x v="42"/>
      <x v="2469"/>
      <x v="422"/>
      <x v="39"/>
      <x/>
      <x v="2678"/>
    </i>
    <i r="7">
      <x v="2327"/>
      <x v="42"/>
      <x v="2470"/>
      <x v="422"/>
      <x v="39"/>
      <x/>
      <x v="2679"/>
    </i>
    <i r="7">
      <x v="2328"/>
      <x v="42"/>
      <x v="2471"/>
      <x v="425"/>
      <x v="39"/>
      <x/>
      <x v="2680"/>
    </i>
    <i r="7">
      <x v="2329"/>
      <x v="42"/>
      <x v="2472"/>
      <x v="425"/>
      <x v="39"/>
      <x/>
      <x v="2681"/>
    </i>
    <i r="7">
      <x v="2330"/>
      <x v="42"/>
      <x v="2473"/>
      <x v="425"/>
      <x v="39"/>
      <x/>
      <x v="2682"/>
    </i>
    <i r="7">
      <x v="2331"/>
      <x v="42"/>
      <x v="2474"/>
      <x v="425"/>
      <x v="39"/>
      <x/>
      <x v="2683"/>
    </i>
    <i r="7">
      <x v="2332"/>
      <x v="42"/>
      <x v="2475"/>
      <x v="429"/>
      <x v="39"/>
      <x/>
      <x v="2684"/>
    </i>
    <i r="2">
      <x v="67"/>
      <x v="35"/>
      <x v="62"/>
      <x v="36"/>
      <x v="135"/>
      <x v="2334"/>
      <x v="43"/>
      <x v="2477"/>
      <x v="431"/>
      <x v="39"/>
      <x/>
      <x v="2686"/>
    </i>
    <i r="7">
      <x v="2335"/>
      <x v="43"/>
      <x v="2479"/>
      <x v="431"/>
      <x v="39"/>
      <x/>
      <x v="2688"/>
    </i>
    <i r="7">
      <x v="2336"/>
      <x v="43"/>
      <x v="2481"/>
      <x v="433"/>
      <x v="39"/>
      <x/>
      <x v="2690"/>
    </i>
    <i r="7">
      <x v="2337"/>
      <x v="43"/>
      <x v="2483"/>
      <x v="433"/>
      <x v="39"/>
      <x/>
      <x v="2692"/>
    </i>
    <i r="6">
      <x v="136"/>
      <x v="2342"/>
      <x v="43"/>
      <x v="2493"/>
      <x v="432"/>
      <x v="146"/>
      <x v="53"/>
      <x v="2701"/>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7">
      <x v="2140"/>
      <x v="39"/>
      <x v="2342"/>
      <x v="394"/>
      <x v="39"/>
      <x v="121"/>
      <x v="2479"/>
    </i>
    <i r="7">
      <x v="2141"/>
      <x v="39"/>
      <x v="2343"/>
      <x v="393"/>
      <x v="144"/>
      <x v="8"/>
      <x v="2480"/>
    </i>
    <i r="7">
      <x v="2151"/>
      <x v="39"/>
      <x v="2346"/>
      <x v="373"/>
      <x v="122"/>
      <x v="114"/>
      <x v="249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r="2">
      <x v="64"/>
      <x v="32"/>
      <x v="59"/>
      <x v="33"/>
      <x v="126"/>
      <x v="2199"/>
      <x v="40"/>
      <x v="2375"/>
      <x v="402"/>
      <x v="144"/>
      <x v="8"/>
      <x v="2537"/>
    </i>
    <i r="2">
      <x v="65"/>
      <x v="33"/>
      <x v="60"/>
      <x v="34"/>
      <x v="128"/>
      <x v="2252"/>
      <x v="41"/>
      <x v="2418"/>
      <x v="418"/>
      <x v="144"/>
      <x v="8"/>
      <x v="2602"/>
    </i>
    <i r="2">
      <x v="66"/>
      <x v="34"/>
      <x v="61"/>
      <x v="35"/>
      <x v="134"/>
      <x v="2333"/>
      <x v="42"/>
      <x v="2476"/>
      <x v="422"/>
      <x v="3"/>
      <x v="121"/>
      <x v="2685"/>
    </i>
    <i r="2">
      <x v="67"/>
      <x v="35"/>
      <x v="62"/>
      <x v="36"/>
      <x v="135"/>
      <x v="2338"/>
      <x v="43"/>
      <x v="2485"/>
      <x v="422"/>
      <x v="4"/>
      <x v="121"/>
      <x v="2693"/>
    </i>
    <i r="7">
      <x v="2339"/>
      <x v="43"/>
      <x v="2487"/>
      <x v="432"/>
      <x v="144"/>
      <x v="8"/>
      <x v="26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7">
      <x v="2182"/>
      <x v="39"/>
      <x v="966"/>
      <x v="369"/>
      <x v="42"/>
      <x v="80"/>
      <x v="2520"/>
    </i>
    <i r="7">
      <x v="2183"/>
      <x v="39"/>
      <x v="2367"/>
      <x v="366"/>
      <x v="148"/>
      <x v="81"/>
      <x v="2521"/>
    </i>
    <i r="7">
      <x v="2184"/>
      <x v="39"/>
      <x v="2368"/>
      <x v="380"/>
      <x v="130"/>
      <x v="84"/>
      <x v="2522"/>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r="2">
      <x v="64"/>
      <x v="32"/>
      <x v="59"/>
      <x v="33"/>
      <x v="58"/>
      <x v="1051"/>
      <x v="40"/>
      <x v="2413"/>
      <x v="401"/>
      <x v="42"/>
      <x v="135"/>
      <x v="2598"/>
    </i>
    <i r="7">
      <x v="1052"/>
      <x v="40"/>
      <x v="2411"/>
      <x v="412"/>
      <x v="148"/>
      <x v="81"/>
      <x v="2597"/>
    </i>
    <i r="2">
      <x v="66"/>
      <x v="34"/>
      <x v="61"/>
      <x v="35"/>
      <x v="132"/>
      <x v="2305"/>
      <x v="42"/>
      <x v="2448"/>
      <x v="429"/>
      <x v="42"/>
      <x v="135"/>
      <x v="2658"/>
    </i>
    <i r="7">
      <x v="2306"/>
      <x v="42"/>
      <x v="2449"/>
      <x v="418"/>
      <x v="39"/>
      <x v="139"/>
      <x v="2659"/>
    </i>
    <i r="7">
      <x v="2307"/>
      <x v="42"/>
      <x v="2450"/>
      <x v="430"/>
      <x v="130"/>
      <x v="84"/>
      <x v="2660"/>
    </i>
    <i r="7">
      <x v="2308"/>
      <x v="42"/>
      <x v="2451"/>
      <x v="424"/>
      <x v="130"/>
      <x v="84"/>
      <x v="2661"/>
    </i>
    <i r="7">
      <x v="2309"/>
      <x v="42"/>
      <x v="2452"/>
      <x v="421"/>
      <x v="130"/>
      <x v="84"/>
      <x v="2662"/>
    </i>
    <i r="7">
      <x v="2310"/>
      <x v="42"/>
      <x v="2453"/>
      <x v="433"/>
      <x v="39"/>
      <x v="82"/>
      <x v="2663"/>
    </i>
    <i r="7">
      <x v="2311"/>
      <x v="42"/>
      <x v="2454"/>
      <x v="433"/>
      <x v="39"/>
      <x v="82"/>
      <x v="2664"/>
    </i>
    <i r="7">
      <x v="2312"/>
      <x v="42"/>
      <x v="2455"/>
      <x v="419"/>
      <x v="42"/>
      <x v="80"/>
      <x v="2665"/>
    </i>
    <i r="2">
      <x v="67"/>
      <x v="35"/>
      <x v="62"/>
      <x v="36"/>
      <x v="137"/>
      <x v="2354"/>
      <x v="43"/>
      <x v="2509"/>
      <x v="440"/>
      <x v="42"/>
      <x v="135"/>
      <x v="2714"/>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7">
      <x v="2192"/>
      <x v="39"/>
      <x v="967"/>
      <x v="394"/>
      <x v="39"/>
      <x v="111"/>
      <x v="2530"/>
    </i>
    <i r="7">
      <x v="2193"/>
      <x v="39"/>
      <x v="968"/>
      <x v="394"/>
      <x v="39"/>
      <x v="111"/>
      <x v="2531"/>
    </i>
    <i r="7">
      <x v="2194"/>
      <x v="39"/>
      <x v="2373"/>
      <x v="364"/>
      <x v="39"/>
      <x v="111"/>
      <x v="2532"/>
    </i>
    <i r="7">
      <x v="2195"/>
      <x v="39"/>
      <x v="2374"/>
      <x v="364"/>
      <x v="39"/>
      <x v="111"/>
      <x v="253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r="2">
      <x v="64"/>
      <x v="32"/>
      <x v="59"/>
      <x v="33"/>
      <x v="57"/>
      <x v="2207"/>
      <x v="40"/>
      <x v="2401"/>
      <x v="412"/>
      <x v="39"/>
      <x v="99"/>
      <x v="2588"/>
    </i>
    <i r="7">
      <x v="2240"/>
      <x v="40"/>
      <x v="2402"/>
      <x v="412"/>
      <x v="39"/>
      <x v="99"/>
      <x v="2589"/>
    </i>
    <i r="6">
      <x v="58"/>
      <x v="1050"/>
      <x v="40"/>
      <x v="2409"/>
      <x v="406"/>
      <x v="103"/>
      <x v="75"/>
      <x v="2595"/>
    </i>
    <i r="6">
      <x v="127"/>
      <x v="1048"/>
      <x v="40"/>
      <x v="2385"/>
      <x v="401"/>
      <x v="39"/>
      <x v="122"/>
      <x v="2548"/>
    </i>
    <i r="7">
      <x v="1049"/>
      <x v="40"/>
      <x v="2387"/>
      <x v="401"/>
      <x v="39"/>
      <x v="122"/>
      <x v="2550"/>
    </i>
    <i r="2">
      <x v="65"/>
      <x v="33"/>
      <x v="60"/>
      <x v="34"/>
      <x v="129"/>
      <x v="1096"/>
      <x v="41"/>
      <x v="2419"/>
      <x v="419"/>
      <x v="39"/>
      <x v="125"/>
      <x v="2603"/>
    </i>
    <i r="2">
      <x v="66"/>
      <x v="34"/>
      <x v="61"/>
      <x v="35"/>
      <x v="132"/>
      <x v="2298"/>
      <x v="42"/>
      <x v="1224"/>
      <x v="422"/>
      <x v="103"/>
      <x v="75"/>
      <x v="2651"/>
    </i>
    <i r="7">
      <x v="2299"/>
      <x v="42"/>
      <x v="1225"/>
      <x v="423"/>
      <x v="39"/>
      <x v="76"/>
      <x v="2652"/>
    </i>
    <i r="7">
      <x v="2300"/>
      <x v="42"/>
      <x v="1226"/>
      <x v="431"/>
      <x v="44"/>
      <x v="138"/>
      <x v="2653"/>
    </i>
    <i r="7">
      <x v="2301"/>
      <x v="42"/>
      <x v="1227"/>
      <x v="422"/>
      <x v="155"/>
      <x v="78"/>
      <x v="2654"/>
    </i>
    <i r="7">
      <x v="2302"/>
      <x v="42"/>
      <x v="1228"/>
      <x v="424"/>
      <x v="39"/>
      <x v="125"/>
      <x v="2655"/>
    </i>
    <i r="6">
      <x v="133"/>
      <x v="2317"/>
      <x v="42"/>
      <x v="2460"/>
      <x v="430"/>
      <x v="85"/>
      <x v="103"/>
      <x v="2670"/>
    </i>
    <i r="7">
      <x v="2318"/>
      <x v="42"/>
      <x v="2461"/>
      <x v="430"/>
      <x v="85"/>
      <x v="103"/>
      <x v="2670"/>
    </i>
    <i r="7">
      <x v="2319"/>
      <x v="42"/>
      <x v="2462"/>
      <x v="422"/>
      <x v="39"/>
      <x v="99"/>
      <x v="2671"/>
    </i>
    <i r="7">
      <x v="2320"/>
      <x v="42"/>
      <x v="2463"/>
      <x v="422"/>
      <x v="39"/>
      <x v="99"/>
      <x v="2672"/>
    </i>
    <i r="7">
      <x v="2321"/>
      <x v="42"/>
      <x v="2464"/>
      <x v="425"/>
      <x v="39"/>
      <x v="99"/>
      <x v="2673"/>
    </i>
    <i r="7">
      <x v="2322"/>
      <x v="42"/>
      <x v="2465"/>
      <x v="425"/>
      <x v="39"/>
      <x v="99"/>
      <x v="2674"/>
    </i>
    <i r="2">
      <x v="67"/>
      <x v="35"/>
      <x v="62"/>
      <x v="36"/>
      <x v="136"/>
      <x v="2341"/>
      <x v="43"/>
      <x v="2491"/>
      <x v="422"/>
      <x v="83"/>
      <x v="129"/>
      <x v="2699"/>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7">
      <x v="2185"/>
      <x v="39"/>
      <x v="2369"/>
      <x v="375"/>
      <x v="69"/>
      <x v="90"/>
      <x v="2523"/>
    </i>
    <i r="7">
      <x v="2186"/>
      <x v="39"/>
      <x v="2370"/>
      <x v="377"/>
      <x v="4"/>
      <x v="90"/>
      <x v="2524"/>
    </i>
    <i r="7">
      <x v="2187"/>
      <x v="39"/>
      <x v="2371"/>
      <x v="385"/>
      <x v="3"/>
      <x v="90"/>
      <x v="2525"/>
    </i>
    <i r="7">
      <x v="2188"/>
      <x v="39"/>
      <x v="2372"/>
      <x v="401"/>
      <x v="132"/>
      <x v="120"/>
      <x v="2526"/>
    </i>
    <i r="7">
      <x v="2189"/>
      <x v="39"/>
      <x v="980"/>
      <x v="399"/>
      <x v="39"/>
      <x v="95"/>
      <x v="2527"/>
    </i>
    <i r="7">
      <x v="2190"/>
      <x v="39"/>
      <x v="971"/>
      <x v="399"/>
      <x v="124"/>
      <x v="116"/>
      <x v="2528"/>
    </i>
    <i r="7">
      <x v="2191"/>
      <x v="39"/>
      <x v="972"/>
      <x v="397"/>
      <x v="157"/>
      <x v="98"/>
      <x v="2529"/>
    </i>
    <i r="7">
      <x v="2196"/>
      <x v="39"/>
      <x v="974"/>
      <x v="365"/>
      <x v="125"/>
      <x v="132"/>
      <x v="2534"/>
    </i>
    <i r="7">
      <x v="2197"/>
      <x v="39"/>
      <x v="975"/>
      <x v="381"/>
      <x v="4"/>
      <x v="132"/>
      <x v="2535"/>
    </i>
    <i r="7">
      <x v="2198"/>
      <x v="39"/>
      <x v="977"/>
      <x v="384"/>
      <x v="3"/>
      <x v="132"/>
      <x v="2536"/>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r="2">
      <x v="64"/>
      <x v="32"/>
      <x v="59"/>
      <x v="33"/>
      <x v="58"/>
      <x v="2200"/>
      <x v="40"/>
      <x v="2377"/>
      <x v="402"/>
      <x v="132"/>
      <x v="120"/>
      <x v="2539"/>
    </i>
    <i r="7">
      <x v="2201"/>
      <x v="40"/>
      <x v="2379"/>
      <x v="402"/>
      <x v="39"/>
      <x v="88"/>
      <x v="2541"/>
    </i>
    <i r="7">
      <x v="2202"/>
      <x v="40"/>
      <x v="2381"/>
      <x v="402"/>
      <x v="39"/>
      <x v="88"/>
      <x v="2543"/>
    </i>
    <i r="7">
      <x v="2241"/>
      <x v="40"/>
      <x v="2403"/>
      <x v="399"/>
      <x v="39"/>
      <x v="96"/>
      <x v="2590"/>
    </i>
    <i r="7">
      <x v="2242"/>
      <x v="40"/>
      <x v="2404"/>
      <x v="413"/>
      <x v="39"/>
      <x v="96"/>
      <x v="2591"/>
    </i>
    <i r="7">
      <x v="2243"/>
      <x v="40"/>
      <x v="2405"/>
      <x v="399"/>
      <x v="39"/>
      <x v="95"/>
      <x v="2592"/>
    </i>
    <i r="7">
      <x v="2244"/>
      <x v="40"/>
      <x v="2406"/>
      <x v="387"/>
      <x v="127"/>
      <x v="94"/>
      <x v="2593"/>
    </i>
    <i r="7">
      <x v="2245"/>
      <x v="40"/>
      <x v="2407"/>
      <x v="404"/>
      <x v="3"/>
      <x v="93"/>
      <x v="2594"/>
    </i>
    <i r="7">
      <x v="2246"/>
      <x v="40"/>
      <x v="2408"/>
      <x v="413"/>
      <x v="4"/>
      <x v="93"/>
      <x v="2137"/>
    </i>
    <i r="7">
      <x v="2247"/>
      <x v="40"/>
      <x v="2410"/>
      <x v="411"/>
      <x v="39"/>
      <x v="93"/>
      <x v="2596"/>
    </i>
    <i r="7">
      <x v="2248"/>
      <x v="40"/>
      <x v="2412"/>
      <x v="399"/>
      <x v="3"/>
      <x v="92"/>
      <x v="2134"/>
    </i>
    <i r="7">
      <x v="2249"/>
      <x v="40"/>
      <x v="2414"/>
      <x v="417"/>
      <x v="4"/>
      <x v="92"/>
      <x v="2133"/>
    </i>
    <i r="7">
      <x v="2250"/>
      <x v="40"/>
      <x v="2415"/>
      <x v="401"/>
      <x v="39"/>
      <x v="92"/>
      <x v="2599"/>
    </i>
    <i r="7">
      <x v="2251"/>
      <x v="40"/>
      <x v="2416"/>
      <x v="401"/>
      <x v="39"/>
      <x v="92"/>
      <x v="2600"/>
    </i>
    <i r="2">
      <x v="65"/>
      <x v="33"/>
      <x v="60"/>
      <x v="34"/>
      <x v="129"/>
      <x v="1091"/>
      <x v="41"/>
      <x v="2427"/>
      <x v="418"/>
      <x v="127"/>
      <x v="94"/>
      <x v="2613"/>
    </i>
    <i r="7">
      <x v="2259"/>
      <x v="41"/>
      <x v="1143"/>
      <x v="418"/>
      <x v="39"/>
      <x v="93"/>
      <x v="2615"/>
    </i>
    <i r="7">
      <x v="2272"/>
      <x v="41"/>
      <x v="2439"/>
      <x v="413"/>
      <x v="39"/>
      <x v="96"/>
      <x v="2628"/>
    </i>
    <i r="7">
      <x v="2274"/>
      <x v="41"/>
      <x v="2440"/>
      <x v="413"/>
      <x v="39"/>
      <x v="96"/>
      <x v="2630"/>
    </i>
    <i r="7">
      <x v="2276"/>
      <x v="41"/>
      <x v="2442"/>
      <x v="414"/>
      <x v="39"/>
      <x v="96"/>
      <x v="2632"/>
    </i>
    <i r="2">
      <x v="66"/>
      <x v="34"/>
      <x v="61"/>
      <x v="35"/>
      <x v="132"/>
      <x v="2313"/>
      <x v="42"/>
      <x v="2456"/>
      <x v="428"/>
      <x v="39"/>
      <x v="132"/>
      <x v="2666"/>
    </i>
    <i r="7">
      <x v="2314"/>
      <x v="42"/>
      <x v="2457"/>
      <x v="429"/>
      <x v="39"/>
      <x v="132"/>
      <x v="2667"/>
    </i>
    <i r="7">
      <x v="2315"/>
      <x v="42"/>
      <x v="2458"/>
      <x v="429"/>
      <x v="39"/>
      <x v="132"/>
      <x v="2668"/>
    </i>
    <i r="7">
      <x v="2316"/>
      <x v="42"/>
      <x v="2459"/>
      <x v="428"/>
      <x v="132"/>
      <x v="120"/>
      <x v="2669"/>
    </i>
    <i r="2">
      <x v="67"/>
      <x v="35"/>
      <x v="62"/>
      <x v="36"/>
      <x v="137"/>
      <x v="1"/>
      <x v="43"/>
      <x v="2503"/>
      <x v="438"/>
      <x v="39"/>
      <x v="132"/>
      <x v="2708"/>
    </i>
    <i r="7">
      <x v="2348"/>
      <x v="43"/>
      <x v="2502"/>
      <x v="437"/>
      <x v="39"/>
      <x v="132"/>
      <x v="2707"/>
    </i>
    <i r="7">
      <x v="2349"/>
      <x v="43"/>
      <x v="2504"/>
      <x v="437"/>
      <x v="132"/>
      <x v="120"/>
      <x v="2709"/>
    </i>
    <i r="7">
      <x v="2350"/>
      <x v="43"/>
      <x v="2505"/>
      <x v="439"/>
      <x v="132"/>
      <x v="120"/>
      <x v="2710"/>
    </i>
    <i r="7">
      <x v="2351"/>
      <x v="43"/>
      <x v="2506"/>
      <x v="414"/>
      <x v="159"/>
      <x v="140"/>
      <x v="2711"/>
    </i>
    <i r="7">
      <x v="2352"/>
      <x v="43"/>
      <x v="2507"/>
      <x v="413"/>
      <x v="159"/>
      <x v="140"/>
      <x v="2712"/>
    </i>
    <i r="7">
      <x v="2353"/>
      <x v="43"/>
      <x v="2508"/>
      <x v="408"/>
      <x v="160"/>
      <x v="96"/>
      <x v="2713"/>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7">
      <x v="2147"/>
      <x v="39"/>
      <x v="991"/>
      <x v="366"/>
      <x v="92"/>
      <x v="38"/>
      <x v="2486"/>
    </i>
    <i r="7">
      <x v="2148"/>
      <x v="39"/>
      <x v="992"/>
      <x v="364"/>
      <x v="84"/>
      <x v="39"/>
      <x v="2487"/>
    </i>
    <i r="7">
      <x v="2149"/>
      <x v="39"/>
      <x v="994"/>
      <x v="389"/>
      <x v="93"/>
      <x v="46"/>
      <x v="2488"/>
    </i>
    <i r="7">
      <x v="2150"/>
      <x v="39"/>
      <x v="995"/>
      <x v="390"/>
      <x v="84"/>
      <x v="118"/>
      <x v="2489"/>
    </i>
    <i r="7">
      <x v="2152"/>
      <x v="39"/>
      <x v="996"/>
      <x v="395"/>
      <x v="30"/>
      <x v="60"/>
      <x v="2491"/>
    </i>
    <i r="7">
      <x v="2153"/>
      <x v="39"/>
      <x v="998"/>
      <x v="372"/>
      <x v="30"/>
      <x v="60"/>
      <x v="2492"/>
    </i>
    <i r="7">
      <x v="2154"/>
      <x v="39"/>
      <x v="999"/>
      <x v="372"/>
      <x v="30"/>
      <x v="60"/>
      <x v="2493"/>
    </i>
    <i r="7">
      <x v="2155"/>
      <x v="39"/>
      <x v="1002"/>
      <x v="367"/>
      <x v="30"/>
      <x v="60"/>
      <x v="2494"/>
    </i>
    <i r="7">
      <x v="2156"/>
      <x v="39"/>
      <x v="1003"/>
      <x v="384"/>
      <x v="30"/>
      <x v="60"/>
      <x v="2495"/>
    </i>
    <i r="7">
      <x v="2157"/>
      <x v="39"/>
      <x v="1004"/>
      <x v="396"/>
      <x v="30"/>
      <x v="60"/>
      <x v="2496"/>
    </i>
    <i r="7">
      <x v="2158"/>
      <x v="39"/>
      <x v="1005"/>
      <x v="381"/>
      <x v="25"/>
      <x v="60"/>
      <x v="2497"/>
    </i>
    <i r="7">
      <x v="2159"/>
      <x v="39"/>
      <x v="1006"/>
      <x v="390"/>
      <x v="8"/>
      <x v="60"/>
      <x v="2498"/>
    </i>
    <i r="7">
      <x v="2160"/>
      <x v="39"/>
      <x v="1007"/>
      <x v="397"/>
      <x v="28"/>
      <x v="60"/>
      <x v="2499"/>
    </i>
    <i r="7">
      <x v="2161"/>
      <x v="39"/>
      <x v="1008"/>
      <x v="398"/>
      <x v="28"/>
      <x v="60"/>
      <x v="2500"/>
    </i>
    <i r="7">
      <x v="2162"/>
      <x v="39"/>
      <x v="2347"/>
      <x v="398"/>
      <x v="28"/>
      <x v="60"/>
      <x v="2501"/>
    </i>
    <i r="7">
      <x v="2163"/>
      <x v="39"/>
      <x v="2348"/>
      <x v="398"/>
      <x v="3"/>
      <x v="61"/>
      <x v="2502"/>
    </i>
    <i r="7">
      <x v="2164"/>
      <x v="39"/>
      <x v="2349"/>
      <x v="398"/>
      <x v="3"/>
      <x v="61"/>
      <x v="2503"/>
    </i>
    <i r="7">
      <x v="2165"/>
      <x v="39"/>
      <x v="2350"/>
      <x v="398"/>
      <x v="3"/>
      <x v="61"/>
      <x v="2504"/>
    </i>
    <i r="7">
      <x v="2166"/>
      <x v="39"/>
      <x v="2351"/>
      <x v="398"/>
      <x v="3"/>
      <x v="61"/>
      <x v="2505"/>
    </i>
    <i r="7">
      <x v="2167"/>
      <x v="39"/>
      <x v="2352"/>
      <x v="398"/>
      <x v="4"/>
      <x v="61"/>
      <x v="2506"/>
    </i>
    <i r="7">
      <x v="2168"/>
      <x v="39"/>
      <x v="2353"/>
      <x v="398"/>
      <x v="4"/>
      <x v="61"/>
      <x v="2507"/>
    </i>
    <i r="7">
      <x v="2169"/>
      <x v="39"/>
      <x v="2354"/>
      <x v="398"/>
      <x v="4"/>
      <x v="61"/>
      <x v="2508"/>
    </i>
    <i r="7">
      <x v="2170"/>
      <x v="39"/>
      <x v="2355"/>
      <x v="398"/>
      <x v="4"/>
      <x v="61"/>
      <x v="2509"/>
    </i>
    <i r="7">
      <x v="2171"/>
      <x v="39"/>
      <x v="2356"/>
      <x v="398"/>
      <x v="31"/>
      <x v="61"/>
      <x v="2510"/>
    </i>
    <i r="11">
      <x v="32"/>
      <x v="61"/>
      <x v="2510"/>
    </i>
    <i r="7">
      <x v="2172"/>
      <x v="39"/>
      <x v="2357"/>
      <x v="399"/>
      <x v="31"/>
      <x v="61"/>
      <x v="2511"/>
    </i>
    <i r="11">
      <x v="32"/>
      <x v="61"/>
      <x v="2511"/>
    </i>
    <i r="7">
      <x v="2173"/>
      <x v="39"/>
      <x v="2358"/>
      <x v="365"/>
      <x v="71"/>
      <x v="62"/>
      <x v="2512"/>
    </i>
    <i r="7">
      <x v="2174"/>
      <x v="39"/>
      <x v="2359"/>
      <x v="366"/>
      <x v="112"/>
      <x v="63"/>
      <x v="2513"/>
    </i>
    <i r="7">
      <x v="2175"/>
      <x v="39"/>
      <x v="2360"/>
      <x v="398"/>
      <x v="112"/>
      <x v="63"/>
      <x v="2514"/>
    </i>
    <i r="7">
      <x v="2176"/>
      <x v="39"/>
      <x v="2361"/>
      <x v="400"/>
      <x v="62"/>
      <x v="64"/>
      <x v="2266"/>
    </i>
    <i r="7">
      <x v="2177"/>
      <x v="39"/>
      <x v="2362"/>
      <x v="381"/>
      <x v="48"/>
      <x v="64"/>
      <x v="2515"/>
    </i>
    <i r="7">
      <x v="2178"/>
      <x v="39"/>
      <x v="2363"/>
      <x v="389"/>
      <x v="75"/>
      <x v="64"/>
      <x v="2516"/>
    </i>
    <i r="7">
      <x v="2179"/>
      <x v="39"/>
      <x v="2364"/>
      <x v="398"/>
      <x v="61"/>
      <x v="64"/>
      <x v="2517"/>
    </i>
    <i r="11">
      <x v="62"/>
      <x v="64"/>
      <x v="2517"/>
    </i>
    <i r="7">
      <x v="2180"/>
      <x v="39"/>
      <x v="2365"/>
      <x v="398"/>
      <x v="60"/>
      <x v="65"/>
      <x v="2518"/>
    </i>
    <i r="7">
      <x v="2181"/>
      <x v="39"/>
      <x v="2366"/>
      <x v="398"/>
      <x v="7"/>
      <x v="67"/>
      <x v="2519"/>
    </i>
    <i r="11">
      <x v="108"/>
      <x v="67"/>
      <x v="2519"/>
    </i>
    <i r="11">
      <x v="114"/>
      <x v="67"/>
      <x v="2519"/>
    </i>
    <i r="11">
      <x v="136"/>
      <x v="67"/>
      <x v="2519"/>
    </i>
    <i r="11">
      <x v="137"/>
      <x v="67"/>
      <x v="2519"/>
    </i>
    <i r="11">
      <x v="138"/>
      <x v="67"/>
      <x v="2519"/>
    </i>
    <i r="11">
      <x v="139"/>
      <x v="67"/>
      <x v="2519"/>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r="2">
      <x v="64"/>
      <x v="32"/>
      <x v="59"/>
      <x v="33"/>
      <x v="127"/>
      <x v="2203"/>
      <x v="40"/>
      <x v="2383"/>
      <x v="406"/>
      <x v="4"/>
      <x v="61"/>
      <x v="2545"/>
    </i>
    <i r="7">
      <x v="2204"/>
      <x v="40"/>
      <x v="2384"/>
      <x v="406"/>
      <x v="4"/>
      <x v="61"/>
      <x v="2547"/>
    </i>
    <i r="7">
      <x v="2205"/>
      <x v="40"/>
      <x v="2386"/>
      <x v="406"/>
      <x v="4"/>
      <x v="61"/>
      <x v="2549"/>
    </i>
    <i r="7">
      <x v="2206"/>
      <x v="40"/>
      <x v="2388"/>
      <x v="406"/>
      <x v="4"/>
      <x v="61"/>
      <x v="2551"/>
    </i>
    <i r="7">
      <x v="2207"/>
      <x v="40"/>
      <x v="1065"/>
      <x v="407"/>
      <x v="149"/>
      <x v="35"/>
      <x v="2552"/>
    </i>
    <i r="7">
      <x v="2208"/>
      <x v="40"/>
      <x v="2389"/>
      <x v="406"/>
      <x v="3"/>
      <x v="61"/>
      <x v="2553"/>
    </i>
    <i r="7">
      <x v="2209"/>
      <x v="40"/>
      <x v="1066"/>
      <x v="408"/>
      <x v="149"/>
      <x v="35"/>
      <x v="2554"/>
    </i>
    <i r="7">
      <x v="2210"/>
      <x v="40"/>
      <x v="2390"/>
      <x v="406"/>
      <x v="3"/>
      <x v="61"/>
      <x v="2555"/>
    </i>
    <i r="7">
      <x v="2211"/>
      <x v="40"/>
      <x v="1067"/>
      <x v="409"/>
      <x v="149"/>
      <x v="35"/>
      <x v="2556"/>
    </i>
    <i r="7">
      <x v="2212"/>
      <x v="40"/>
      <x v="2391"/>
      <x v="406"/>
      <x v="3"/>
      <x v="61"/>
      <x v="2557"/>
    </i>
    <i r="7">
      <x v="2213"/>
      <x v="40"/>
      <x v="1068"/>
      <x v="374"/>
      <x v="93"/>
      <x v="46"/>
      <x v="2558"/>
    </i>
    <i r="7">
      <x v="2214"/>
      <x v="40"/>
      <x v="2392"/>
      <x v="406"/>
      <x v="3"/>
      <x v="61"/>
      <x v="2559"/>
    </i>
    <i r="7">
      <x v="2215"/>
      <x v="40"/>
      <x v="2394"/>
      <x v="410"/>
      <x v="62"/>
      <x v="64"/>
      <x v="2561"/>
    </i>
    <i r="7">
      <x v="2216"/>
      <x v="40"/>
      <x v="2396"/>
      <x v="410"/>
      <x v="62"/>
      <x v="64"/>
      <x v="2563"/>
    </i>
    <i r="7">
      <x v="2217"/>
      <x v="40"/>
      <x v="2398"/>
      <x v="410"/>
      <x v="62"/>
      <x v="64"/>
      <x v="2561"/>
    </i>
    <i r="7">
      <x v="2218"/>
      <x v="40"/>
      <x v="2400"/>
      <x v="412"/>
      <x v="62"/>
      <x v="64"/>
      <x v="2566"/>
    </i>
    <i r="7">
      <x v="2219"/>
      <x v="40"/>
      <x v="1069"/>
      <x v="397"/>
      <x v="30"/>
      <x v="60"/>
      <x v="2567"/>
    </i>
    <i r="7">
      <x v="2220"/>
      <x v="40"/>
      <x v="1099"/>
      <x v="403"/>
      <x v="62"/>
      <x v="64"/>
      <x v="2568"/>
    </i>
    <i r="7">
      <x v="2221"/>
      <x v="40"/>
      <x v="1070"/>
      <x v="413"/>
      <x v="30"/>
      <x v="60"/>
      <x v="2569"/>
    </i>
    <i r="7">
      <x v="2222"/>
      <x v="40"/>
      <x v="1088"/>
      <x v="406"/>
      <x v="48"/>
      <x v="64"/>
      <x v="2570"/>
    </i>
    <i r="7">
      <x v="2223"/>
      <x v="40"/>
      <x v="1071"/>
      <x v="413"/>
      <x v="30"/>
      <x v="60"/>
      <x v="2571"/>
    </i>
    <i r="7">
      <x v="2224"/>
      <x v="40"/>
      <x v="1087"/>
      <x v="398"/>
      <x v="63"/>
      <x v="64"/>
      <x v="2572"/>
    </i>
    <i r="7">
      <x v="2225"/>
      <x v="40"/>
      <x v="1072"/>
      <x v="408"/>
      <x v="30"/>
      <x v="60"/>
      <x v="2573"/>
    </i>
    <i r="7">
      <x v="2226"/>
      <x v="40"/>
      <x v="1086"/>
      <x v="410"/>
      <x v="60"/>
      <x v="65"/>
      <x v="2574"/>
    </i>
    <i r="7">
      <x v="2227"/>
      <x v="40"/>
      <x v="1073"/>
      <x v="414"/>
      <x v="30"/>
      <x v="60"/>
      <x v="2575"/>
    </i>
    <i r="7">
      <x v="2228"/>
      <x v="40"/>
      <x v="1085"/>
      <x v="415"/>
      <x v="8"/>
      <x v="60"/>
      <x v="2576"/>
    </i>
    <i r="7">
      <x v="2229"/>
      <x v="40"/>
      <x v="1074"/>
      <x v="411"/>
      <x v="30"/>
      <x v="60"/>
      <x v="2577"/>
    </i>
    <i r="7">
      <x v="2230"/>
      <x v="40"/>
      <x v="1084"/>
      <x v="415"/>
      <x v="28"/>
      <x v="60"/>
      <x v="2578"/>
    </i>
    <i r="7">
      <x v="2231"/>
      <x v="40"/>
      <x v="1075"/>
      <x v="412"/>
      <x v="25"/>
      <x v="60"/>
      <x v="2579"/>
    </i>
    <i r="7">
      <x v="2232"/>
      <x v="40"/>
      <x v="1083"/>
      <x v="415"/>
      <x v="28"/>
      <x v="60"/>
      <x v="2580"/>
    </i>
    <i r="7">
      <x v="2233"/>
      <x v="40"/>
      <x v="1076"/>
      <x v="399"/>
      <x v="28"/>
      <x v="60"/>
      <x v="2581"/>
    </i>
    <i r="7">
      <x v="2234"/>
      <x v="40"/>
      <x v="1082"/>
      <x v="416"/>
      <x v="28"/>
      <x v="60"/>
      <x v="2582"/>
    </i>
    <i r="7">
      <x v="2235"/>
      <x v="40"/>
      <x v="1077"/>
      <x v="399"/>
      <x v="28"/>
      <x v="60"/>
      <x v="2583"/>
    </i>
    <i r="7">
      <x v="2236"/>
      <x v="40"/>
      <x v="1081"/>
      <x v="405"/>
      <x v="28"/>
      <x v="60"/>
      <x v="2584"/>
    </i>
    <i r="7">
      <x v="2237"/>
      <x v="40"/>
      <x v="1078"/>
      <x v="401"/>
      <x v="28"/>
      <x v="60"/>
      <x v="2585"/>
    </i>
    <i r="7">
      <x v="2238"/>
      <x v="40"/>
      <x v="1080"/>
      <x v="405"/>
      <x v="28"/>
      <x v="60"/>
      <x v="2586"/>
    </i>
    <i r="7">
      <x v="2239"/>
      <x v="40"/>
      <x v="1079"/>
      <x v="408"/>
      <x v="28"/>
      <x v="60"/>
      <x v="2587"/>
    </i>
    <i r="2">
      <x v="65"/>
      <x v="33"/>
      <x v="60"/>
      <x v="34"/>
      <x v="130"/>
      <x v="1092"/>
      <x v="41"/>
      <x v="2425"/>
      <x v="424"/>
      <x v="140"/>
      <x v="32"/>
      <x v="2611"/>
    </i>
    <i r="7">
      <x v="1093"/>
      <x v="41"/>
      <x v="2423"/>
      <x v="423"/>
      <x v="84"/>
      <x v="39"/>
      <x v="2609"/>
    </i>
    <i r="7">
      <x v="1094"/>
      <x v="41"/>
      <x v="1146"/>
      <x v="421"/>
      <x v="84"/>
      <x v="39"/>
      <x v="2607"/>
    </i>
    <i r="7">
      <x v="1095"/>
      <x v="41"/>
      <x v="1147"/>
      <x v="420"/>
      <x v="30"/>
      <x v="60"/>
      <x v="2605"/>
    </i>
    <i r="2">
      <x v="66"/>
      <x v="34"/>
      <x v="61"/>
      <x v="35"/>
      <x v="131"/>
      <x v="1"/>
      <x v="42"/>
      <x v="1219"/>
      <x v="418"/>
      <x v="112"/>
      <x v="63"/>
      <x v="2644"/>
    </i>
    <i r="7">
      <x v="2283"/>
      <x v="42"/>
      <x v="1208"/>
      <x v="421"/>
      <x v="92"/>
      <x v="38"/>
      <x v="2635"/>
    </i>
    <i r="7">
      <x v="2284"/>
      <x v="42"/>
      <x v="1209"/>
      <x v="425"/>
      <x v="92"/>
      <x v="38"/>
      <x v="2636"/>
    </i>
    <i r="7">
      <x v="2285"/>
      <x v="42"/>
      <x v="1210"/>
      <x v="421"/>
      <x v="93"/>
      <x v="46"/>
      <x v="2637"/>
    </i>
    <i r="7">
      <x v="2286"/>
      <x v="42"/>
      <x v="1211"/>
      <x v="424"/>
      <x v="30"/>
      <x v="60"/>
      <x v="2638"/>
    </i>
    <i r="7">
      <x v="2287"/>
      <x v="42"/>
      <x v="1213"/>
      <x v="424"/>
      <x v="30"/>
      <x v="60"/>
      <x v="2639"/>
    </i>
    <i r="7">
      <x v="2288"/>
      <x v="42"/>
      <x v="1214"/>
      <x v="430"/>
      <x v="28"/>
      <x v="60"/>
      <x v="2640"/>
    </i>
    <i r="7">
      <x v="2289"/>
      <x v="42"/>
      <x v="1215"/>
      <x v="431"/>
      <x v="28"/>
      <x v="60"/>
      <x v="2641"/>
    </i>
    <i r="7">
      <x v="2290"/>
      <x v="42"/>
      <x v="1216"/>
      <x v="432"/>
      <x v="8"/>
      <x v="60"/>
      <x v="2642"/>
    </i>
    <i r="7">
      <x v="2291"/>
      <x v="42"/>
      <x v="1217"/>
      <x v="426"/>
      <x v="71"/>
      <x v="62"/>
      <x v="2643"/>
    </i>
    <i r="7">
      <x v="2292"/>
      <x v="42"/>
      <x v="2446"/>
      <x v="418"/>
      <x v="61"/>
      <x v="64"/>
      <x v="2645"/>
    </i>
    <i r="11">
      <x v="62"/>
      <x v="64"/>
      <x v="2645"/>
    </i>
    <i r="7">
      <x v="2293"/>
      <x v="42"/>
      <x v="2447"/>
      <x v="421"/>
      <x v="62"/>
      <x v="64"/>
      <x v="2646"/>
    </i>
    <i r="7">
      <x v="2294"/>
      <x v="42"/>
      <x v="1220"/>
      <x v="418"/>
      <x v="63"/>
      <x v="64"/>
      <x v="2647"/>
    </i>
    <i r="7">
      <x v="2295"/>
      <x v="42"/>
      <x v="1221"/>
      <x v="418"/>
      <x v="63"/>
      <x v="64"/>
      <x v="2648"/>
    </i>
    <i r="7">
      <x v="2296"/>
      <x v="42"/>
      <x v="1222"/>
      <x v="418"/>
      <x v="63"/>
      <x v="64"/>
      <x v="2649"/>
    </i>
    <i r="7">
      <x v="2297"/>
      <x v="42"/>
      <x v="1223"/>
      <x v="418"/>
      <x v="63"/>
      <x v="64"/>
      <x v="2650"/>
    </i>
    <i r="7">
      <x v="2303"/>
      <x v="42"/>
      <x v="1207"/>
      <x v="429"/>
      <x v="149"/>
      <x v="35"/>
      <x v="2656"/>
    </i>
    <i r="7">
      <x v="2304"/>
      <x v="42"/>
      <x v="1206"/>
      <x v="422"/>
      <x v="121"/>
      <x v="31"/>
      <x v="2657"/>
    </i>
    <i r="2">
      <x v="67"/>
      <x v="35"/>
      <x v="62"/>
      <x v="36"/>
      <x v="136"/>
      <x v="1193"/>
      <x v="43"/>
      <x v="2498"/>
      <x v="432"/>
      <x v="28"/>
      <x v="60"/>
      <x v="2706"/>
    </i>
    <i r="7">
      <x v="1194"/>
      <x v="43"/>
      <x v="2496"/>
      <x v="432"/>
      <x v="28"/>
      <x v="60"/>
      <x v="2704"/>
    </i>
    <i r="7">
      <x v="1195"/>
      <x v="43"/>
      <x v="2494"/>
      <x v="436"/>
      <x v="28"/>
      <x v="60"/>
      <x v="2702"/>
    </i>
    <i r="7">
      <x v="1196"/>
      <x v="43"/>
      <x v="2492"/>
      <x v="436"/>
      <x v="28"/>
      <x v="60"/>
      <x v="2700"/>
    </i>
    <i r="7">
      <x v="1197"/>
      <x v="43"/>
      <x v="2490"/>
      <x v="436"/>
      <x v="71"/>
      <x v="62"/>
      <x v="2698"/>
    </i>
    <i r="7">
      <x v="1198"/>
      <x v="43"/>
      <x v="2488"/>
      <x v="434"/>
      <x v="3"/>
      <x v="61"/>
      <x v="2696"/>
    </i>
    <i r="7">
      <x v="1199"/>
      <x v="43"/>
      <x v="2486"/>
      <x v="434"/>
      <x v="4"/>
      <x v="61"/>
      <x v="2694"/>
    </i>
    <i r="7">
      <x v="1200"/>
      <x v="43"/>
      <x v="2484"/>
      <x v="434"/>
      <x v="31"/>
      <x v="61"/>
      <x v="2691"/>
    </i>
    <i r="7">
      <x v="1201"/>
      <x v="43"/>
      <x v="2482"/>
      <x v="434"/>
      <x v="32"/>
      <x v="61"/>
      <x v="2691"/>
    </i>
    <i r="7">
      <x v="1202"/>
      <x v="43"/>
      <x v="2480"/>
      <x v="435"/>
      <x v="158"/>
      <x v="66"/>
      <x v="2689"/>
    </i>
    <i r="7">
      <x v="1203"/>
      <x v="43"/>
      <x v="2478"/>
      <x v="434"/>
      <x v="3"/>
      <x v="61"/>
      <x v="2687"/>
    </i>
    <i r="7">
      <x v="2343"/>
      <x v="43"/>
      <x v="2495"/>
      <x v="431"/>
      <x v="30"/>
      <x v="60"/>
      <x v="2703"/>
    </i>
    <i r="7">
      <x v="2344"/>
      <x v="43"/>
      <x v="2497"/>
      <x v="431"/>
      <x v="30"/>
      <x v="60"/>
      <x v="2705"/>
    </i>
    <i r="7">
      <x v="2345"/>
      <x v="43"/>
      <x v="2499"/>
      <x v="427"/>
      <x v="28"/>
      <x v="60"/>
      <x v="2706"/>
    </i>
    <i r="7">
      <x v="2346"/>
      <x v="43"/>
      <x v="2500"/>
      <x v="433"/>
      <x v="28"/>
      <x v="60"/>
      <x v="2704"/>
    </i>
    <i r="7">
      <x v="2347"/>
      <x v="43"/>
      <x v="2501"/>
      <x v="427"/>
      <x v="28"/>
      <x v="60"/>
      <x v="2704"/>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261">
      <pivotArea dataOnly="0" labelOnly="1" outline="0" fieldPosition="0">
        <references count="1">
          <reference field="36" count="0"/>
        </references>
      </pivotArea>
    </format>
    <format dxfId="260">
      <pivotArea dataOnly="0" labelOnly="1" outline="0" fieldPosition="0">
        <references count="1">
          <reference field="37" count="0"/>
        </references>
      </pivotArea>
    </format>
    <format dxfId="259">
      <pivotArea dataOnly="0" outline="0" fieldPosition="0">
        <references count="1">
          <reference field="4294967294" count="2">
            <x v="0"/>
            <x v="1"/>
          </reference>
        </references>
      </pivotArea>
    </format>
    <format dxfId="258">
      <pivotArea dataOnly="0" labelOnly="1" outline="0" fieldPosition="0">
        <references count="1">
          <reference field="22" count="0"/>
        </references>
      </pivotArea>
    </format>
    <format dxfId="257">
      <pivotArea dataOnly="0" labelOnly="1" outline="0" fieldPosition="0">
        <references count="1">
          <reference field="22" count="0"/>
        </references>
      </pivotArea>
    </format>
    <format dxfId="256">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2"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9">
        <item x="0"/>
        <item x="1"/>
        <item x="3"/>
        <item x="4"/>
        <item x="5"/>
        <item x="7"/>
        <item x="8"/>
        <item x="9"/>
        <item x="10"/>
        <item x="11"/>
        <item x="2"/>
        <item x="6"/>
        <item x="12"/>
        <item x="13"/>
        <item x="14"/>
        <item x="15"/>
        <item x="16"/>
        <item x="17"/>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9">
    <i>
      <x/>
    </i>
    <i>
      <x v="1"/>
    </i>
    <i>
      <x v="2"/>
    </i>
    <i>
      <x v="3"/>
    </i>
    <i>
      <x v="4"/>
    </i>
    <i>
      <x v="5"/>
    </i>
    <i>
      <x v="6"/>
    </i>
    <i>
      <x v="7"/>
    </i>
    <i>
      <x v="8"/>
    </i>
    <i>
      <x v="9"/>
    </i>
    <i>
      <x v="10"/>
    </i>
    <i>
      <x v="11"/>
    </i>
    <i>
      <x v="12"/>
    </i>
    <i>
      <x v="13"/>
    </i>
    <i>
      <x v="14"/>
    </i>
    <i>
      <x v="15"/>
    </i>
    <i>
      <x v="16"/>
    </i>
    <i>
      <x v="17"/>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157">
      <pivotArea type="all" dataOnly="0" outline="0" fieldPosition="0"/>
    </format>
    <format dxfId="156">
      <pivotArea outline="0" collapsedLevelsAreSubtotals="1" fieldPosition="0"/>
    </format>
    <format dxfId="155">
      <pivotArea dataOnly="0" labelOnly="1" grandRow="1" outline="0" fieldPosition="0"/>
    </format>
    <format dxfId="154">
      <pivotArea type="all" dataOnly="0" outline="0" fieldPosition="0"/>
    </format>
    <format dxfId="153">
      <pivotArea outline="0" collapsedLevelsAreSubtotals="1" fieldPosition="0"/>
    </format>
    <format dxfId="152">
      <pivotArea dataOnly="0" labelOnly="1" grandRow="1" outline="0" fieldPosition="0"/>
    </format>
    <format dxfId="151">
      <pivotArea type="all" dataOnly="0" outline="0" fieldPosition="0"/>
    </format>
    <format dxfId="150">
      <pivotArea outline="0" collapsedLevelsAreSubtotals="1" fieldPosition="0"/>
    </format>
    <format dxfId="149">
      <pivotArea dataOnly="0" labelOnly="1" grandRow="1" outline="0" fieldPosition="0"/>
    </format>
    <format dxfId="148">
      <pivotArea dataOnly="0" labelOnly="1" fieldPosition="0">
        <references count="1">
          <reference field="0" count="0"/>
        </references>
      </pivotArea>
    </format>
    <format dxfId="147">
      <pivotArea field="1" type="button" dataOnly="0" labelOnly="1" outline="0" axis="axisRow" fieldPosition="0"/>
    </format>
    <format dxfId="146">
      <pivotArea field="0" type="button" dataOnly="0" labelOnly="1" outline="0" axis="axisRow" fieldPosition="5"/>
    </format>
    <format dxfId="145">
      <pivotArea dataOnly="0" labelOnly="1" grandRow="1" outline="0" fieldPosition="0"/>
    </format>
    <format dxfId="144">
      <pivotArea dataOnly="0" labelOnly="1" outline="0" fieldPosition="0">
        <references count="1">
          <reference field="1" count="0"/>
        </references>
      </pivotArea>
    </format>
    <format dxfId="143">
      <pivotArea outline="0" fieldPosition="0">
        <references count="1">
          <reference field="1" count="0" selected="0" defaultSubtotal="1"/>
        </references>
      </pivotArea>
    </format>
    <format dxfId="142">
      <pivotArea dataOnly="0" labelOnly="1" outline="0" fieldPosition="0">
        <references count="1">
          <reference field="1" count="0"/>
        </references>
      </pivotArea>
    </format>
    <format dxfId="141">
      <pivotArea dataOnly="0" labelOnly="1" outline="0" fieldPosition="0">
        <references count="1">
          <reference field="1" count="0" defaultSubtotal="1"/>
        </references>
      </pivotArea>
    </format>
    <format dxfId="140">
      <pivotArea field="0" type="button" dataOnly="0" labelOnly="1" outline="0" axis="axisRow" fieldPosition="5"/>
    </format>
    <format dxfId="139">
      <pivotArea field="3" type="button" dataOnly="0" labelOnly="1" outline="0" axis="axisRow" fieldPosition="2"/>
    </format>
    <format dxfId="138">
      <pivotArea field="4" type="button" dataOnly="0" labelOnly="1" outline="0" axis="axisRow" fieldPosition="3"/>
    </format>
    <format dxfId="137">
      <pivotArea field="5" type="button" dataOnly="0" labelOnly="1" outline="0" axis="axisRow" fieldPosition="4"/>
    </format>
    <format dxfId="136">
      <pivotArea field="2" type="button" dataOnly="0" labelOnly="1" outline="0" axis="axisRow" fieldPosition="1"/>
    </format>
    <format dxfId="135">
      <pivotArea dataOnly="0" labelOnly="1" outline="0" fieldPosition="0">
        <references count="1">
          <reference field="2" count="0"/>
        </references>
      </pivotArea>
    </format>
    <format dxfId="134">
      <pivotArea dataOnly="0" labelOnly="1" outline="0" fieldPosition="0">
        <references count="1">
          <reference field="4" count="0"/>
        </references>
      </pivotArea>
    </format>
    <format dxfId="133">
      <pivotArea dataOnly="0" labelOnly="1" outline="0" fieldPosition="0">
        <references count="1">
          <reference field="1" count="0"/>
        </references>
      </pivotArea>
    </format>
    <format dxfId="132">
      <pivotArea dataOnly="0" labelOnly="1" outline="0" fieldPosition="0">
        <references count="1">
          <reference field="1" count="1">
            <x v="1048832"/>
          </reference>
        </references>
      </pivotArea>
    </format>
    <format dxfId="131">
      <pivotArea dataOnly="0" labelOnly="1" outline="0" fieldPosition="0">
        <references count="1">
          <reference field="1" count="1">
            <x v="1048832"/>
          </reference>
        </references>
      </pivotArea>
    </format>
    <format dxfId="130">
      <pivotArea dataOnly="0" labelOnly="1" outline="0" fieldPosition="0">
        <references count="1">
          <reference field="1" count="1">
            <x v="1048832"/>
          </reference>
        </references>
      </pivotArea>
    </format>
    <format dxfId="129">
      <pivotArea dataOnly="0" labelOnly="1" outline="0" fieldPosition="0">
        <references count="1">
          <reference field="1" count="1">
            <x v="1048832"/>
          </reference>
        </references>
      </pivotArea>
    </format>
    <format dxfId="128">
      <pivotArea dataOnly="0" labelOnly="1" outline="0" fieldPosition="0">
        <references count="1">
          <reference field="1" count="1">
            <x v="1048832"/>
          </reference>
        </references>
      </pivotArea>
    </format>
    <format dxfId="127">
      <pivotArea dataOnly="0" labelOnly="1" outline="0" fieldPosition="0">
        <references count="1">
          <reference field="1" count="1">
            <x v="1048832"/>
          </reference>
        </references>
      </pivotArea>
    </format>
    <format dxfId="126">
      <pivotArea dataOnly="0" labelOnly="1" outline="0" fieldPosition="0">
        <references count="1">
          <reference field="1" count="1">
            <x v="1048832"/>
          </reference>
        </references>
      </pivotArea>
    </format>
    <format dxfId="125">
      <pivotArea dataOnly="0" labelOnly="1" outline="0" fieldPosition="0">
        <references count="1">
          <reference field="1" count="1">
            <x v="1048832"/>
          </reference>
        </references>
      </pivotArea>
    </format>
    <format dxfId="124">
      <pivotArea dataOnly="0" labelOnly="1" outline="0" fieldPosition="0">
        <references count="1">
          <reference field="1" count="1">
            <x v="1048832"/>
          </reference>
        </references>
      </pivotArea>
    </format>
    <format dxfId="123">
      <pivotArea dataOnly="0" labelOnly="1" outline="0" fieldPosition="0">
        <references count="1">
          <reference field="1" count="1">
            <x v="1048832"/>
          </reference>
        </references>
      </pivotArea>
    </format>
    <format dxfId="122">
      <pivotArea dataOnly="0" labelOnly="1" outline="0" fieldPosition="0">
        <references count="1">
          <reference field="1" count="1">
            <x v="1048832"/>
          </reference>
        </references>
      </pivotArea>
    </format>
    <format dxfId="121">
      <pivotArea dataOnly="0" labelOnly="1" outline="0" fieldPosition="0">
        <references count="1">
          <reference field="1" count="1">
            <x v="1048832"/>
          </reference>
        </references>
      </pivotArea>
    </format>
    <format dxfId="120">
      <pivotArea dataOnly="0" labelOnly="1" outline="0" fieldPosition="0">
        <references count="1">
          <reference field="1" count="1">
            <x v="1048832"/>
          </reference>
        </references>
      </pivotArea>
    </format>
    <format dxfId="119">
      <pivotArea dataOnly="0" labelOnly="1" outline="0" fieldPosition="0">
        <references count="1">
          <reference field="1" count="1">
            <x v="1048832"/>
          </reference>
        </references>
      </pivotArea>
    </format>
    <format dxfId="118">
      <pivotArea dataOnly="0" labelOnly="1" outline="0" fieldPosition="0">
        <references count="1">
          <reference field="1" count="1">
            <x v="1048832"/>
          </reference>
        </references>
      </pivotArea>
    </format>
    <format dxfId="117">
      <pivotArea dataOnly="0" labelOnly="1" outline="0" fieldPosition="0">
        <references count="1">
          <reference field="1" count="1">
            <x v="1048832"/>
          </reference>
        </references>
      </pivotArea>
    </format>
    <format dxfId="116">
      <pivotArea dataOnly="0" labelOnly="1" outline="0" fieldPosition="0">
        <references count="1">
          <reference field="1" count="1">
            <x v="1048832"/>
          </reference>
        </references>
      </pivotArea>
    </format>
    <format dxfId="115">
      <pivotArea dataOnly="0" labelOnly="1" grandRow="1" outline="0" fieldPosition="0"/>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field="2" type="button" dataOnly="0" labelOnly="1" outline="0" axis="axisRow" fieldPosition="1"/>
    </format>
    <format dxfId="110">
      <pivotArea field="3" type="button" dataOnly="0" labelOnly="1" outline="0" axis="axisRow" fieldPosition="2"/>
    </format>
    <format dxfId="109">
      <pivotArea field="4" type="button" dataOnly="0" labelOnly="1" outline="0" axis="axisRow" fieldPosition="3"/>
    </format>
    <format dxfId="108">
      <pivotArea field="5" type="button" dataOnly="0" labelOnly="1" outline="0" axis="axisRow" fieldPosition="4"/>
    </format>
    <format dxfId="107">
      <pivotArea field="0" type="button" dataOnly="0" labelOnly="1" outline="0" axis="axisRow" fieldPosition="5"/>
    </format>
    <format dxfId="106">
      <pivotArea dataOnly="0" labelOnly="1" outline="0" fieldPosition="0">
        <references count="1">
          <reference field="1" count="0"/>
        </references>
      </pivotArea>
    </format>
    <format dxfId="105">
      <pivotArea dataOnly="0" labelOnly="1" outline="0" fieldPosition="0">
        <references count="1">
          <reference field="1" count="0" defaultSubtotal="1"/>
        </references>
      </pivotArea>
    </format>
    <format dxfId="104">
      <pivotArea dataOnly="0" labelOnly="1" grandRow="1" outline="0" fieldPosition="0"/>
    </format>
    <format dxfId="103">
      <pivotArea type="all" dataOnly="0" outline="0" fieldPosition="0"/>
    </format>
    <format dxfId="102">
      <pivotArea field="0" type="button" dataOnly="0" labelOnly="1" outline="0" axis="axisRow" fieldPosition="5"/>
    </format>
    <format dxfId="101">
      <pivotArea dataOnly="0" labelOnly="1" grandRow="1" outline="0" fieldPosition="0"/>
    </format>
    <format dxfId="100">
      <pivotArea field="0" type="button" dataOnly="0" labelOnly="1" outline="0" axis="axisRow" fieldPosition="5"/>
    </format>
    <format dxfId="99">
      <pivotArea dataOnly="0" labelOnly="1" outline="0" fieldPosition="0">
        <references count="1">
          <reference field="1" count="1" defaultSubtotal="1">
            <x v="1048832"/>
          </reference>
        </references>
      </pivotArea>
    </format>
    <format dxfId="98">
      <pivotArea dataOnly="0" labelOnly="1" outline="0" fieldPosition="0">
        <references count="1">
          <reference field="1" count="1" defaultSubtotal="1">
            <x v="1048832"/>
          </reference>
        </references>
      </pivotArea>
    </format>
    <format dxfId="97">
      <pivotArea dataOnly="0" labelOnly="1" outline="0" fieldPosition="0">
        <references count="1">
          <reference field="1" count="1" defaultSubtotal="1">
            <x v="1048832"/>
          </reference>
        </references>
      </pivotArea>
    </format>
    <format dxfId="96">
      <pivotArea dataOnly="0" labelOnly="1" outline="0" fieldPosition="0">
        <references count="1">
          <reference field="1" count="1" defaultSubtotal="1">
            <x v="1048832"/>
          </reference>
        </references>
      </pivotArea>
    </format>
    <format dxfId="95">
      <pivotArea dataOnly="0" labelOnly="1" outline="0" fieldPosition="0">
        <references count="1">
          <reference field="1" count="1" defaultSubtotal="1">
            <x v="1048832"/>
          </reference>
        </references>
      </pivotArea>
    </format>
    <format dxfId="94">
      <pivotArea dataOnly="0" labelOnly="1" outline="0" fieldPosition="0">
        <references count="1">
          <reference field="1" count="1" defaultSubtotal="1">
            <x v="1048832"/>
          </reference>
        </references>
      </pivotArea>
    </format>
    <format dxfId="93">
      <pivotArea dataOnly="0" labelOnly="1" outline="0" fieldPosition="0">
        <references count="1">
          <reference field="1" count="1" defaultSubtotal="1">
            <x v="1048832"/>
          </reference>
        </references>
      </pivotArea>
    </format>
    <format dxfId="92">
      <pivotArea dataOnly="0" labelOnly="1" outline="0" fieldPosition="0">
        <references count="1">
          <reference field="1" count="1" defaultSubtotal="1">
            <x v="1048832"/>
          </reference>
        </references>
      </pivotArea>
    </format>
    <format dxfId="91">
      <pivotArea dataOnly="0" labelOnly="1" outline="0" fieldPosition="0">
        <references count="1">
          <reference field="1" count="1" defaultSubtotal="1">
            <x v="1048832"/>
          </reference>
        </references>
      </pivotArea>
    </format>
    <format dxfId="90">
      <pivotArea dataOnly="0" labelOnly="1" outline="0" fieldPosition="0">
        <references count="1">
          <reference field="1" count="1" defaultSubtotal="1">
            <x v="1048832"/>
          </reference>
        </references>
      </pivotArea>
    </format>
    <format dxfId="89">
      <pivotArea dataOnly="0" labelOnly="1" outline="0" fieldPosition="0">
        <references count="1">
          <reference field="1" count="1" defaultSubtotal="1">
            <x v="1048832"/>
          </reference>
        </references>
      </pivotArea>
    </format>
    <format dxfId="88">
      <pivotArea dataOnly="0" labelOnly="1" outline="0" fieldPosition="0">
        <references count="1">
          <reference field="1" count="1" defaultSubtotal="1">
            <x v="1048832"/>
          </reference>
        </references>
      </pivotArea>
    </format>
    <format dxfId="87">
      <pivotArea dataOnly="0" labelOnly="1" outline="0" fieldPosition="0">
        <references count="1">
          <reference field="1" count="1" defaultSubtotal="1">
            <x v="1048832"/>
          </reference>
        </references>
      </pivotArea>
    </format>
    <format dxfId="86">
      <pivotArea dataOnly="0" labelOnly="1" outline="0" fieldPosition="0">
        <references count="1">
          <reference field="1" count="1" defaultSubtotal="1">
            <x v="1048832"/>
          </reference>
        </references>
      </pivotArea>
    </format>
    <format dxfId="85">
      <pivotArea dataOnly="0" labelOnly="1" outline="0" fieldPosition="0">
        <references count="1">
          <reference field="1" count="1" defaultSubtotal="1">
            <x v="1048832"/>
          </reference>
        </references>
      </pivotArea>
    </format>
    <format dxfId="84">
      <pivotArea dataOnly="0" labelOnly="1" outline="0" fieldPosition="0">
        <references count="1">
          <reference field="1" count="1" defaultSubtotal="1">
            <x v="1048832"/>
          </reference>
        </references>
      </pivotArea>
    </format>
    <format dxfId="83">
      <pivotArea dataOnly="0" labelOnly="1" outline="0" fieldPosition="0">
        <references count="1">
          <reference field="1" count="1" defaultSubtotal="1">
            <x v="1048832"/>
          </reference>
        </references>
      </pivotArea>
    </format>
    <format dxfId="82">
      <pivotArea dataOnly="0" labelOnly="1" outline="0" fieldPosition="0">
        <references count="1">
          <reference field="1" count="1" defaultSubtotal="1">
            <x v="1048832"/>
          </reference>
        </references>
      </pivotArea>
    </format>
    <format dxfId="81">
      <pivotArea dataOnly="0" labelOnly="1" outline="0" fieldPosition="0">
        <references count="1">
          <reference field="1" count="1" defaultSubtotal="1">
            <x v="1048832"/>
          </reference>
        </references>
      </pivotArea>
    </format>
    <format dxfId="80">
      <pivotArea dataOnly="0" labelOnly="1" outline="0" fieldPosition="0">
        <references count="1">
          <reference field="1" count="1" defaultSubtotal="1">
            <x v="1048832"/>
          </reference>
        </references>
      </pivotArea>
    </format>
    <format dxfId="79">
      <pivotArea dataOnly="0" labelOnly="1" outline="0" fieldPosition="0">
        <references count="1">
          <reference field="1" count="1" defaultSubtotal="1">
            <x v="1048832"/>
          </reference>
        </references>
      </pivotArea>
    </format>
    <format dxfId="78">
      <pivotArea dataOnly="0" labelOnly="1" outline="0" fieldPosition="0">
        <references count="1">
          <reference field="1" count="1" defaultSubtotal="1">
            <x v="1048832"/>
          </reference>
        </references>
      </pivotArea>
    </format>
    <format dxfId="77">
      <pivotArea dataOnly="0" labelOnly="1" outline="0" fieldPosition="0">
        <references count="1">
          <reference field="1" count="1" defaultSubtotal="1">
            <x v="1048832"/>
          </reference>
        </references>
      </pivotArea>
    </format>
    <format dxfId="76">
      <pivotArea dataOnly="0" labelOnly="1" outline="0" fieldPosition="0">
        <references count="1">
          <reference field="1" count="1" defaultSubtotal="1">
            <x v="1048832"/>
          </reference>
        </references>
      </pivotArea>
    </format>
    <format dxfId="75">
      <pivotArea dataOnly="0" labelOnly="1" outline="0" fieldPosition="0">
        <references count="1">
          <reference field="1" count="1" defaultSubtotal="1">
            <x v="1048832"/>
          </reference>
        </references>
      </pivotArea>
    </format>
    <format dxfId="74">
      <pivotArea dataOnly="0" labelOnly="1" outline="0" fieldPosition="0">
        <references count="1">
          <reference field="1" count="1" defaultSubtotal="1">
            <x v="1048832"/>
          </reference>
        </references>
      </pivotArea>
    </format>
    <format dxfId="73">
      <pivotArea dataOnly="0" labelOnly="1" outline="0" fieldPosition="0">
        <references count="1">
          <reference field="1" count="1" defaultSubtotal="1">
            <x v="1048832"/>
          </reference>
        </references>
      </pivotArea>
    </format>
    <format dxfId="72">
      <pivotArea dataOnly="0" labelOnly="1" grandRow="1" outline="0" fieldPosition="0"/>
    </format>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field="2" type="button" dataOnly="0" labelOnly="1" outline="0" axis="axisRow" fieldPosition="1"/>
    </format>
    <format dxfId="67">
      <pivotArea field="3" type="button" dataOnly="0" labelOnly="1" outline="0" axis="axisRow" fieldPosition="2"/>
    </format>
    <format dxfId="66">
      <pivotArea field="4" type="button" dataOnly="0" labelOnly="1" outline="0" axis="axisRow" fieldPosition="3"/>
    </format>
    <format dxfId="65">
      <pivotArea field="5" type="button" dataOnly="0" labelOnly="1" outline="0" axis="axisRow" fieldPosition="4"/>
    </format>
    <format dxfId="64">
      <pivotArea field="0" type="button" dataOnly="0" labelOnly="1" outline="0" axis="axisRow" fieldPosition="5"/>
    </format>
    <format dxfId="63">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s>
  <data>
    <olap pivotCacheId="325686984">
      <levels count="2">
        <level uniqueName="[Draft_SPBY].[Koordinator].[(All)]" sourceCaption="(All)" count="0"/>
        <level uniqueName="[Draft_SPBY].[Koordinator].[Koordinator]" sourceCaption="Koordinator" count="4">
          <ranges>
            <range startItem="0">
              <i n="[Draft_SPBY].[Koordinator].&amp;[Kelembagaan dan Ketenagaan]" c="Kelembagaan dan Ketenagaan"/>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mp;[Tata Usaha]"/>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s>
  <data>
    <olap pivotCacheId="325686984">
      <levels count="2">
        <level uniqueName="[Draft_SPBY].[Subkoordinator].[(All)]" sourceCaption="(All)" count="0"/>
        <level uniqueName="[Draft_SPBY].[Subkoordinator].[Subkoordinator]" sourceCaption="Subkoordinator" count="7">
          <ranges>
            <range startItem="0">
              <i n="[Draft_SPBY].[Subkoordinator].&amp;[Keuangan]" c="Keuangan"/>
              <i n="[Draft_SPBY].[Subkoordinator].&amp;[Umum]" c="Umum"/>
              <i n="[Draft_SPBY].[Subkoordinator].&amp;[Kelembagaan]" c="Kelembagaan" nd="1"/>
              <i n="[Draft_SPBY].[Subkoordinator].&amp;[Ketenagaan]" c="Ketenagaan" nd="1"/>
              <i n="[Draft_SPBY].[Subkoordinator].&amp;[Metode dan Kurikulum]" c="Metode dan Kurikulum" nd="1"/>
              <i n="[Draft_SPBY].[Subkoordinator].&amp;[Perencanaan]" c="Perencanaan" nd="1"/>
              <i n="[Draft_SPBY].[Subkoordinator].&amp;[Peserta Didik dan Sarana Prasarana]" c="Peserta Didik dan Sarana Prasarana" nd="1"/>
            </range>
          </ranges>
        </level>
      </levels>
      <selections count="1">
        <selection n="[Draft_SPBY].[Subkoordinat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229" dataDxfId="1228">
  <autoFilter ref="A1:A2" xr:uid="{F55A8155-0149-4D36-BEC8-654B5C917DC6}"/>
  <tableColumns count="1">
    <tableColumn id="1" xr3:uid="{EA226BB6-6583-4F8C-BB77-2F154F01BE89}" name="Lokasi File" dataDxfId="1227">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226" dataDxfId="1225" tableBorderDxfId="1224">
  <autoFilter ref="A4:A5" xr:uid="{90AF1A02-D5B0-4BA3-9132-EBD65BB31B39}"/>
  <tableColumns count="1">
    <tableColumn id="1" xr3:uid="{ACA6D271-864D-40EF-B9F9-C01E24836A28}" name="Lokasi Folder" dataDxfId="1223">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39" tableType="queryTable" totalsRowCount="1" headerRowDxfId="1018" dataDxfId="1017" totalsRowDxfId="1016">
  <autoFilter ref="A1:BC38" xr:uid="{867F32FE-3467-4CBE-A9DA-F7F9DE2AB573}"/>
  <tableColumns count="55">
    <tableColumn id="1" xr3:uid="{630AD4CC-AD50-4F6B-B28E-C192AD0DBBFE}" uniqueName="1" name="BA" queryTableFieldId="82" dataDxfId="1015" totalsRowDxfId="1014"/>
    <tableColumn id="2" xr3:uid="{890E741C-417C-4290-9BBC-7D97E19EAEE9}" uniqueName="2" name="Nama BA" queryTableFieldId="83" dataDxfId="1013" totalsRowDxfId="1012"/>
    <tableColumn id="3" xr3:uid="{C5553197-A5DF-4EEE-9937-83AC0AADB069}" uniqueName="3" name="Es1" queryTableFieldId="84" dataDxfId="1011" totalsRowDxfId="1010"/>
    <tableColumn id="4" xr3:uid="{BD39ECA7-8063-41FE-9512-95FF14407623}" uniqueName="4" name="Nama Es1" queryTableFieldId="85" dataDxfId="1009" totalsRowDxfId="1008"/>
    <tableColumn id="5" xr3:uid="{6D401D94-0338-4067-8784-504F3CB901E1}" uniqueName="5" name="Kode Satker" queryTableFieldId="86" dataDxfId="1007" totalsRowDxfId="1006"/>
    <tableColumn id="6" xr3:uid="{9AF863E5-C17B-414B-86D7-3E824E88653C}" uniqueName="6" name="Nama Satker" queryTableFieldId="87" dataDxfId="1005" totalsRowDxfId="1004"/>
    <tableColumn id="7" xr3:uid="{270BB171-4009-4D98-984C-F886017E94DD}" uniqueName="7" name="Kode Program" queryTableFieldId="88" dataDxfId="1003" totalsRowDxfId="1002"/>
    <tableColumn id="9" xr3:uid="{989A85DA-A53E-488A-8F50-2A5DE2C09278}" uniqueName="9" name="Nama Program" queryTableFieldId="89" dataDxfId="1001" totalsRowDxfId="1000"/>
    <tableColumn id="10" xr3:uid="{D3924EE3-32FD-437C-9D1A-6C8248D62BBD}" uniqueName="10" name="Kode Kegiatan" queryTableFieldId="90" dataDxfId="999" totalsRowDxfId="998"/>
    <tableColumn id="11" xr3:uid="{48F40CC8-599B-405B-BD4A-181DC32977DF}" uniqueName="11" name="Nama Kegiatan" queryTableFieldId="91" dataDxfId="997" totalsRowDxfId="996"/>
    <tableColumn id="36" xr3:uid="{76E9BF33-04CF-453F-A9BD-722454877E0D}" uniqueName="36" name="Kode KRO" queryTableFieldId="92" dataDxfId="995" totalsRowDxfId="994"/>
    <tableColumn id="37" xr3:uid="{4EE9CEDF-DF9D-448E-BBBA-32AF9C874059}" uniqueName="37" name="Nama KRO" queryTableFieldId="93" dataDxfId="993" totalsRowDxfId="992"/>
    <tableColumn id="38" xr3:uid="{E68FEF6E-97D5-4413-8D4D-4AAA8B7E7966}" uniqueName="38" name="Kode RO" queryTableFieldId="94" dataDxfId="991" totalsRowDxfId="990"/>
    <tableColumn id="39" xr3:uid="{D165A3A5-E7A7-413D-B46F-F7F88DB9168A}" uniqueName="39" name="Nama RO" queryTableFieldId="95" dataDxfId="989" totalsRowDxfId="988"/>
    <tableColumn id="40" xr3:uid="{CE2ED258-22BA-43AC-AAA4-AD6592B615FF}" uniqueName="40" name="Kode Komponen" queryTableFieldId="96" dataDxfId="987" totalsRowDxfId="986"/>
    <tableColumn id="41" xr3:uid="{5335E25E-7D0B-4A8B-97E8-F651A0122E1A}" uniqueName="41" name="Nama Komponen" queryTableFieldId="97" dataDxfId="985" totalsRowDxfId="984"/>
    <tableColumn id="42" xr3:uid="{DCAAD161-2DF4-4820-A76F-4E29DBE8C83A}" uniqueName="42" name="Kode Subkomponen" queryTableFieldId="98" dataDxfId="983" totalsRowDxfId="982"/>
    <tableColumn id="43" xr3:uid="{791D3ECD-479F-43D4-AF3B-C7B4E6B77D8E}" uniqueName="43" name="Nama Subkomponen" queryTableFieldId="99" dataDxfId="981" totalsRowDxfId="980"/>
    <tableColumn id="44" xr3:uid="{CB55BAE0-01A0-4EAD-AFB0-A4C039878BDE}" uniqueName="44" name="Kode Akun" queryTableFieldId="100" dataDxfId="979" totalsRowDxfId="978"/>
    <tableColumn id="45" xr3:uid="{A7A98431-8D48-4690-88C5-D7F706938EEC}" uniqueName="45" name="Nama Akun" queryTableFieldId="101" dataDxfId="977" totalsRowDxfId="976"/>
    <tableColumn id="12" xr3:uid="{5C06FA91-94C4-436F-BFCE-833ED495F525}" uniqueName="12" name="Detil" queryTableFieldId="12" dataDxfId="975" totalsRowDxfId="974"/>
    <tableColumn id="13" xr3:uid="{C556C79B-1201-4AD8-9EA9-06A9977D3851}" uniqueName="13" name="Noitem" queryTableFieldId="13" dataDxfId="973" totalsRowDxfId="972"/>
    <tableColumn id="14" xr3:uid="{27547DDE-5E79-4848-B435-1648005919D8}" uniqueName="14" name="Uraian" queryTableFieldId="14" dataDxfId="971" totalsRowDxfId="970"/>
    <tableColumn id="15" xr3:uid="{797A2B96-18A6-4377-85BA-F342DBC34B24}" uniqueName="15" name="Jumlah" queryTableFieldId="15" dataDxfId="969" totalsRowDxfId="968"/>
    <tableColumn id="16" xr3:uid="{A03B32BD-7E84-4D83-AF8E-A63F569118AA}" uniqueName="16" name="nosp2d" queryTableFieldId="16" dataDxfId="967" totalsRowDxfId="966"/>
    <tableColumn id="17" xr3:uid="{15BC6FA0-E5A4-4B7E-9060-13245859CB22}" uniqueName="17" name="tglsp2d" queryTableFieldId="17" dataDxfId="965" totalsRowDxfId="964"/>
    <tableColumn id="18" xr3:uid="{1EE280DD-66F4-453D-8B44-38B091ACF329}" uniqueName="18" name="NoSPM" queryTableFieldId="18" dataDxfId="963" totalsRowDxfId="962"/>
    <tableColumn id="19" xr3:uid="{46D5DA09-46D8-44DC-98C9-BC252F52A8B8}" uniqueName="19" name="Tanggal Invoice" queryTableFieldId="19" dataDxfId="961" totalsRowDxfId="960"/>
    <tableColumn id="20" xr3:uid="{823E8C81-BA88-47F7-84F3-01A483A662E1}" uniqueName="20" name="DRPP" queryTableFieldId="20" dataDxfId="959" totalsRowDxfId="958"/>
    <tableColumn id="21" xr3:uid="{B72C6D5A-42C1-4FB4-B1AF-248A690B5EED}" uniqueName="21" name="nokuitansi" queryTableFieldId="21" dataDxfId="957" totalsRowDxfId="956"/>
    <tableColumn id="46" xr3:uid="{079BB35B-1F9D-4E0F-9EC8-A57C6C050DC4}" uniqueName="46" name="tglkuitansi" queryTableFieldId="102" dataDxfId="955" totalsRowDxfId="954"/>
    <tableColumn id="23" xr3:uid="{5C1A2477-3090-4B5B-AE8C-C523AFD798C3}" uniqueName="23" name="nospby" queryTableFieldId="23" dataDxfId="953" totalsRowDxfId="952"/>
    <tableColumn id="47" xr3:uid="{F56BE3D4-C122-43A4-84EE-3093A5AA9814}" uniqueName="47" name="TglSPBY" queryTableFieldId="103" dataDxfId="951" totalsRowDxfId="950"/>
    <tableColumn id="25" xr3:uid="{4A15DCEC-F366-4D75-BDF8-E5381D2EB671}" uniqueName="25" name="Status_GUP_TUP" queryTableFieldId="25" dataDxfId="949" totalsRowDxfId="948"/>
    <tableColumn id="28" xr3:uid="{84EE49F4-45A8-4C20-A6FE-DA949E993F4D}" uniqueName="28" name="Jenis SPM" queryTableFieldId="28" dataDxfId="947" totalsRowDxfId="946"/>
    <tableColumn id="29" xr3:uid="{39F844A1-D62C-42A5-9A9E-588DD2435159}" uniqueName="29" name="Jenis SP2D" queryTableFieldId="29" dataDxfId="945" totalsRowDxfId="944"/>
    <tableColumn id="30" xr3:uid="{B231E81C-0D78-4DD9-88CD-9174A7F6483C}" uniqueName="30" name="noKW" queryTableFieldId="30" dataDxfId="943" totalsRowDxfId="942"/>
    <tableColumn id="22" xr3:uid="{6ECC6D5B-3FC8-442F-AB27-1E38801F8A2B}" uniqueName="22" name="tglKW" queryTableFieldId="22" dataDxfId="941" totalsRowDxfId="940"/>
    <tableColumn id="31" xr3:uid="{81D2A782-4993-4882-989B-5EC215290917}" uniqueName="31" name="no_SPBY" queryTableFieldId="31" dataDxfId="939" totalsRowDxfId="938"/>
    <tableColumn id="24" xr3:uid="{8C72C06A-20FC-489E-B980-E9FFB9232869}" uniqueName="24" name="tgl_spby" queryTableFieldId="24" dataDxfId="937" totalsRowDxfId="936"/>
    <tableColumn id="32" xr3:uid="{07B3B0CB-B1EC-44FB-93EA-D448AF7CF5BB}" uniqueName="32" name="Ref_UM" queryTableFieldId="32" dataDxfId="935" totalsRowDxfId="934"/>
    <tableColumn id="26" xr3:uid="{2148EE94-4A0D-4F71-824A-7127E32A03C8}" uniqueName="26" name="Jenis Belanja" queryTableFieldId="26" dataDxfId="933" totalsRowDxfId="932"/>
    <tableColumn id="48" xr3:uid="{52071AA3-2CCD-46F1-9BAD-CFB44E0B384C}" uniqueName="48" name="Detil Jenis Belanja" queryTableFieldId="104" dataDxfId="931" totalsRowDxfId="930"/>
    <tableColumn id="27" xr3:uid="{2D695F2D-5216-43C7-A482-DE438667DA20}" uniqueName="27" name="Status Akun" queryTableFieldId="27" dataDxfId="929" totalsRowDxfId="928"/>
    <tableColumn id="49" xr3:uid="{322BB1AF-039C-4557-93A5-0279694DB168}" uniqueName="49" name="Status Covid" queryTableFieldId="105" dataDxfId="927" totalsRowDxfId="926"/>
    <tableColumn id="50" xr3:uid="{7C89F7D4-69CF-4626-9350-24660CE7504F}" uniqueName="50" name="MAK Subkomponen" queryTableFieldId="106" dataDxfId="925" totalsRowDxfId="924"/>
    <tableColumn id="8" xr3:uid="{067B9E6F-2A8B-4E7E-BD5F-EA20B72489C9}" uniqueName="8" name="MAK4" queryTableFieldId="8" dataDxfId="923" totalsRowDxfId="922"/>
    <tableColumn id="51" xr3:uid="{5040E9EB-3A81-41BF-9919-C91B74ACA123}" uniqueName="51" name="Es2" queryTableFieldId="107" dataDxfId="921" totalsRowDxfId="920"/>
    <tableColumn id="52" xr3:uid="{0F780593-826A-4E69-B432-471C48686A36}" uniqueName="52" name="Koordinator" queryTableFieldId="108" dataDxfId="919" totalsRowDxfId="918"/>
    <tableColumn id="53" xr3:uid="{CF554530-DEEB-4401-97F6-03D70AA6D1D6}" uniqueName="53" name="Subkoordinator" queryTableFieldId="109" dataDxfId="917" totalsRowDxfId="916"/>
    <tableColumn id="33" xr3:uid="{2D8F671D-E4AE-4E0D-BF26-4E722014D606}" uniqueName="33" name="PPn" queryTableFieldId="66" dataDxfId="915" totalsRowDxfId="914" dataCellStyle="Comma [0]"/>
    <tableColumn id="35" xr3:uid="{42C40257-E1C1-40EE-98FC-414627E6E972}" uniqueName="35" name="PPh21" queryTableFieldId="80" dataDxfId="913" totalsRowDxfId="912" dataCellStyle="Comma [0]"/>
    <tableColumn id="54" xr3:uid="{955BE302-F93A-4B4A-B75F-E1962A00D7E9}" uniqueName="54" name="PPh22" queryTableFieldId="110" dataDxfId="911" totalsRowDxfId="910" dataCellStyle="Comma [0]"/>
    <tableColumn id="34" xr3:uid="{BE0D5966-EE77-4DD4-88BE-08EF41295995}" uniqueName="34" name="PPh23" queryTableFieldId="55" dataDxfId="909" totalsRowDxfId="908" dataCellStyle="Comma [0]"/>
    <tableColumn id="55" xr3:uid="{319A233C-5916-4EAB-A774-4DCE2B8C03B2}" uniqueName="55" name="PPh28" queryTableFieldId="111" dataDxfId="907" totalsRowDxfId="906"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1150" totalsRowShown="0">
  <autoFilter ref="A1:BC1150" xr:uid="{3721C6A7-A68A-494D-952C-B74D71197C12}"/>
  <sortState xmlns:xlrd2="http://schemas.microsoft.com/office/spreadsheetml/2017/richdata2" ref="A2:BC64">
    <sortCondition ref="AM1:AM64"/>
  </sortState>
  <tableColumns count="55">
    <tableColumn id="14" xr3:uid="{E8BBDD7A-E0A1-4A6E-BFAB-2DEA5424D2D2}" name="BA" dataDxfId="251"/>
    <tableColumn id="15" xr3:uid="{1638B4CC-3F82-4104-84F6-62AD2DD1021D}" name="Nama BA" dataDxfId="250"/>
    <tableColumn id="16" xr3:uid="{228B3296-2787-4EB7-A13B-513B941D222F}" name="Es1" dataDxfId="249"/>
    <tableColumn id="17" xr3:uid="{8049962D-2675-4C0C-85D6-BF2BAE8C37BA}" name="Nama Es1" dataDxfId="248"/>
    <tableColumn id="18" xr3:uid="{3E27B30D-3A02-47AB-AAC9-4174DFF9B82E}" name="Kode Satker" dataDxfId="247"/>
    <tableColumn id="19" xr3:uid="{2BCF3172-C0D8-4138-8739-6516A9487D1E}" name="Nama Satker" dataDxfId="246"/>
    <tableColumn id="20" xr3:uid="{C4FAAE78-1137-4F45-B315-59F83BEA3505}" name="Kode Program" dataDxfId="245"/>
    <tableColumn id="1" xr3:uid="{AA153187-8B71-477D-AB16-9B281FC80B9C}" name="Nama Program" dataDxfId="244"/>
    <tableColumn id="21" xr3:uid="{A0375DA8-902B-4BB9-BFF5-619A127AAA68}" name="Kode Kegiatan" dataDxfId="243"/>
    <tableColumn id="22" xr3:uid="{C06D0990-6247-4D47-89CA-A73E55FBF31E}" name="Nama Kegiatan" dataDxfId="242"/>
    <tableColumn id="23" xr3:uid="{2EA59BE9-9CEC-44D4-A944-489DF32E107F}" name="Kode KRO" dataDxfId="241"/>
    <tableColumn id="2" xr3:uid="{B77E84CD-0257-45C9-8398-2B5B0E169513}" name="Nama KRO" dataDxfId="240"/>
    <tableColumn id="38" xr3:uid="{535D2EFE-F5E9-4B83-BF80-35F104479C87}" name="Kode RO" dataDxfId="239"/>
    <tableColumn id="7" xr3:uid="{3770DDF4-20CE-4251-9B2C-4FB97AA73F27}" name="Nama RO" dataDxfId="238"/>
    <tableColumn id="6" xr3:uid="{C9F6CF25-AA46-4228-B4DF-30B942704911}" name="Kode Komponen" dataDxfId="237"/>
    <tableColumn id="30" xr3:uid="{BF0C51CD-5CB5-46FA-8182-927B11FE39B7}" name="Nama Komponen" dataDxfId="236"/>
    <tableColumn id="31" xr3:uid="{3C1B7F59-D85D-4A07-8E65-52AC5BD5B07D}" name="Kode Subkomponen" dataDxfId="235"/>
    <tableColumn id="28" xr3:uid="{1FFE3954-8BA5-4FBD-8C46-B8BF22D9E99B}" name="Nama Subkomponen" dataDxfId="234"/>
    <tableColumn id="33" xr3:uid="{9CC11946-5A94-4D7C-BE2B-668E299AAB9F}" name="Kode Akun" dataDxfId="233"/>
    <tableColumn id="29" xr3:uid="{BEC2F856-21F6-4EBD-B8C5-37F7DD369B2E}" name="Nama Akun" dataDxfId="232"/>
    <tableColumn id="26" xr3:uid="{EE132F16-5309-4304-9B1D-FB3C1A4FF14A}" name="Detil" dataDxfId="231"/>
    <tableColumn id="37" xr3:uid="{8CE8CB3E-DB2B-4E35-8A7C-B129924C699C}" name="Noitem" dataDxfId="230"/>
    <tableColumn id="5" xr3:uid="{AC960428-BBE4-4D00-9918-4AB85D9B9D9B}" name="Uraian" dataDxfId="229"/>
    <tableColumn id="4" xr3:uid="{2CE40516-97D2-4908-92E9-A0314959B6CA}" name="Jumlah" dataDxfId="228" dataCellStyle="Comma [0]"/>
    <tableColumn id="13" xr3:uid="{295109AB-BB20-4BA8-B3D7-C1572C6A0BD0}" name="nosp2d" dataDxfId="227"/>
    <tableColumn id="24" xr3:uid="{10AA58C3-0DA2-4304-A515-369F9CD4DCB6}" name="tglsp2d" dataDxfId="226"/>
    <tableColumn id="25" xr3:uid="{0AB37B91-F4B2-4372-A2C1-B9D5F6514AF9}" name="NoSPM" dataDxfId="225"/>
    <tableColumn id="32" xr3:uid="{7FE4D00A-D33E-45B0-8CB0-F092DC0E8D9B}" name="Tanggal Invoice" dataDxfId="224"/>
    <tableColumn id="34" xr3:uid="{5504DB2C-CFF1-4D5A-8528-403B02750F01}" name="DRPP" dataDxfId="223"/>
    <tableColumn id="35" xr3:uid="{41231CA8-EB82-4F46-9235-93A73E2064D4}" name="nokuitansi" dataDxfId="222"/>
    <tableColumn id="36" xr3:uid="{6A160075-FDA5-451D-81A8-0AD6A8F27712}" name="tglkuitansi" dataDxfId="221"/>
    <tableColumn id="8" xr3:uid="{C6C55862-2DA1-4FFE-A5B6-5AD144AF1504}" name="nospby" dataDxfId="220"/>
    <tableColumn id="3" xr3:uid="{313D010D-B348-4263-A617-0339C144A8D0}" name="TglSPBY" dataDxfId="219"/>
    <tableColumn id="9" xr3:uid="{4314B7FB-914D-44FD-8D74-11CCBFCFA22A}" name="Status_GUP_TUP" dataDxfId="218"/>
    <tableColumn id="10" xr3:uid="{7EE87E5E-900F-4C21-91AC-C1038044B33C}" name="Jenis SPM" dataDxfId="217"/>
    <tableColumn id="11" xr3:uid="{FEC6B731-CA89-478F-B566-1C376E65100F}" name="Jenis SP2D" dataDxfId="216"/>
    <tableColumn id="12" xr3:uid="{E54E6821-1466-45BF-8849-CEF6232BA9C6}" name="noKW" dataDxfId="215"/>
    <tableColumn id="27" xr3:uid="{3D7684EC-234D-4CDF-B1D7-A50C1A39CF11}" name="tglKW" dataDxfId="214"/>
    <tableColumn id="39" xr3:uid="{681BD1D1-EAB7-4A38-AF19-F93292155070}" name="no_SPBY" dataDxfId="213"/>
    <tableColumn id="40" xr3:uid="{F22A0DB1-56BA-42F0-801E-8D50E50AA2F8}" name="tgl_spby" dataDxfId="212"/>
    <tableColumn id="41" xr3:uid="{218CCAFC-1772-4E75-AEBF-F20A54B64A00}" name="Ref_UM" dataDxfId="211"/>
    <tableColumn id="42" xr3:uid="{DB6A6001-5955-4D88-AFE0-2DB4D1A18D4B}" name="Jenis Belanja" dataDxfId="210"/>
    <tableColumn id="43" xr3:uid="{A8473D01-A4EF-4AA2-9725-E1A78DF4BE6B}" name="Detil Jenis Belanja" dataDxfId="209"/>
    <tableColumn id="44" xr3:uid="{C3153272-B36D-44C8-9E5E-1BD33E155070}" name="Status Akun" dataDxfId="208"/>
    <tableColumn id="45" xr3:uid="{0EBD3327-03B1-46C3-823D-98533E0F91EA}" name="Status Covid" dataDxfId="207"/>
    <tableColumn id="46" xr3:uid="{CC8C05D3-0E20-4684-A81D-2F313146E162}" name="MAK Subkomponen" dataDxfId="206"/>
    <tableColumn id="47" xr3:uid="{29868A13-2655-4961-BC55-9F5AA289D9D9}" name="MAK4" dataDxfId="205"/>
    <tableColumn id="48" xr3:uid="{88ACB0D0-B521-4DFA-B0DA-0EECC1CD7239}" name="Es2" dataDxfId="204"/>
    <tableColumn id="49" xr3:uid="{AD671FA6-0CF5-4742-9824-F250A3D2D40D}" name="Koordinator" dataDxfId="203"/>
    <tableColumn id="50" xr3:uid="{2CF4F96E-4142-41FB-A389-0DA6E49FCE88}" name="Subkoordinator" dataDxfId="202"/>
    <tableColumn id="51" xr3:uid="{14FC2EF2-990D-48C7-9620-0EA1D22B4CE0}" name="PPn" dataDxfId="201" dataCellStyle="Comma [0]"/>
    <tableColumn id="52" xr3:uid="{BD1D87E9-7FDD-49C0-B68A-8F85319321C9}" name="PPh21" dataDxfId="200" dataCellStyle="Comma [0]"/>
    <tableColumn id="53" xr3:uid="{7C69A550-8A93-42A1-BBA4-1018267DA832}" name="PPh22" dataDxfId="199" dataCellStyle="Comma [0]"/>
    <tableColumn id="54" xr3:uid="{7D666E19-5B34-4FE9-8B24-B3B4DE0ED08B}" name="PPh23" dataDxfId="198" dataCellStyle="Comma [0]"/>
    <tableColumn id="55" xr3:uid="{56C89011-40AC-412F-AA59-90CA858702A8}" name="PPh28" dataDxfId="197"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196"/>
    <tableColumn id="2" xr3:uid="{012ACCB3-0E67-4E56-865D-C475D8FEA161}" uniqueName="2" name="Nama BA" queryTableFieldId="2" dataDxfId="195"/>
    <tableColumn id="3" xr3:uid="{B26FF183-02B5-47AE-98AB-F45B1987BFA9}" uniqueName="3" name="Es1" queryTableFieldId="3" dataDxfId="194"/>
    <tableColumn id="4" xr3:uid="{5F3C512D-B297-4673-B0D3-F678C697D8A4}" uniqueName="4" name="Nama Es1" queryTableFieldId="4" dataDxfId="193"/>
    <tableColumn id="5" xr3:uid="{63166652-B412-43C5-B4EE-4AF02BBB344D}" uniqueName="5" name="Kode Satker" queryTableFieldId="5" dataDxfId="192"/>
    <tableColumn id="6" xr3:uid="{A3B714DC-91A0-4745-9BC2-9B14288D13DB}" uniqueName="6" name="Nama Satker" queryTableFieldId="6" dataDxfId="191"/>
    <tableColumn id="7" xr3:uid="{01D2734F-05DF-46A2-A1C0-09558E6A7288}" uniqueName="7" name="Kode Program" queryTableFieldId="7" dataDxfId="190"/>
    <tableColumn id="8" xr3:uid="{320EFB0F-238D-47A0-BD1B-D273A5F1656B}" uniqueName="8" name="Nama Program" queryTableFieldId="8" dataDxfId="189"/>
    <tableColumn id="9" xr3:uid="{117D60F2-4A49-4050-A970-FAFE6B148F92}" uniqueName="9" name="Kode Kegiatan" queryTableFieldId="9" dataDxfId="188"/>
    <tableColumn id="10" xr3:uid="{37E62568-DF6E-4E33-B071-B9D4182CDACF}" uniqueName="10" name="Nama Kegiatan" queryTableFieldId="10" dataDxfId="187"/>
    <tableColumn id="11" xr3:uid="{18CD8908-3BFA-474F-8312-BAFD60ED9B0A}" uniqueName="11" name="Kode KRO" queryTableFieldId="11" dataDxfId="186"/>
    <tableColumn id="12" xr3:uid="{164F2131-8905-43CF-B572-19C954FD5A0C}" uniqueName="12" name="Nama KRO" queryTableFieldId="12" dataDxfId="185"/>
    <tableColumn id="13" xr3:uid="{A256AC2B-8849-4DA3-AD0C-C79DE9C39723}" uniqueName="13" name="Kode RO" queryTableFieldId="13" dataDxfId="184"/>
    <tableColumn id="14" xr3:uid="{44EE4CE4-2910-49C4-BC3D-C86A7BED1DDB}" uniqueName="14" name="Nama RO" queryTableFieldId="14" dataDxfId="183"/>
    <tableColumn id="15" xr3:uid="{B69F20B1-6EB8-4F9F-BB12-0E13B8B593C2}" uniqueName="15" name="Kode Komponen" queryTableFieldId="15" dataDxfId="182"/>
    <tableColumn id="16" xr3:uid="{A445E60C-A569-4663-AB82-01AB545977B2}" uniqueName="16" name="Nama Komponen" queryTableFieldId="16" dataDxfId="181"/>
    <tableColumn id="17" xr3:uid="{2E06FC8F-4115-4722-AD29-7788D54707B5}" uniqueName="17" name="Kode Subkomponen" queryTableFieldId="17" dataDxfId="180"/>
    <tableColumn id="18" xr3:uid="{9DDE74AB-2FD2-4C05-812A-6DEA0A14044D}" uniqueName="18" name="Nama Subkomponen" queryTableFieldId="18" dataDxfId="179"/>
    <tableColumn id="23" xr3:uid="{4126933F-1EFD-4C51-BE31-6B4471A8008E}" uniqueName="23" name="Kode Akun" queryTableFieldId="23" dataDxfId="178"/>
    <tableColumn id="24" xr3:uid="{F27D4CB9-4C33-4F98-B9E0-7758118F4150}" uniqueName="24" name="Nama Akun" queryTableFieldId="24" dataDxfId="177"/>
    <tableColumn id="25" xr3:uid="{DC54F86C-0AB0-474D-8318-FA558BC5471C}" uniqueName="25" name="MAK Akun" queryTableFieldId="25" dataDxfId="176"/>
    <tableColumn id="20" xr3:uid="{F7C430C9-A0B5-48AA-BB22-591106DB0DC2}" uniqueName="20" name="Es2" queryTableFieldId="20" dataDxfId="175"/>
    <tableColumn id="21" xr3:uid="{6B46B213-3F35-471E-B852-1AB4C5BE4D26}" uniqueName="21" name="Koordinator" queryTableFieldId="21" dataDxfId="174"/>
    <tableColumn id="22" xr3:uid="{0F976AED-1850-4860-A935-181A52B2D3DD}" uniqueName="22" name="Subkoordinator" queryTableFieldId="22" dataDxfId="17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172"/>
    <tableColumn id="2" xr3:uid="{025BDA5E-7239-493E-9396-FDAEBC22623F}" uniqueName="2" name="Column2" queryTableFieldId="2" dataDxfId="171"/>
    <tableColumn id="3" xr3:uid="{CFE3A5AA-AAE8-4CF4-BFC4-6130803BF3D6}" uniqueName="3" name="Column3" queryTableFieldId="3" dataDxfId="170"/>
    <tableColumn id="4" xr3:uid="{35000186-B14E-4788-BAB7-647CF402CC12}" uniqueName="4" name="Column4" queryTableFieldId="4" dataDxfId="169"/>
    <tableColumn id="5" xr3:uid="{E17C0BC3-9014-489C-9533-E55E2099D1D3}" uniqueName="5" name="Column5" queryTableFieldId="5" dataDxfId="168"/>
    <tableColumn id="6" xr3:uid="{C0D5BB3C-5857-4BCA-A9CB-ED6E5EFC8607}" uniqueName="6" name="Column6" queryTableFieldId="6" dataDxfId="167"/>
    <tableColumn id="7" xr3:uid="{F7359B52-8AB4-41F0-8494-8FBDEDC37E20}" uniqueName="7" name="Column7" queryTableFieldId="7" dataDxfId="166"/>
    <tableColumn id="8" xr3:uid="{229AE432-04FF-4EB3-A83B-19EB1B489A70}" uniqueName="8" name="Column8" queryTableFieldId="8" dataDxfId="165"/>
    <tableColumn id="9" xr3:uid="{E78958A1-A9AD-4AF3-BB06-459B1EF6EC19}" uniqueName="9" name="Column9" queryTableFieldId="9" dataDxfId="164"/>
    <tableColumn id="10" xr3:uid="{1DE3B1F4-2C08-4613-A64A-DF0CA0A7EED5}" uniqueName="10" name="Column10" queryTableFieldId="10" dataDxfId="163"/>
    <tableColumn id="11" xr3:uid="{97AF717A-DCA6-4139-B0E8-CD814F2E4201}" uniqueName="11" name="Column11" queryTableFieldId="11" dataDxfId="162"/>
    <tableColumn id="12" xr3:uid="{0D8B7378-1EE0-4C1D-9272-08775B340CC6}" uniqueName="12" name="AN" queryTableFieldId="12" dataDxfId="161"/>
    <tableColumn id="13" xr3:uid="{C1B8A798-70D7-49CC-8411-F9CFC79C34E8}" uniqueName="13" name="Column13" queryTableFieldId="13" dataDxfId="160"/>
    <tableColumn id="14" xr3:uid="{6FFD15A6-B6EB-4159-9105-5768B70DF483}" uniqueName="14" name="Column14" queryTableFieldId="14" dataDxfId="159"/>
    <tableColumn id="15" xr3:uid="{77C3B8B4-F44D-405D-8151-AB9AD2DDFA67}" uniqueName="15" name="Column15" queryTableFieldId="15"/>
    <tableColumn id="16" xr3:uid="{50BC24F7-9620-4EE4-8F18-BFECC197C8E1}" uniqueName="16" name="Column16" queryTableFieldId="16" dataDxfId="158"/>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47"/>
  <sheetViews>
    <sheetView showGridLines="0" topLeftCell="B1" workbookViewId="0">
      <selection activeCell="J10" sqref="J10"/>
    </sheetView>
  </sheetViews>
  <sheetFormatPr defaultRowHeight="13.8" x14ac:dyDescent="0.25"/>
  <cols>
    <col min="1" max="1" width="85.21875" style="44" bestFit="1" customWidth="1"/>
    <col min="2" max="2" width="17.109375" style="44" customWidth="1"/>
    <col min="3" max="5" width="8.88671875" style="44"/>
    <col min="6" max="6" width="21.44140625" style="44" customWidth="1"/>
    <col min="7" max="7" width="21.77734375" style="44" customWidth="1"/>
    <col min="8" max="8" width="44.21875" style="44" customWidth="1"/>
    <col min="9" max="16384" width="8.88671875" style="44"/>
  </cols>
  <sheetData>
    <row r="1" spans="1:8" ht="17.399999999999999" x14ac:dyDescent="0.3">
      <c r="A1" s="94" t="s">
        <v>5122</v>
      </c>
      <c r="F1" s="198" t="s">
        <v>5125</v>
      </c>
      <c r="G1" s="198"/>
      <c r="H1" s="198"/>
    </row>
    <row r="2" spans="1:8" x14ac:dyDescent="0.25">
      <c r="A2" s="93" t="str" cm="1">
        <f t="array" aca="1" ref="A2" ca="1">SUBSTITUTE(LEFT(CELL("filename"),SEARCH("]",CELL("filename"))-1),"[","")</f>
        <v>D:\BACK\PUSDIK\2023\Github\TA.2023\ADK SAKTI\ADK SPBY\0. SPBy GUP dan TUP.xlsm</v>
      </c>
      <c r="F2" s="139" t="s">
        <v>5127</v>
      </c>
      <c r="G2" s="199" t="str" cm="1">
        <f t="array" aca="1" ref="G2" ca="1">Path[Lokasi Folder]&amp;FileSPBy</f>
        <v>D:\BACK\PUSDIK\2023\Github\TA.2023\ADK SAKTI\ADK SPBY\GUP_13\GUP_13.xlsx</v>
      </c>
      <c r="H2" s="199"/>
    </row>
    <row r="3" spans="1:8" ht="15" x14ac:dyDescent="0.25">
      <c r="A3" s="93"/>
      <c r="F3" s="96" t="s">
        <v>5124</v>
      </c>
      <c r="G3" s="97" t="s">
        <v>153</v>
      </c>
      <c r="H3" s="140" t="s">
        <v>5126</v>
      </c>
    </row>
    <row r="4" spans="1:8" ht="17.399999999999999" x14ac:dyDescent="0.25">
      <c r="A4" s="95" t="s">
        <v>5123</v>
      </c>
      <c r="F4" s="128" t="str">
        <f>G3&amp;" Ke :"</f>
        <v>GUP Ke :</v>
      </c>
      <c r="G4" s="129">
        <v>13</v>
      </c>
      <c r="H4" s="141" t="str">
        <f>G3&amp;"_"&amp;TEXT(G4,"00")&amp;"\"&amp;G3&amp;"_"&amp;TEXT(G4,"00")&amp;".xlsx"</f>
        <v>GUP_13\GUP_13.xlsx</v>
      </c>
    </row>
    <row r="5" spans="1:8" x14ac:dyDescent="0.25">
      <c r="A5" s="127" t="str" cm="1">
        <f t="array" aca="1" ref="A5" ca="1">LEFT(CELL("filename"),SEARCH("\[",CELL("filename")))</f>
        <v>D:\BACK\PUSDIK\2023\Github\TA.2023\ADK SAKTI\ADK SPBY\</v>
      </c>
      <c r="F5" s="130"/>
      <c r="G5" s="131"/>
      <c r="H5" s="132"/>
    </row>
    <row r="6" spans="1:8" x14ac:dyDescent="0.25">
      <c r="F6" s="133"/>
      <c r="G6" s="138"/>
      <c r="H6" s="134"/>
    </row>
    <row r="7" spans="1:8" x14ac:dyDescent="0.25">
      <c r="F7" s="133"/>
      <c r="G7" s="138"/>
      <c r="H7" s="134"/>
    </row>
    <row r="8" spans="1:8" x14ac:dyDescent="0.25">
      <c r="A8" s="167" t="s">
        <v>5506</v>
      </c>
      <c r="B8" s="44" t="s">
        <v>5122</v>
      </c>
      <c r="F8" s="133"/>
      <c r="G8" s="138"/>
      <c r="H8" s="134"/>
    </row>
    <row r="9" spans="1:8" x14ac:dyDescent="0.25">
      <c r="A9" s="168"/>
      <c r="F9" s="133"/>
      <c r="G9" s="138"/>
      <c r="H9" s="134"/>
    </row>
    <row r="10" spans="1:8" x14ac:dyDescent="0.25">
      <c r="F10" s="133"/>
      <c r="G10" s="138"/>
      <c r="H10" s="134"/>
    </row>
    <row r="11" spans="1:8" x14ac:dyDescent="0.25">
      <c r="F11" s="133"/>
      <c r="G11" s="138"/>
      <c r="H11" s="134"/>
    </row>
    <row r="12" spans="1:8" x14ac:dyDescent="0.25">
      <c r="F12" s="133"/>
      <c r="G12" s="138"/>
      <c r="H12" s="134"/>
    </row>
    <row r="13" spans="1:8" x14ac:dyDescent="0.25">
      <c r="F13" s="133"/>
      <c r="G13" s="138"/>
      <c r="H13" s="134"/>
    </row>
    <row r="14" spans="1:8" x14ac:dyDescent="0.25">
      <c r="F14" s="133"/>
      <c r="G14" s="138"/>
      <c r="H14" s="134"/>
    </row>
    <row r="15" spans="1:8" x14ac:dyDescent="0.25">
      <c r="F15" s="133"/>
      <c r="G15" s="138"/>
      <c r="H15" s="134"/>
    </row>
    <row r="16" spans="1:8" x14ac:dyDescent="0.25">
      <c r="F16" s="133"/>
      <c r="G16" s="138"/>
      <c r="H16" s="134"/>
    </row>
    <row r="17" spans="6:8" x14ac:dyDescent="0.25">
      <c r="F17" s="133"/>
      <c r="G17" s="138"/>
      <c r="H17" s="134"/>
    </row>
    <row r="18" spans="6:8" x14ac:dyDescent="0.25">
      <c r="F18" s="133"/>
      <c r="G18" s="138"/>
      <c r="H18" s="134"/>
    </row>
    <row r="19" spans="6:8" x14ac:dyDescent="0.25">
      <c r="F19" s="133"/>
      <c r="G19" s="138"/>
      <c r="H19" s="134"/>
    </row>
    <row r="20" spans="6:8" x14ac:dyDescent="0.25">
      <c r="F20" s="133"/>
      <c r="G20" s="138"/>
      <c r="H20" s="134"/>
    </row>
    <row r="21" spans="6:8" x14ac:dyDescent="0.25">
      <c r="F21" s="133"/>
      <c r="G21" s="138"/>
      <c r="H21" s="134"/>
    </row>
    <row r="22" spans="6:8" x14ac:dyDescent="0.25">
      <c r="F22" s="133"/>
      <c r="G22" s="138"/>
      <c r="H22" s="134"/>
    </row>
    <row r="23" spans="6:8" x14ac:dyDescent="0.25">
      <c r="F23" s="133"/>
      <c r="G23" s="138"/>
      <c r="H23" s="134"/>
    </row>
    <row r="24" spans="6:8" x14ac:dyDescent="0.25">
      <c r="F24" s="133"/>
      <c r="G24" s="138"/>
      <c r="H24" s="134"/>
    </row>
    <row r="25" spans="6:8" x14ac:dyDescent="0.25">
      <c r="F25" s="133"/>
      <c r="G25" s="138"/>
      <c r="H25" s="134"/>
    </row>
    <row r="26" spans="6:8" x14ac:dyDescent="0.25">
      <c r="F26" s="133"/>
      <c r="G26" s="138"/>
      <c r="H26" s="134"/>
    </row>
    <row r="27" spans="6:8" x14ac:dyDescent="0.25">
      <c r="F27" s="133"/>
      <c r="G27" s="138"/>
      <c r="H27" s="134"/>
    </row>
    <row r="28" spans="6:8" x14ac:dyDescent="0.25">
      <c r="F28" s="133"/>
      <c r="G28" s="138"/>
      <c r="H28" s="134"/>
    </row>
    <row r="29" spans="6:8" x14ac:dyDescent="0.25">
      <c r="F29" s="133"/>
      <c r="G29" s="138"/>
      <c r="H29" s="134"/>
    </row>
    <row r="30" spans="6:8" x14ac:dyDescent="0.25">
      <c r="F30" s="133"/>
      <c r="G30" s="138"/>
      <c r="H30" s="134"/>
    </row>
    <row r="31" spans="6:8" x14ac:dyDescent="0.25">
      <c r="F31" s="133"/>
      <c r="G31" s="138"/>
      <c r="H31" s="134"/>
    </row>
    <row r="32" spans="6:8" x14ac:dyDescent="0.25">
      <c r="F32" s="133"/>
      <c r="G32" s="138"/>
      <c r="H32" s="134"/>
    </row>
    <row r="33" spans="1:8" x14ac:dyDescent="0.25">
      <c r="F33" s="133"/>
      <c r="G33" s="138"/>
      <c r="H33" s="134"/>
    </row>
    <row r="34" spans="1:8" x14ac:dyDescent="0.25">
      <c r="F34" s="133"/>
      <c r="G34" s="138"/>
      <c r="H34" s="134"/>
    </row>
    <row r="35" spans="1:8" x14ac:dyDescent="0.25">
      <c r="F35" s="133"/>
      <c r="G35" s="138"/>
      <c r="H35" s="134"/>
    </row>
    <row r="36" spans="1:8" x14ac:dyDescent="0.25">
      <c r="F36" s="135"/>
      <c r="G36" s="136"/>
      <c r="H36" s="137"/>
    </row>
    <row r="40" spans="1:8" ht="18" x14ac:dyDescent="0.25">
      <c r="A40" s="158" t="s">
        <v>5490</v>
      </c>
      <c r="B40" s="158" t="s">
        <v>5491</v>
      </c>
      <c r="C40" s="165"/>
      <c r="D40" s="165"/>
      <c r="E40" s="200" t="s">
        <v>5492</v>
      </c>
      <c r="F40" s="201"/>
    </row>
    <row r="41" spans="1:8" x14ac:dyDescent="0.25">
      <c r="A41" s="159" t="s">
        <v>5493</v>
      </c>
      <c r="B41" s="159" t="str" cm="1">
        <f t="array" aca="1" ref="B41" ca="1">LEFT(CELL("filename",$A$4),FIND("[",CELL("filename",$A$4),1)-1)&amp;$A$4</f>
        <v>D:\BACK\PUSDIK\2023\Github\TA.2023\ADK SAKTI\ADK SPBY\Lokasi Folder</v>
      </c>
      <c r="C41" s="166"/>
      <c r="D41" s="166"/>
      <c r="E41" s="196" t="s">
        <v>5494</v>
      </c>
      <c r="F41" s="197"/>
    </row>
    <row r="42" spans="1:8" x14ac:dyDescent="0.25">
      <c r="A42" s="159" t="s">
        <v>5495</v>
      </c>
      <c r="B42" s="159" t="str" cm="1">
        <f t="array" aca="1" ref="B42" ca="1">LEFT(CELL("filename",$A$4),FIND("[",CELL("filename",$A$4),1)-1)&amp;$A$4</f>
        <v>D:\BACK\PUSDIK\2023\Github\TA.2023\ADK SAKTI\ADK SPBY\Lokasi Folder</v>
      </c>
      <c r="C42" s="166"/>
      <c r="D42" s="166"/>
      <c r="E42" s="196" t="s">
        <v>5496</v>
      </c>
      <c r="F42" s="197"/>
    </row>
    <row r="43" spans="1:8" x14ac:dyDescent="0.25">
      <c r="A43" s="159" t="s">
        <v>5497</v>
      </c>
      <c r="B43" s="159" t="str" cm="1">
        <f t="array" aca="1" ref="B43" ca="1">LEFT(CELL("filename",$A$4),FIND("[",CELL("filename",$A$4),1)-1)&amp;$A$4</f>
        <v>D:\BACK\PUSDIK\2023\Github\TA.2023\ADK SAKTI\ADK SPBY\Lokasi Folder</v>
      </c>
      <c r="C43" s="166"/>
      <c r="D43" s="166"/>
      <c r="E43" s="196" t="s">
        <v>5498</v>
      </c>
      <c r="F43" s="197"/>
    </row>
    <row r="44" spans="1:8" x14ac:dyDescent="0.25">
      <c r="A44" s="159" t="s">
        <v>5499</v>
      </c>
      <c r="B44" s="159" t="str" cm="1">
        <f t="array" aca="1" ref="B44" ca="1">LEFT(CELL("filename",$A$4),FIND("[",CELL("filename",$A$4),1)-1)&amp;$A$4</f>
        <v>D:\BACK\PUSDIK\2023\Github\TA.2023\ADK SAKTI\ADK SPBY\Lokasi Folder</v>
      </c>
      <c r="C44" s="166"/>
      <c r="D44" s="166"/>
      <c r="E44" s="196" t="s">
        <v>5500</v>
      </c>
      <c r="F44" s="197"/>
    </row>
    <row r="45" spans="1:8" x14ac:dyDescent="0.25">
      <c r="A45" s="162" t="s">
        <v>5501</v>
      </c>
      <c r="B45" s="159" t="str" cm="1">
        <f t="array" aca="1" ref="B45" ca="1">LEFT(CELL("filename",$A$4),FIND("[",CELL("filename",$A$4),1)-1)&amp;$A$4</f>
        <v>D:\BACK\PUSDIK\2023\Github\TA.2023\ADK SAKTI\ADK SPBY\Lokasi Folder</v>
      </c>
      <c r="C45" s="166"/>
      <c r="D45" s="166"/>
      <c r="E45" s="196" t="s">
        <v>5502</v>
      </c>
      <c r="F45" s="197"/>
    </row>
    <row r="46" spans="1:8" ht="124.2" x14ac:dyDescent="0.25">
      <c r="A46" s="159" t="s">
        <v>5503</v>
      </c>
      <c r="B46" s="159" t="str" cm="1">
        <f t="array" aca="1" ref="B46" ca="1">LEFT(CELL("filename",$A$4),FIND("[",CELL("filename",$A$4),1)-1)&amp;$A$4</f>
        <v>D:\BACK\PUSDIK\2023\Github\TA.2023\ADK SAKTI\ADK SPBY\Lokasi Folder</v>
      </c>
      <c r="C46" s="166"/>
      <c r="D46" s="166"/>
      <c r="E46" s="160" t="s">
        <v>5504</v>
      </c>
      <c r="F46" s="161"/>
    </row>
    <row r="47" spans="1:8" x14ac:dyDescent="0.25">
      <c r="A47" s="159" t="s">
        <v>5505</v>
      </c>
      <c r="B47" s="159" t="str" cm="1">
        <f t="array" aca="1" ref="B47" ca="1">LEFT(CELL("filename",$A$4),FIND("[",CELL("filename",$A$4),1)-1)&amp;$A$4</f>
        <v>D:\BACK\PUSDIK\2023\Github\TA.2023\ADK SAKTI\ADK SPBY\Lokasi Folder</v>
      </c>
      <c r="C47" s="159"/>
      <c r="D47" s="159"/>
      <c r="E47" s="163"/>
      <c r="F47" s="164"/>
    </row>
  </sheetData>
  <mergeCells count="8">
    <mergeCell ref="E43:F43"/>
    <mergeCell ref="E44:F44"/>
    <mergeCell ref="E45:F45"/>
    <mergeCell ref="F1:H1"/>
    <mergeCell ref="G2:H2"/>
    <mergeCell ref="E40:F40"/>
    <mergeCell ref="E41:F41"/>
    <mergeCell ref="E42:F42"/>
  </mergeCells>
  <dataValidations count="1">
    <dataValidation type="list" allowBlank="1" showInputMessage="1" showErrorMessage="1" sqref="G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7</xdr:col>
                <xdr:colOff>1531620</xdr:colOff>
                <xdr:row>10</xdr:row>
                <xdr:rowOff>30480</xdr:rowOff>
              </from>
              <to>
                <xdr:col>7</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7</xdr:col>
                <xdr:colOff>1447800</xdr:colOff>
                <xdr:row>5</xdr:row>
                <xdr:rowOff>45720</xdr:rowOff>
              </from>
              <to>
                <xdr:col>7</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6</xdr:col>
                <xdr:colOff>662940</xdr:colOff>
                <xdr:row>5</xdr:row>
                <xdr:rowOff>15240</xdr:rowOff>
              </from>
              <to>
                <xdr:col>7</xdr:col>
                <xdr:colOff>190500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5</xdr:col>
                <xdr:colOff>76200</xdr:colOff>
                <xdr:row>5</xdr:row>
                <xdr:rowOff>30480</xdr:rowOff>
              </from>
              <to>
                <xdr:col>6</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13"/>
  <sheetViews>
    <sheetView showGridLines="0" zoomScaleNormal="100" zoomScaleSheetLayoutView="115" workbookViewId="0">
      <selection activeCell="D20" sqref="D20"/>
    </sheetView>
  </sheetViews>
  <sheetFormatPr defaultRowHeight="14.4" x14ac:dyDescent="0.3"/>
  <cols>
    <col min="1" max="1" width="41.6640625" customWidth="1"/>
    <col min="2" max="2" width="12.77734375" bestFit="1" customWidth="1"/>
    <col min="3" max="3" width="7.33203125" bestFit="1" customWidth="1"/>
    <col min="4" max="4" width="10.44140625" bestFit="1" customWidth="1"/>
    <col min="5" max="5" width="8.88671875" bestFit="1" customWidth="1"/>
    <col min="6" max="6" width="11.2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13</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64594000</v>
      </c>
      <c r="C5" s="211">
        <v>9</v>
      </c>
      <c r="D5" s="151">
        <v>0</v>
      </c>
      <c r="E5" s="151">
        <v>0</v>
      </c>
      <c r="F5" s="151">
        <v>0</v>
      </c>
      <c r="G5" s="151">
        <v>0</v>
      </c>
      <c r="H5" s="151">
        <v>0</v>
      </c>
      <c r="I5" s="151">
        <v>0</v>
      </c>
    </row>
    <row r="6" spans="1:9" x14ac:dyDescent="0.3">
      <c r="A6" s="149" t="s">
        <v>65</v>
      </c>
      <c r="B6" s="214">
        <v>64594000</v>
      </c>
      <c r="C6" s="215">
        <v>9</v>
      </c>
      <c r="D6" s="214">
        <v>0</v>
      </c>
      <c r="E6" s="214">
        <v>0</v>
      </c>
      <c r="F6" s="214">
        <v>0</v>
      </c>
      <c r="G6" s="214">
        <v>0</v>
      </c>
      <c r="H6" s="214">
        <v>0</v>
      </c>
      <c r="I6" s="214">
        <v>0</v>
      </c>
    </row>
    <row r="7" spans="1:9" x14ac:dyDescent="0.3">
      <c r="A7" s="152" t="s">
        <v>88</v>
      </c>
      <c r="B7" s="210">
        <v>63759000</v>
      </c>
      <c r="C7" s="213">
        <v>5</v>
      </c>
      <c r="D7" s="210">
        <v>0</v>
      </c>
      <c r="E7" s="210">
        <v>0</v>
      </c>
      <c r="F7" s="210">
        <v>0</v>
      </c>
      <c r="G7" s="210">
        <v>0</v>
      </c>
      <c r="H7" s="210">
        <v>0</v>
      </c>
      <c r="I7" s="210">
        <v>0</v>
      </c>
    </row>
    <row r="8" spans="1:9" x14ac:dyDescent="0.3">
      <c r="A8" s="153" t="s">
        <v>272</v>
      </c>
      <c r="B8" s="71">
        <v>63140000</v>
      </c>
      <c r="C8" s="212">
        <v>4</v>
      </c>
      <c r="D8" s="71">
        <v>0</v>
      </c>
      <c r="E8" s="71">
        <v>0</v>
      </c>
      <c r="F8" s="71">
        <v>0</v>
      </c>
      <c r="G8" s="71">
        <v>0</v>
      </c>
      <c r="H8" s="71">
        <v>0</v>
      </c>
      <c r="I8" s="71">
        <v>0</v>
      </c>
    </row>
    <row r="9" spans="1:9" x14ac:dyDescent="0.3">
      <c r="A9" s="153" t="s">
        <v>495</v>
      </c>
      <c r="B9" s="71">
        <v>619000</v>
      </c>
      <c r="C9" s="212">
        <v>1</v>
      </c>
      <c r="D9" s="71">
        <v>0</v>
      </c>
      <c r="E9" s="71">
        <v>0</v>
      </c>
      <c r="F9" s="71">
        <v>0</v>
      </c>
      <c r="G9" s="71">
        <v>0</v>
      </c>
      <c r="H9" s="71">
        <v>0</v>
      </c>
      <c r="I9" s="71">
        <v>0</v>
      </c>
    </row>
    <row r="10" spans="1:9" x14ac:dyDescent="0.3">
      <c r="A10" s="152" t="s">
        <v>66</v>
      </c>
      <c r="B10" s="210">
        <v>835000</v>
      </c>
      <c r="C10" s="213">
        <v>4</v>
      </c>
      <c r="D10" s="210">
        <v>0</v>
      </c>
      <c r="E10" s="210">
        <v>0</v>
      </c>
      <c r="F10" s="210">
        <v>0</v>
      </c>
      <c r="G10" s="210">
        <v>0</v>
      </c>
      <c r="H10" s="210">
        <v>0</v>
      </c>
      <c r="I10" s="210">
        <v>0</v>
      </c>
    </row>
    <row r="11" spans="1:9" x14ac:dyDescent="0.3">
      <c r="A11" s="153" t="s">
        <v>604</v>
      </c>
      <c r="B11" s="71">
        <v>235000</v>
      </c>
      <c r="C11" s="212">
        <v>1</v>
      </c>
      <c r="D11" s="71">
        <v>0</v>
      </c>
      <c r="E11" s="71">
        <v>0</v>
      </c>
      <c r="F11" s="71">
        <v>0</v>
      </c>
      <c r="G11" s="71">
        <v>0</v>
      </c>
      <c r="H11" s="71">
        <v>0</v>
      </c>
      <c r="I11" s="71">
        <v>0</v>
      </c>
    </row>
    <row r="12" spans="1:9" x14ac:dyDescent="0.3">
      <c r="A12" s="153" t="s">
        <v>495</v>
      </c>
      <c r="B12" s="71">
        <v>600000</v>
      </c>
      <c r="C12" s="212">
        <v>3</v>
      </c>
      <c r="D12" s="71">
        <v>0</v>
      </c>
      <c r="E12" s="71">
        <v>0</v>
      </c>
      <c r="F12" s="71">
        <v>0</v>
      </c>
      <c r="G12" s="71">
        <v>0</v>
      </c>
      <c r="H12" s="71">
        <v>0</v>
      </c>
      <c r="I12" s="71">
        <v>0</v>
      </c>
    </row>
    <row r="13" spans="1:9" x14ac:dyDescent="0.3">
      <c r="A13" s="18" t="s">
        <v>269</v>
      </c>
      <c r="B13" s="71">
        <v>64594000</v>
      </c>
      <c r="C13" s="212">
        <v>9</v>
      </c>
      <c r="D13" s="71">
        <v>0</v>
      </c>
      <c r="E13" s="71">
        <v>0</v>
      </c>
      <c r="F13" s="71">
        <v>0</v>
      </c>
      <c r="G13" s="71">
        <v>0</v>
      </c>
      <c r="H13" s="71">
        <v>0</v>
      </c>
      <c r="I13" s="71">
        <v>0</v>
      </c>
    </row>
  </sheetData>
  <autoFilter ref="A4:I37" xr:uid="{78F58477-90AE-43DA-A3C9-29249AF08043}"/>
  <pageMargins left="0.7" right="0.7" top="0.75" bottom="0.75" header="0.3" footer="0.3"/>
  <pageSetup paperSize="9" scale="74"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34"/>
  <sheetViews>
    <sheetView showGridLines="0" topLeftCell="A15" zoomScaleNormal="100" zoomScaleSheetLayoutView="85" workbookViewId="0">
      <selection activeCell="D20" sqref="D20"/>
    </sheetView>
  </sheetViews>
  <sheetFormatPr defaultRowHeight="14.4" x14ac:dyDescent="0.3"/>
  <cols>
    <col min="1" max="1" width="83.44140625" bestFit="1" customWidth="1"/>
    <col min="2" max="2" width="12.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13</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64594000</v>
      </c>
      <c r="C5" s="211">
        <v>9</v>
      </c>
      <c r="D5" s="151">
        <v>0</v>
      </c>
      <c r="E5" s="151">
        <v>0</v>
      </c>
      <c r="F5" s="151">
        <v>0</v>
      </c>
      <c r="G5" s="151">
        <v>0</v>
      </c>
      <c r="H5" s="151">
        <v>0</v>
      </c>
      <c r="I5" s="151">
        <v>0</v>
      </c>
    </row>
    <row r="6" spans="1:9" x14ac:dyDescent="0.3">
      <c r="A6" s="149" t="s">
        <v>65</v>
      </c>
      <c r="B6" s="214">
        <v>64594000</v>
      </c>
      <c r="C6" s="215">
        <v>9</v>
      </c>
      <c r="D6" s="214">
        <v>0</v>
      </c>
      <c r="E6" s="214">
        <v>0</v>
      </c>
      <c r="F6" s="214">
        <v>0</v>
      </c>
      <c r="G6" s="214">
        <v>0</v>
      </c>
      <c r="H6" s="214">
        <v>0</v>
      </c>
      <c r="I6" s="214">
        <v>0</v>
      </c>
    </row>
    <row r="7" spans="1:9" x14ac:dyDescent="0.3">
      <c r="A7" s="152" t="s">
        <v>88</v>
      </c>
      <c r="B7" s="210">
        <v>63759000</v>
      </c>
      <c r="C7" s="213">
        <v>5</v>
      </c>
      <c r="D7" s="210">
        <v>0</v>
      </c>
      <c r="E7" s="210">
        <v>0</v>
      </c>
      <c r="F7" s="210">
        <v>0</v>
      </c>
      <c r="G7" s="210">
        <v>0</v>
      </c>
      <c r="H7" s="210">
        <v>0</v>
      </c>
      <c r="I7" s="210">
        <v>0</v>
      </c>
    </row>
    <row r="8" spans="1:9" x14ac:dyDescent="0.3">
      <c r="A8" s="153" t="s">
        <v>57</v>
      </c>
      <c r="B8" s="71">
        <v>63759000</v>
      </c>
      <c r="C8" s="212">
        <v>5</v>
      </c>
      <c r="D8" s="71">
        <v>0</v>
      </c>
      <c r="E8" s="71">
        <v>0</v>
      </c>
      <c r="F8" s="71">
        <v>0</v>
      </c>
      <c r="G8" s="71">
        <v>0</v>
      </c>
      <c r="H8" s="71">
        <v>0</v>
      </c>
      <c r="I8" s="71">
        <v>0</v>
      </c>
    </row>
    <row r="9" spans="1:9" x14ac:dyDescent="0.3">
      <c r="A9" s="154" t="s">
        <v>85</v>
      </c>
      <c r="B9" s="71">
        <v>63759000</v>
      </c>
      <c r="C9" s="212">
        <v>5</v>
      </c>
      <c r="D9" s="71">
        <v>0</v>
      </c>
      <c r="E9" s="71">
        <v>0</v>
      </c>
      <c r="F9" s="71">
        <v>0</v>
      </c>
      <c r="G9" s="71">
        <v>0</v>
      </c>
      <c r="H9" s="71">
        <v>0</v>
      </c>
      <c r="I9" s="71">
        <v>0</v>
      </c>
    </row>
    <row r="10" spans="1:9" x14ac:dyDescent="0.3">
      <c r="A10" s="157" t="s">
        <v>86</v>
      </c>
      <c r="B10" s="216">
        <v>63759000</v>
      </c>
      <c r="C10" s="217">
        <v>5</v>
      </c>
      <c r="D10" s="216">
        <v>0</v>
      </c>
      <c r="E10" s="216">
        <v>0</v>
      </c>
      <c r="F10" s="216">
        <v>0</v>
      </c>
      <c r="G10" s="216">
        <v>0</v>
      </c>
      <c r="H10" s="216">
        <v>0</v>
      </c>
      <c r="I10" s="216">
        <v>0</v>
      </c>
    </row>
    <row r="11" spans="1:9" x14ac:dyDescent="0.3">
      <c r="A11" s="176" t="s">
        <v>680</v>
      </c>
      <c r="B11" s="221">
        <v>779000</v>
      </c>
      <c r="C11" s="222">
        <v>2</v>
      </c>
      <c r="D11" s="221">
        <v>0</v>
      </c>
      <c r="E11" s="221">
        <v>0</v>
      </c>
      <c r="F11" s="221">
        <v>0</v>
      </c>
      <c r="G11" s="221">
        <v>0</v>
      </c>
      <c r="H11" s="221">
        <v>0</v>
      </c>
      <c r="I11" s="221">
        <v>0</v>
      </c>
    </row>
    <row r="12" spans="1:9" x14ac:dyDescent="0.3">
      <c r="A12" s="155" t="s">
        <v>33</v>
      </c>
      <c r="B12" s="71">
        <v>160000</v>
      </c>
      <c r="C12" s="212">
        <v>1</v>
      </c>
      <c r="D12" s="71">
        <v>0</v>
      </c>
      <c r="E12" s="71">
        <v>0</v>
      </c>
      <c r="F12" s="71">
        <v>0</v>
      </c>
      <c r="G12" s="71">
        <v>0</v>
      </c>
      <c r="H12" s="71">
        <v>0</v>
      </c>
      <c r="I12" s="71">
        <v>0</v>
      </c>
    </row>
    <row r="13" spans="1:9" x14ac:dyDescent="0.3">
      <c r="A13" s="156" t="s">
        <v>354</v>
      </c>
      <c r="B13" s="71">
        <v>160000</v>
      </c>
      <c r="C13" s="212">
        <v>1</v>
      </c>
      <c r="D13" s="71">
        <v>0</v>
      </c>
      <c r="E13" s="71">
        <v>0</v>
      </c>
      <c r="F13" s="71">
        <v>0</v>
      </c>
      <c r="G13" s="71">
        <v>0</v>
      </c>
      <c r="H13" s="71">
        <v>0</v>
      </c>
      <c r="I13" s="71">
        <v>0</v>
      </c>
    </row>
    <row r="14" spans="1:9" x14ac:dyDescent="0.3">
      <c r="A14" s="155" t="s">
        <v>41</v>
      </c>
      <c r="B14" s="71">
        <v>619000</v>
      </c>
      <c r="C14" s="212">
        <v>1</v>
      </c>
      <c r="D14" s="71">
        <v>0</v>
      </c>
      <c r="E14" s="71">
        <v>0</v>
      </c>
      <c r="F14" s="71">
        <v>0</v>
      </c>
      <c r="G14" s="71">
        <v>0</v>
      </c>
      <c r="H14" s="71">
        <v>0</v>
      </c>
      <c r="I14" s="71">
        <v>0</v>
      </c>
    </row>
    <row r="15" spans="1:9" x14ac:dyDescent="0.3">
      <c r="A15" s="156" t="s">
        <v>691</v>
      </c>
      <c r="B15" s="71">
        <v>619000</v>
      </c>
      <c r="C15" s="212">
        <v>1</v>
      </c>
      <c r="D15" s="71">
        <v>0</v>
      </c>
      <c r="E15" s="71">
        <v>0</v>
      </c>
      <c r="F15" s="71">
        <v>0</v>
      </c>
      <c r="G15" s="71">
        <v>0</v>
      </c>
      <c r="H15" s="71">
        <v>0</v>
      </c>
      <c r="I15" s="71">
        <v>0</v>
      </c>
    </row>
    <row r="16" spans="1:9" x14ac:dyDescent="0.3">
      <c r="A16" s="176" t="s">
        <v>960</v>
      </c>
      <c r="B16" s="221">
        <v>62980000</v>
      </c>
      <c r="C16" s="222">
        <v>3</v>
      </c>
      <c r="D16" s="221">
        <v>0</v>
      </c>
      <c r="E16" s="221">
        <v>0</v>
      </c>
      <c r="F16" s="221">
        <v>0</v>
      </c>
      <c r="G16" s="221">
        <v>0</v>
      </c>
      <c r="H16" s="221">
        <v>0</v>
      </c>
      <c r="I16" s="221">
        <v>0</v>
      </c>
    </row>
    <row r="17" spans="1:9" x14ac:dyDescent="0.3">
      <c r="A17" s="155" t="s">
        <v>33</v>
      </c>
      <c r="B17" s="71">
        <v>62980000</v>
      </c>
      <c r="C17" s="212">
        <v>3</v>
      </c>
      <c r="D17" s="71">
        <v>0</v>
      </c>
      <c r="E17" s="71">
        <v>0</v>
      </c>
      <c r="F17" s="71">
        <v>0</v>
      </c>
      <c r="G17" s="71">
        <v>0</v>
      </c>
      <c r="H17" s="71">
        <v>0</v>
      </c>
      <c r="I17" s="71">
        <v>0</v>
      </c>
    </row>
    <row r="18" spans="1:9" x14ac:dyDescent="0.3">
      <c r="A18" s="156" t="s">
        <v>354</v>
      </c>
      <c r="B18" s="71">
        <v>62980000</v>
      </c>
      <c r="C18" s="212">
        <v>3</v>
      </c>
      <c r="D18" s="71">
        <v>0</v>
      </c>
      <c r="E18" s="71">
        <v>0</v>
      </c>
      <c r="F18" s="71">
        <v>0</v>
      </c>
      <c r="G18" s="71">
        <v>0</v>
      </c>
      <c r="H18" s="71">
        <v>0</v>
      </c>
      <c r="I18" s="71">
        <v>0</v>
      </c>
    </row>
    <row r="19" spans="1:9" x14ac:dyDescent="0.3">
      <c r="A19" s="152" t="s">
        <v>66</v>
      </c>
      <c r="B19" s="210">
        <v>835000</v>
      </c>
      <c r="C19" s="213">
        <v>4</v>
      </c>
      <c r="D19" s="210">
        <v>0</v>
      </c>
      <c r="E19" s="210">
        <v>0</v>
      </c>
      <c r="F19" s="210">
        <v>0</v>
      </c>
      <c r="G19" s="210">
        <v>0</v>
      </c>
      <c r="H19" s="210">
        <v>0</v>
      </c>
      <c r="I19" s="210">
        <v>0</v>
      </c>
    </row>
    <row r="20" spans="1:9" x14ac:dyDescent="0.3">
      <c r="A20" s="153" t="s">
        <v>57</v>
      </c>
      <c r="B20" s="71">
        <v>835000</v>
      </c>
      <c r="C20" s="212">
        <v>4</v>
      </c>
      <c r="D20" s="71">
        <v>0</v>
      </c>
      <c r="E20" s="71">
        <v>0</v>
      </c>
      <c r="F20" s="71">
        <v>0</v>
      </c>
      <c r="G20" s="71">
        <v>0</v>
      </c>
      <c r="H20" s="71">
        <v>0</v>
      </c>
      <c r="I20" s="71">
        <v>0</v>
      </c>
    </row>
    <row r="21" spans="1:9" x14ac:dyDescent="0.3">
      <c r="A21" s="154" t="s">
        <v>60</v>
      </c>
      <c r="B21" s="71">
        <v>600000</v>
      </c>
      <c r="C21" s="212">
        <v>3</v>
      </c>
      <c r="D21" s="71">
        <v>0</v>
      </c>
      <c r="E21" s="71">
        <v>0</v>
      </c>
      <c r="F21" s="71">
        <v>0</v>
      </c>
      <c r="G21" s="71">
        <v>0</v>
      </c>
      <c r="H21" s="71">
        <v>0</v>
      </c>
      <c r="I21" s="71">
        <v>0</v>
      </c>
    </row>
    <row r="22" spans="1:9" x14ac:dyDescent="0.3">
      <c r="A22" s="157" t="s">
        <v>61</v>
      </c>
      <c r="B22" s="216">
        <v>600000</v>
      </c>
      <c r="C22" s="217">
        <v>3</v>
      </c>
      <c r="D22" s="216">
        <v>0</v>
      </c>
      <c r="E22" s="216">
        <v>0</v>
      </c>
      <c r="F22" s="216">
        <v>0</v>
      </c>
      <c r="G22" s="216">
        <v>0</v>
      </c>
      <c r="H22" s="216">
        <v>0</v>
      </c>
      <c r="I22" s="216">
        <v>0</v>
      </c>
    </row>
    <row r="23" spans="1:9" x14ac:dyDescent="0.3">
      <c r="A23" s="176" t="s">
        <v>563</v>
      </c>
      <c r="B23" s="221">
        <v>150000</v>
      </c>
      <c r="C23" s="222">
        <v>1</v>
      </c>
      <c r="D23" s="221">
        <v>0</v>
      </c>
      <c r="E23" s="221">
        <v>0</v>
      </c>
      <c r="F23" s="221">
        <v>0</v>
      </c>
      <c r="G23" s="221">
        <v>0</v>
      </c>
      <c r="H23" s="221">
        <v>0</v>
      </c>
      <c r="I23" s="221">
        <v>0</v>
      </c>
    </row>
    <row r="24" spans="1:9" x14ac:dyDescent="0.3">
      <c r="A24" s="155" t="s">
        <v>216</v>
      </c>
      <c r="B24" s="71">
        <v>150000</v>
      </c>
      <c r="C24" s="212">
        <v>1</v>
      </c>
      <c r="D24" s="71">
        <v>0</v>
      </c>
      <c r="E24" s="71">
        <v>0</v>
      </c>
      <c r="F24" s="71">
        <v>0</v>
      </c>
      <c r="G24" s="71">
        <v>0</v>
      </c>
      <c r="H24" s="71">
        <v>0</v>
      </c>
      <c r="I24" s="71">
        <v>0</v>
      </c>
    </row>
    <row r="25" spans="1:9" x14ac:dyDescent="0.3">
      <c r="A25" s="156" t="s">
        <v>2517</v>
      </c>
      <c r="B25" s="71">
        <v>150000</v>
      </c>
      <c r="C25" s="212">
        <v>1</v>
      </c>
      <c r="D25" s="71">
        <v>0</v>
      </c>
      <c r="E25" s="71">
        <v>0</v>
      </c>
      <c r="F25" s="71">
        <v>0</v>
      </c>
      <c r="G25" s="71">
        <v>0</v>
      </c>
      <c r="H25" s="71">
        <v>0</v>
      </c>
      <c r="I25" s="71">
        <v>0</v>
      </c>
    </row>
    <row r="26" spans="1:9" x14ac:dyDescent="0.3">
      <c r="A26" s="176" t="s">
        <v>68</v>
      </c>
      <c r="B26" s="221">
        <v>450000</v>
      </c>
      <c r="C26" s="222">
        <v>2</v>
      </c>
      <c r="D26" s="221">
        <v>0</v>
      </c>
      <c r="E26" s="221">
        <v>0</v>
      </c>
      <c r="F26" s="221">
        <v>0</v>
      </c>
      <c r="G26" s="221">
        <v>0</v>
      </c>
      <c r="H26" s="221">
        <v>0</v>
      </c>
      <c r="I26" s="221">
        <v>0</v>
      </c>
    </row>
    <row r="27" spans="1:9" x14ac:dyDescent="0.3">
      <c r="A27" s="155" t="s">
        <v>216</v>
      </c>
      <c r="B27" s="71">
        <v>450000</v>
      </c>
      <c r="C27" s="212">
        <v>2</v>
      </c>
      <c r="D27" s="71">
        <v>0</v>
      </c>
      <c r="E27" s="71">
        <v>0</v>
      </c>
      <c r="F27" s="71">
        <v>0</v>
      </c>
      <c r="G27" s="71">
        <v>0</v>
      </c>
      <c r="H27" s="71">
        <v>0</v>
      </c>
      <c r="I27" s="71">
        <v>0</v>
      </c>
    </row>
    <row r="28" spans="1:9" x14ac:dyDescent="0.3">
      <c r="A28" s="156" t="s">
        <v>218</v>
      </c>
      <c r="B28" s="71">
        <v>450000</v>
      </c>
      <c r="C28" s="212">
        <v>2</v>
      </c>
      <c r="D28" s="71">
        <v>0</v>
      </c>
      <c r="E28" s="71">
        <v>0</v>
      </c>
      <c r="F28" s="71">
        <v>0</v>
      </c>
      <c r="G28" s="71">
        <v>0</v>
      </c>
      <c r="H28" s="71">
        <v>0</v>
      </c>
      <c r="I28" s="71">
        <v>0</v>
      </c>
    </row>
    <row r="29" spans="1:9" x14ac:dyDescent="0.3">
      <c r="A29" s="154" t="s">
        <v>126</v>
      </c>
      <c r="B29" s="71">
        <v>235000</v>
      </c>
      <c r="C29" s="212">
        <v>1</v>
      </c>
      <c r="D29" s="71">
        <v>0</v>
      </c>
      <c r="E29" s="71">
        <v>0</v>
      </c>
      <c r="F29" s="71">
        <v>0</v>
      </c>
      <c r="G29" s="71">
        <v>0</v>
      </c>
      <c r="H29" s="71">
        <v>0</v>
      </c>
      <c r="I29" s="71">
        <v>0</v>
      </c>
    </row>
    <row r="30" spans="1:9" x14ac:dyDescent="0.3">
      <c r="A30" s="157" t="s">
        <v>127</v>
      </c>
      <c r="B30" s="216">
        <v>235000</v>
      </c>
      <c r="C30" s="217">
        <v>1</v>
      </c>
      <c r="D30" s="216">
        <v>0</v>
      </c>
      <c r="E30" s="216">
        <v>0</v>
      </c>
      <c r="F30" s="216">
        <v>0</v>
      </c>
      <c r="G30" s="216">
        <v>0</v>
      </c>
      <c r="H30" s="216">
        <v>0</v>
      </c>
      <c r="I30" s="216">
        <v>0</v>
      </c>
    </row>
    <row r="31" spans="1:9" x14ac:dyDescent="0.3">
      <c r="A31" s="220" t="s">
        <v>128</v>
      </c>
      <c r="B31" s="218">
        <v>235000</v>
      </c>
      <c r="C31" s="219">
        <v>1</v>
      </c>
      <c r="D31" s="218">
        <v>0</v>
      </c>
      <c r="E31" s="218">
        <v>0</v>
      </c>
      <c r="F31" s="218">
        <v>0</v>
      </c>
      <c r="G31" s="218">
        <v>0</v>
      </c>
      <c r="H31" s="218">
        <v>0</v>
      </c>
      <c r="I31" s="218">
        <v>0</v>
      </c>
    </row>
    <row r="32" spans="1:9" x14ac:dyDescent="0.3">
      <c r="A32" s="155" t="s">
        <v>129</v>
      </c>
      <c r="B32" s="71">
        <v>235000</v>
      </c>
      <c r="C32" s="212">
        <v>1</v>
      </c>
      <c r="D32" s="71">
        <v>0</v>
      </c>
      <c r="E32" s="71">
        <v>0</v>
      </c>
      <c r="F32" s="71">
        <v>0</v>
      </c>
      <c r="G32" s="71">
        <v>0</v>
      </c>
      <c r="H32" s="71">
        <v>0</v>
      </c>
      <c r="I32" s="71">
        <v>0</v>
      </c>
    </row>
    <row r="33" spans="1:9" x14ac:dyDescent="0.3">
      <c r="A33" s="156" t="s">
        <v>131</v>
      </c>
      <c r="B33" s="71">
        <v>235000</v>
      </c>
      <c r="C33" s="212">
        <v>1</v>
      </c>
      <c r="D33" s="71">
        <v>0</v>
      </c>
      <c r="E33" s="71">
        <v>0</v>
      </c>
      <c r="F33" s="71">
        <v>0</v>
      </c>
      <c r="G33" s="71">
        <v>0</v>
      </c>
      <c r="H33" s="71">
        <v>0</v>
      </c>
      <c r="I33" s="71">
        <v>0</v>
      </c>
    </row>
    <row r="34" spans="1:9" x14ac:dyDescent="0.3">
      <c r="A34" s="18" t="s">
        <v>269</v>
      </c>
      <c r="B34" s="71">
        <v>64594000</v>
      </c>
      <c r="C34" s="212">
        <v>9</v>
      </c>
      <c r="D34" s="71">
        <v>0</v>
      </c>
      <c r="E34" s="71">
        <v>0</v>
      </c>
      <c r="F34" s="71">
        <v>0</v>
      </c>
      <c r="G34" s="71">
        <v>0</v>
      </c>
      <c r="H34" s="71">
        <v>0</v>
      </c>
      <c r="I34" s="71">
        <v>0</v>
      </c>
    </row>
  </sheetData>
  <autoFilter ref="A4:I87" xr:uid="{0B0FFD0F-820D-49DE-AF48-4FCE508909D9}"/>
  <pageMargins left="0.70866141732283472" right="0.70866141732283472" top="0.74803149606299213" bottom="0.74803149606299213" header="0.31496062992125984" footer="0.31496062992125984"/>
  <pageSetup paperSize="9" scale="84" fitToHeight="0"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tabColor rgb="FF7030A0"/>
    <pageSetUpPr fitToPage="1"/>
  </sheetPr>
  <dimension ref="B1:D29"/>
  <sheetViews>
    <sheetView showGridLines="0" workbookViewId="0">
      <selection activeCell="G10" sqref="G10"/>
    </sheetView>
  </sheetViews>
  <sheetFormatPr defaultRowHeight="15.6" x14ac:dyDescent="0.3"/>
  <cols>
    <col min="1" max="1" width="8.88671875" style="169"/>
    <col min="2" max="2" width="32.44140625" style="169" bestFit="1" customWidth="1"/>
    <col min="3" max="3" width="12.33203125" style="169" bestFit="1" customWidth="1"/>
    <col min="4" max="4" width="46.44140625" style="169" bestFit="1" customWidth="1"/>
    <col min="5" max="16384" width="8.88671875" style="169"/>
  </cols>
  <sheetData>
    <row r="1" spans="2:4" x14ac:dyDescent="0.3">
      <c r="B1" s="169" t="s">
        <v>421</v>
      </c>
    </row>
    <row r="3" spans="2:4" x14ac:dyDescent="0.3">
      <c r="B3" s="170" t="s">
        <v>2447</v>
      </c>
      <c r="C3" s="171" t="s">
        <v>5965</v>
      </c>
      <c r="D3" s="175" t="s">
        <v>5966</v>
      </c>
    </row>
    <row r="4" spans="2:4" x14ac:dyDescent="0.3">
      <c r="B4" s="172" t="s">
        <v>34</v>
      </c>
      <c r="C4" s="173">
        <v>10520000</v>
      </c>
      <c r="D4" s="174" t="str" cm="1">
        <f t="array" ref="D4">_xlfn.TEXTJOIN(",",TRUE,_xlfn._xlws.SORT(_xlfn.UNIQUE(_xlfn._xlws.FILTER(INT(Draft_SPBY[no_SPBY]),(Draft_SPBY[MAK4]=B4),""),FALSE,FALSE),1,1,FALSE))</f>
        <v/>
      </c>
    </row>
    <row r="5" spans="2:4" x14ac:dyDescent="0.3">
      <c r="B5" s="172" t="s">
        <v>245</v>
      </c>
      <c r="C5" s="173">
        <v>8000000</v>
      </c>
      <c r="D5" s="174" t="str" cm="1">
        <f t="array" ref="D5">_xlfn.TEXTJOIN(",",TRUE,_xlfn._xlws.SORT(_xlfn.UNIQUE(_xlfn._xlws.FILTER(INT(Draft_SPBY[no_SPBY]),(Draft_SPBY[MAK4]=B5),""),FALSE,FALSE),1,1,FALSE))</f>
        <v/>
      </c>
    </row>
    <row r="6" spans="2:4" x14ac:dyDescent="0.3">
      <c r="B6" s="172" t="s">
        <v>1446</v>
      </c>
      <c r="C6" s="173">
        <v>990000</v>
      </c>
      <c r="D6" s="174" t="str" cm="1">
        <f t="array" ref="D6">_xlfn.TEXTJOIN(",",TRUE,_xlfn._xlws.SORT(_xlfn.UNIQUE(_xlfn._xlws.FILTER(INT(Draft_SPBY[no_SPBY]),(Draft_SPBY[MAK4]=B6),""),FALSE,FALSE),1,1,FALSE))</f>
        <v/>
      </c>
    </row>
    <row r="7" spans="2:4" x14ac:dyDescent="0.3">
      <c r="B7" s="172" t="s">
        <v>64</v>
      </c>
      <c r="C7" s="173">
        <v>10287606</v>
      </c>
      <c r="D7" s="174" t="str" cm="1">
        <f t="array" ref="D7">_xlfn.TEXTJOIN(",",TRUE,_xlfn._xlws.SORT(_xlfn.UNIQUE(_xlfn._xlws.FILTER(INT(Draft_SPBY[no_SPBY]),(Draft_SPBY[MAK4]=B7),""),FALSE,FALSE),1,1,FALSE))</f>
        <v/>
      </c>
    </row>
    <row r="8" spans="2:4" x14ac:dyDescent="0.3">
      <c r="B8" s="172" t="s">
        <v>67</v>
      </c>
      <c r="C8" s="173">
        <v>13525813</v>
      </c>
      <c r="D8" s="174" t="str" cm="1">
        <f t="array" ref="D8">_xlfn.TEXTJOIN(",",TRUE,_xlfn._xlws.SORT(_xlfn.UNIQUE(_xlfn._xlws.FILTER(INT(Draft_SPBY[no_SPBY]),(Draft_SPBY[MAK4]=B8),""),FALSE,FALSE),1,1,FALSE))</f>
        <v/>
      </c>
    </row>
    <row r="9" spans="2:4" x14ac:dyDescent="0.3">
      <c r="B9" s="172" t="s">
        <v>69</v>
      </c>
      <c r="C9" s="173">
        <v>6386000</v>
      </c>
      <c r="D9" s="174" t="str" cm="1">
        <f t="array" ref="D9">_xlfn.TEXTJOIN(",",TRUE,_xlfn._xlws.SORT(_xlfn.UNIQUE(_xlfn._xlws.FILTER(INT(Draft_SPBY[no_SPBY]),(Draft_SPBY[MAK4]=B9),""),FALSE,FALSE),1,1,FALSE))</f>
        <v/>
      </c>
    </row>
    <row r="10" spans="2:4" x14ac:dyDescent="0.3">
      <c r="B10" s="172" t="s">
        <v>72</v>
      </c>
      <c r="C10" s="173">
        <v>4542000</v>
      </c>
      <c r="D10" s="174" t="str" cm="1">
        <f t="array" ref="D10">_xlfn.TEXTJOIN(",",TRUE,_xlfn._xlws.SORT(_xlfn.UNIQUE(_xlfn._xlws.FILTER(INT(Draft_SPBY[no_SPBY]),(Draft_SPBY[MAK4]=B10),""),FALSE,FALSE),1,1,FALSE))</f>
        <v/>
      </c>
    </row>
    <row r="11" spans="2:4" x14ac:dyDescent="0.3">
      <c r="B11" s="172" t="s">
        <v>130</v>
      </c>
      <c r="C11" s="173">
        <v>3493099</v>
      </c>
      <c r="D11" s="174" t="str" cm="1">
        <f t="array" ref="D11">_xlfn.TEXTJOIN(",",TRUE,_xlfn._xlws.SORT(_xlfn.UNIQUE(_xlfn._xlws.FILTER(INT(Draft_SPBY[no_SPBY]),(Draft_SPBY[MAK4]=B11),""),FALSE,FALSE),1,1,FALSE))</f>
        <v>3865</v>
      </c>
    </row>
    <row r="12" spans="2:4" x14ac:dyDescent="0.3">
      <c r="B12" s="172" t="s">
        <v>139</v>
      </c>
      <c r="C12" s="173">
        <v>33500</v>
      </c>
      <c r="D12" s="174" t="str" cm="1">
        <f t="array" ref="D12">_xlfn.TEXTJOIN(",",TRUE,_xlfn._xlws.SORT(_xlfn.UNIQUE(_xlfn._xlws.FILTER(INT(Draft_SPBY[no_SPBY]),(Draft_SPBY[MAK4]=B12),""),FALSE,FALSE),1,1,FALSE))</f>
        <v/>
      </c>
    </row>
    <row r="13" spans="2:4" x14ac:dyDescent="0.3">
      <c r="B13" s="172" t="s">
        <v>257</v>
      </c>
      <c r="C13" s="173">
        <v>4950000</v>
      </c>
      <c r="D13" s="174" t="str" cm="1">
        <f t="array" ref="D13">_xlfn.TEXTJOIN(",",TRUE,_xlfn._xlws.SORT(_xlfn.UNIQUE(_xlfn._xlws.FILTER(INT(Draft_SPBY[no_SPBY]),(Draft_SPBY[MAK4]=B13),""),FALSE,FALSE),1,1,FALSE))</f>
        <v/>
      </c>
    </row>
    <row r="14" spans="2:4" x14ac:dyDescent="0.3">
      <c r="B14" s="172" t="s">
        <v>144</v>
      </c>
      <c r="C14" s="173">
        <v>9001000</v>
      </c>
      <c r="D14" s="174" t="str" cm="1">
        <f t="array" ref="D14">_xlfn.TEXTJOIN(",",TRUE,_xlfn._xlws.SORT(_xlfn.UNIQUE(_xlfn._xlws.FILTER(INT(Draft_SPBY[no_SPBY]),(Draft_SPBY[MAK4]=B14),""),FALSE,FALSE),1,1,FALSE))</f>
        <v/>
      </c>
    </row>
    <row r="15" spans="2:4" x14ac:dyDescent="0.3">
      <c r="B15" s="172" t="s">
        <v>325</v>
      </c>
      <c r="C15" s="173">
        <v>3114535</v>
      </c>
      <c r="D15" s="174" t="str" cm="1">
        <f t="array" ref="D15">_xlfn.TEXTJOIN(",",TRUE,_xlfn._xlws.SORT(_xlfn.UNIQUE(_xlfn._xlws.FILTER(INT(Draft_SPBY[no_SPBY]),(Draft_SPBY[MAK4]=B15),""),FALSE,FALSE),1,1,FALSE))</f>
        <v/>
      </c>
    </row>
    <row r="16" spans="2:4" x14ac:dyDescent="0.3">
      <c r="B16" s="172" t="s">
        <v>262</v>
      </c>
      <c r="C16" s="173">
        <v>2862000</v>
      </c>
      <c r="D16" s="174" t="str" cm="1">
        <f t="array" ref="D16">_xlfn.TEXTJOIN(",",TRUE,_xlfn._xlws.SORT(_xlfn.UNIQUE(_xlfn._xlws.FILTER(INT(Draft_SPBY[no_SPBY]),(Draft_SPBY[MAK4]=B16),""),FALSE,FALSE),1,1,FALSE))</f>
        <v/>
      </c>
    </row>
    <row r="17" spans="2:4" x14ac:dyDescent="0.3">
      <c r="B17" s="172" t="s">
        <v>1471</v>
      </c>
      <c r="C17" s="173">
        <v>369020</v>
      </c>
      <c r="D17" s="174" t="str" cm="1">
        <f t="array" ref="D17">_xlfn.TEXTJOIN(",",TRUE,_xlfn._xlws.SORT(_xlfn.UNIQUE(_xlfn._xlws.FILTER(INT(Draft_SPBY[no_SPBY]),(Draft_SPBY[MAK4]=B17),""),FALSE,FALSE),1,1,FALSE))</f>
        <v/>
      </c>
    </row>
    <row r="18" spans="2:4" x14ac:dyDescent="0.3">
      <c r="B18" s="172" t="s">
        <v>161</v>
      </c>
      <c r="C18" s="173">
        <v>3474535</v>
      </c>
      <c r="D18" s="174" t="str" cm="1">
        <f t="array" ref="D18">_xlfn.TEXTJOIN(",",TRUE,_xlfn._xlws.SORT(_xlfn.UNIQUE(_xlfn._xlws.FILTER(INT(Draft_SPBY[no_SPBY]),(Draft_SPBY[MAK4]=B18),""),FALSE,FALSE),1,1,FALSE))</f>
        <v/>
      </c>
    </row>
    <row r="19" spans="2:4" x14ac:dyDescent="0.3">
      <c r="B19" s="172" t="s">
        <v>1474</v>
      </c>
      <c r="C19" s="173">
        <v>330000</v>
      </c>
      <c r="D19" s="174" t="str" cm="1">
        <f t="array" ref="D19">_xlfn.TEXTJOIN(",",TRUE,_xlfn._xlws.SORT(_xlfn.UNIQUE(_xlfn._xlws.FILTER(INT(Draft_SPBY[no_SPBY]),(Draft_SPBY[MAK4]=B19),""),FALSE,FALSE),1,1,FALSE))</f>
        <v>3866</v>
      </c>
    </row>
    <row r="20" spans="2:4" x14ac:dyDescent="0.3">
      <c r="B20" s="172" t="s">
        <v>185</v>
      </c>
      <c r="C20" s="173">
        <v>47730</v>
      </c>
      <c r="D20" s="174" t="str" cm="1">
        <f t="array" ref="D20">_xlfn.TEXTJOIN(",",TRUE,_xlfn._xlws.SORT(_xlfn.UNIQUE(_xlfn._xlws.FILTER(INT(Draft_SPBY[no_SPBY]),(Draft_SPBY[MAK4]=B20),""),FALSE,FALSE),1,1,FALSE))</f>
        <v/>
      </c>
    </row>
    <row r="21" spans="2:4" x14ac:dyDescent="0.3">
      <c r="B21" s="172" t="s">
        <v>160</v>
      </c>
      <c r="C21" s="173">
        <v>444725</v>
      </c>
      <c r="D21" s="174" t="str" cm="1">
        <f t="array" ref="D21">_xlfn.TEXTJOIN(",",TRUE,_xlfn._xlws.SORT(_xlfn.UNIQUE(_xlfn._xlws.FILTER(INT(Draft_SPBY[no_SPBY]),(Draft_SPBY[MAK4]=B21),""),FALSE,FALSE),1,1,FALSE))</f>
        <v/>
      </c>
    </row>
    <row r="22" spans="2:4" x14ac:dyDescent="0.3">
      <c r="B22" s="172" t="s">
        <v>113</v>
      </c>
      <c r="C22" s="173">
        <v>5527200</v>
      </c>
      <c r="D22" s="174" t="str" cm="1">
        <f t="array" ref="D22">_xlfn.TEXTJOIN(",",TRUE,_xlfn._xlws.SORT(_xlfn.UNIQUE(_xlfn._xlws.FILTER(INT(Draft_SPBY[no_SPBY]),(Draft_SPBY[MAK4]=B22),""),FALSE,FALSE),1,1,FALSE))</f>
        <v/>
      </c>
    </row>
    <row r="23" spans="2:4" x14ac:dyDescent="0.3">
      <c r="B23" s="172" t="s">
        <v>1480</v>
      </c>
      <c r="C23" s="173">
        <v>416000</v>
      </c>
      <c r="D23" s="174" t="str" cm="1">
        <f t="array" ref="D23">_xlfn.TEXTJOIN(",",TRUE,_xlfn._xlws.SORT(_xlfn.UNIQUE(_xlfn._xlws.FILTER(INT(Draft_SPBY[no_SPBY]),(Draft_SPBY[MAK4]=B23),""),FALSE,FALSE),1,1,FALSE))</f>
        <v/>
      </c>
    </row>
    <row r="24" spans="2:4" x14ac:dyDescent="0.3">
      <c r="B24" s="172" t="s">
        <v>1481</v>
      </c>
      <c r="C24" s="173">
        <v>320227</v>
      </c>
      <c r="D24" s="174" t="str" cm="1">
        <f t="array" ref="D24">_xlfn.TEXTJOIN(",",TRUE,_xlfn._xlws.SORT(_xlfn.UNIQUE(_xlfn._xlws.FILTER(INT(Draft_SPBY[no_SPBY]),(Draft_SPBY[MAK4]=B24),""),FALSE,FALSE),1,1,FALSE))</f>
        <v/>
      </c>
    </row>
    <row r="25" spans="2:4" x14ac:dyDescent="0.3">
      <c r="B25" s="172" t="s">
        <v>332</v>
      </c>
      <c r="C25" s="173">
        <v>3190500</v>
      </c>
      <c r="D25" s="174" t="str" cm="1">
        <f t="array" ref="D25">_xlfn.TEXTJOIN(",",TRUE,_xlfn._xlws.SORT(_xlfn.UNIQUE(_xlfn._xlws.FILTER(INT(Draft_SPBY[no_SPBY]),(Draft_SPBY[MAK4]=B25),""),FALSE,FALSE),1,1,FALSE))</f>
        <v/>
      </c>
    </row>
    <row r="26" spans="2:4" x14ac:dyDescent="0.3">
      <c r="B26" s="172" t="s">
        <v>3903</v>
      </c>
      <c r="C26" s="173">
        <v>1995000</v>
      </c>
      <c r="D26" s="174" t="str" cm="1">
        <f t="array" ref="D26">_xlfn.TEXTJOIN(",",TRUE,_xlfn._xlws.SORT(_xlfn.UNIQUE(_xlfn._xlws.FILTER(INT(Draft_SPBY[no_SPBY]),(Draft_SPBY[MAK4]=B26),""),FALSE,FALSE),1,1,FALSE))</f>
        <v/>
      </c>
    </row>
    <row r="27" spans="2:4" x14ac:dyDescent="0.3">
      <c r="B27" s="172" t="s">
        <v>338</v>
      </c>
      <c r="C27" s="173">
        <v>1890000</v>
      </c>
      <c r="D27" s="174" t="str" cm="1">
        <f t="array" ref="D27">_xlfn.TEXTJOIN(",",TRUE,_xlfn._xlws.SORT(_xlfn.UNIQUE(_xlfn._xlws.FILTER(INT(Draft_SPBY[no_SPBY]),(Draft_SPBY[MAK4]=B27),""),FALSE,FALSE),1,1,FALSE))</f>
        <v/>
      </c>
    </row>
    <row r="28" spans="2:4" x14ac:dyDescent="0.3">
      <c r="B28" s="172" t="s">
        <v>344</v>
      </c>
      <c r="C28" s="173">
        <v>3900000</v>
      </c>
      <c r="D28" s="174" t="str" cm="1">
        <f t="array" ref="D28">_xlfn.TEXTJOIN(",",TRUE,_xlfn._xlws.SORT(_xlfn.UNIQUE(_xlfn._xlws.FILTER(INT(Draft_SPBY[no_SPBY]),(Draft_SPBY[MAK4]=B28),""),FALSE,FALSE),1,1,FALSE))</f>
        <v/>
      </c>
    </row>
    <row r="29" spans="2:4" x14ac:dyDescent="0.3">
      <c r="B29" s="172" t="s">
        <v>269</v>
      </c>
      <c r="C29" s="173">
        <v>99610490</v>
      </c>
    </row>
  </sheetData>
  <pageMargins left="0.7" right="0.7" top="0.75" bottom="0.75" header="0.3" footer="0.3"/>
  <pageSetup scale="99" fitToHeight="0"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61"/>
  <sheetViews>
    <sheetView topLeftCell="Y30" zoomScale="95" zoomScaleNormal="95" workbookViewId="0">
      <selection activeCell="D31" sqref="D31"/>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59.6640625" style="19" bestFit="1" customWidth="1"/>
    <col min="19" max="19" width="12.44140625" style="19" bestFit="1" customWidth="1"/>
    <col min="20" max="20" width="45" style="19" bestFit="1" customWidth="1"/>
    <col min="21" max="21" width="55.6640625" style="19" bestFit="1" customWidth="1"/>
    <col min="22" max="22" width="9.5546875" style="19" bestFit="1" customWidth="1"/>
    <col min="23" max="23" width="80.88671875" style="76" bestFit="1" customWidth="1"/>
    <col min="24" max="24" width="9.44140625" style="19" bestFit="1" customWidth="1"/>
    <col min="25" max="25" width="17" style="19" bestFit="1" customWidth="1"/>
    <col min="26" max="26" width="11.109375" style="19" bestFit="1" customWidth="1"/>
    <col min="27" max="27" width="9.5546875" style="19" bestFit="1" customWidth="1"/>
    <col min="28" max="28" width="16.44140625" style="19" bestFit="1" customWidth="1"/>
    <col min="29" max="29" width="8" style="19" bestFit="1" customWidth="1"/>
    <col min="30" max="30" width="22.44140625" style="19" bestFit="1" customWidth="1"/>
    <col min="31" max="31" width="17.33203125" style="19" bestFit="1" customWidth="1"/>
    <col min="32" max="32" width="21.6640625" style="19" bestFit="1" customWidth="1"/>
    <col min="33" max="33" width="17.33203125" style="19" bestFit="1" customWidth="1"/>
    <col min="34" max="34" width="17.6640625" style="19" customWidth="1"/>
    <col min="35" max="35" width="11.6640625" style="19" bestFit="1" customWidth="1"/>
    <col min="36" max="36" width="12.21875" style="19" bestFit="1" customWidth="1"/>
    <col min="37" max="37" width="8.33203125" style="19" bestFit="1" customWidth="1"/>
    <col min="38" max="38" width="11.109375" style="19" bestFit="1" customWidth="1"/>
    <col min="39" max="39" width="10.6640625" style="19" bestFit="1" customWidth="1"/>
    <col min="40" max="40" width="11.109375" style="19" bestFit="1" customWidth="1"/>
    <col min="41" max="41" width="25.109375" style="19" bestFit="1" customWidth="1"/>
    <col min="42" max="42" width="14" style="19" bestFit="1" customWidth="1"/>
    <col min="43" max="43" width="27.6640625" style="19" bestFit="1" customWidth="1"/>
    <col min="44" max="44" width="28.88671875"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5.77734375" style="19" bestFit="1" customWidth="1"/>
    <col min="50" max="50" width="30.21875" style="19" bestFit="1" customWidth="1"/>
    <col min="51" max="51" width="7.88671875"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502</v>
      </c>
      <c r="P2" s="19" t="s">
        <v>45</v>
      </c>
      <c r="Q2" s="19" t="s">
        <v>476</v>
      </c>
      <c r="R2" s="19" t="s">
        <v>935</v>
      </c>
      <c r="S2" s="19" t="s">
        <v>274</v>
      </c>
      <c r="T2" s="19" t="s">
        <v>41</v>
      </c>
      <c r="U2" s="19" t="s">
        <v>3038</v>
      </c>
      <c r="V2" s="19" t="s">
        <v>3039</v>
      </c>
      <c r="W2" s="76" t="s">
        <v>5866</v>
      </c>
      <c r="X2" s="19">
        <v>452000</v>
      </c>
      <c r="Y2" s="19" t="s">
        <v>5967</v>
      </c>
      <c r="Z2" s="77">
        <v>45184</v>
      </c>
      <c r="AA2" s="19" t="s">
        <v>5968</v>
      </c>
      <c r="AB2" s="77">
        <v>45183</v>
      </c>
      <c r="AC2" s="19" t="s">
        <v>1761</v>
      </c>
      <c r="AD2" s="19" t="s">
        <v>5969</v>
      </c>
      <c r="AE2" s="19" t="s">
        <v>5970</v>
      </c>
      <c r="AF2" s="19" t="s">
        <v>5867</v>
      </c>
      <c r="AG2" s="19" t="s">
        <v>5868</v>
      </c>
      <c r="AH2" s="19" t="s">
        <v>420</v>
      </c>
      <c r="AI2" s="19" t="s">
        <v>153</v>
      </c>
      <c r="AJ2" s="19" t="s">
        <v>154</v>
      </c>
      <c r="AK2" s="19" t="s">
        <v>5647</v>
      </c>
      <c r="AL2" s="77">
        <v>45182</v>
      </c>
      <c r="AM2" s="19" t="s">
        <v>5869</v>
      </c>
      <c r="AN2" s="77">
        <v>45170</v>
      </c>
      <c r="AO2" s="19" t="s">
        <v>5843</v>
      </c>
      <c r="AP2" s="19" t="s">
        <v>483</v>
      </c>
      <c r="AQ2" s="19" t="s">
        <v>39</v>
      </c>
      <c r="AR2" s="19" t="s">
        <v>495</v>
      </c>
      <c r="AS2" s="19" t="s">
        <v>484</v>
      </c>
      <c r="AT2" s="19" t="s">
        <v>1922</v>
      </c>
      <c r="AU2" s="19" t="s">
        <v>418</v>
      </c>
      <c r="AV2" s="19" t="s">
        <v>35</v>
      </c>
      <c r="AW2" s="19" t="s">
        <v>36</v>
      </c>
      <c r="AX2" s="19" t="s">
        <v>47</v>
      </c>
      <c r="AY2" s="66">
        <v>0</v>
      </c>
      <c r="AZ2" s="66">
        <v>0</v>
      </c>
      <c r="BA2" s="66">
        <v>0</v>
      </c>
      <c r="BB2" s="66">
        <v>0</v>
      </c>
      <c r="BC2" s="66">
        <v>0</v>
      </c>
    </row>
    <row r="3" spans="1:55" ht="28.8" x14ac:dyDescent="0.3">
      <c r="A3" s="19" t="s">
        <v>465</v>
      </c>
      <c r="B3" s="19" t="s">
        <v>466</v>
      </c>
      <c r="C3" s="19" t="s">
        <v>467</v>
      </c>
      <c r="D3" s="19" t="s">
        <v>468</v>
      </c>
      <c r="E3" s="19" t="s">
        <v>469</v>
      </c>
      <c r="F3" s="19" t="s">
        <v>470</v>
      </c>
      <c r="G3" s="19" t="s">
        <v>558</v>
      </c>
      <c r="H3" s="19" t="s">
        <v>57</v>
      </c>
      <c r="I3" s="19" t="s">
        <v>559</v>
      </c>
      <c r="J3" s="19" t="s">
        <v>58</v>
      </c>
      <c r="K3" s="19" t="s">
        <v>637</v>
      </c>
      <c r="L3" s="19" t="s">
        <v>78</v>
      </c>
      <c r="M3" s="19" t="s">
        <v>836</v>
      </c>
      <c r="N3" s="19" t="s">
        <v>102</v>
      </c>
      <c r="O3" s="19" t="s">
        <v>562</v>
      </c>
      <c r="P3" s="19" t="s">
        <v>103</v>
      </c>
      <c r="Q3" s="19" t="s">
        <v>582</v>
      </c>
      <c r="R3" s="19" t="s">
        <v>955</v>
      </c>
      <c r="S3" s="19" t="s">
        <v>271</v>
      </c>
      <c r="T3" s="19" t="s">
        <v>33</v>
      </c>
      <c r="U3" s="19" t="s">
        <v>354</v>
      </c>
      <c r="V3" s="19" t="s">
        <v>5919</v>
      </c>
      <c r="W3" s="76" t="s">
        <v>5920</v>
      </c>
      <c r="X3" s="19">
        <v>220000</v>
      </c>
      <c r="Y3" s="19" t="s">
        <v>5967</v>
      </c>
      <c r="Z3" s="77">
        <v>45184</v>
      </c>
      <c r="AA3" s="19" t="s">
        <v>5968</v>
      </c>
      <c r="AB3" s="77">
        <v>45183</v>
      </c>
      <c r="AC3" s="19" t="s">
        <v>1752</v>
      </c>
      <c r="AD3" s="19" t="s">
        <v>5971</v>
      </c>
      <c r="AE3" s="19" t="s">
        <v>5970</v>
      </c>
      <c r="AF3" s="19" t="s">
        <v>5921</v>
      </c>
      <c r="AG3" s="19" t="s">
        <v>5922</v>
      </c>
      <c r="AH3" s="19" t="s">
        <v>420</v>
      </c>
      <c r="AI3" s="19" t="s">
        <v>153</v>
      </c>
      <c r="AJ3" s="19" t="s">
        <v>154</v>
      </c>
      <c r="AK3" s="19" t="s">
        <v>5972</v>
      </c>
      <c r="AL3" s="77">
        <v>45182</v>
      </c>
      <c r="AM3" s="19" t="s">
        <v>5923</v>
      </c>
      <c r="AN3" s="77">
        <v>45161</v>
      </c>
      <c r="AO3" s="19" t="s">
        <v>5843</v>
      </c>
      <c r="AP3" s="19" t="s">
        <v>483</v>
      </c>
      <c r="AQ3" s="19" t="s">
        <v>39</v>
      </c>
      <c r="AR3" s="19" t="s">
        <v>272</v>
      </c>
      <c r="AS3" s="19" t="s">
        <v>484</v>
      </c>
      <c r="AT3" s="19" t="s">
        <v>2180</v>
      </c>
      <c r="AU3" s="19" t="s">
        <v>1474</v>
      </c>
      <c r="AV3" s="19" t="s">
        <v>35</v>
      </c>
      <c r="AW3" s="19" t="s">
        <v>82</v>
      </c>
      <c r="AX3" s="19" t="s">
        <v>96</v>
      </c>
      <c r="AY3" s="66">
        <v>0</v>
      </c>
      <c r="AZ3" s="66">
        <v>0</v>
      </c>
      <c r="BA3" s="66">
        <v>0</v>
      </c>
      <c r="BB3" s="66">
        <v>0</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523</v>
      </c>
      <c r="P4" s="19" t="s">
        <v>51</v>
      </c>
      <c r="Q4" s="19" t="s">
        <v>503</v>
      </c>
      <c r="R4" s="19" t="s">
        <v>524</v>
      </c>
      <c r="S4" s="19" t="s">
        <v>271</v>
      </c>
      <c r="T4" s="19" t="s">
        <v>33</v>
      </c>
      <c r="U4" s="19" t="s">
        <v>89</v>
      </c>
      <c r="V4" s="19" t="s">
        <v>433</v>
      </c>
      <c r="W4" s="76" t="s">
        <v>5863</v>
      </c>
      <c r="X4" s="19">
        <v>997000</v>
      </c>
      <c r="Y4" s="19" t="s">
        <v>5967</v>
      </c>
      <c r="Z4" s="77">
        <v>45184</v>
      </c>
      <c r="AA4" s="19" t="s">
        <v>5968</v>
      </c>
      <c r="AB4" s="77">
        <v>45183</v>
      </c>
      <c r="AC4" s="19" t="s">
        <v>1761</v>
      </c>
      <c r="AD4" s="19" t="s">
        <v>5973</v>
      </c>
      <c r="AE4" s="19" t="s">
        <v>5970</v>
      </c>
      <c r="AF4" s="19" t="s">
        <v>5864</v>
      </c>
      <c r="AG4" s="19" t="s">
        <v>5665</v>
      </c>
      <c r="AH4" s="19" t="s">
        <v>420</v>
      </c>
      <c r="AI4" s="19" t="s">
        <v>153</v>
      </c>
      <c r="AJ4" s="19" t="s">
        <v>154</v>
      </c>
      <c r="AK4" s="19" t="s">
        <v>5974</v>
      </c>
      <c r="AL4" s="77">
        <v>45182</v>
      </c>
      <c r="AM4" s="19" t="s">
        <v>5865</v>
      </c>
      <c r="AN4" s="77">
        <v>45159</v>
      </c>
      <c r="AO4" s="19" t="s">
        <v>5843</v>
      </c>
      <c r="AP4" s="19" t="s">
        <v>483</v>
      </c>
      <c r="AQ4" s="19" t="s">
        <v>39</v>
      </c>
      <c r="AR4" s="19" t="s">
        <v>272</v>
      </c>
      <c r="AS4" s="19" t="s">
        <v>484</v>
      </c>
      <c r="AT4" s="19" t="s">
        <v>375</v>
      </c>
      <c r="AU4" s="19" t="s">
        <v>52</v>
      </c>
      <c r="AV4" s="19" t="s">
        <v>35</v>
      </c>
      <c r="AW4" s="19" t="s">
        <v>53</v>
      </c>
      <c r="AX4" s="19" t="s">
        <v>54</v>
      </c>
      <c r="AY4" s="66">
        <v>0</v>
      </c>
      <c r="AZ4" s="66">
        <v>0</v>
      </c>
      <c r="BA4" s="66">
        <v>0</v>
      </c>
      <c r="BB4" s="66">
        <v>0</v>
      </c>
      <c r="BC4" s="66">
        <v>0</v>
      </c>
    </row>
    <row r="5" spans="1:55" ht="28.8" x14ac:dyDescent="0.3">
      <c r="A5" s="19" t="s">
        <v>465</v>
      </c>
      <c r="B5" s="19" t="s">
        <v>466</v>
      </c>
      <c r="C5" s="19" t="s">
        <v>467</v>
      </c>
      <c r="D5" s="19" t="s">
        <v>468</v>
      </c>
      <c r="E5" s="19" t="s">
        <v>469</v>
      </c>
      <c r="F5" s="19" t="s">
        <v>470</v>
      </c>
      <c r="G5" s="19" t="s">
        <v>558</v>
      </c>
      <c r="H5" s="19" t="s">
        <v>57</v>
      </c>
      <c r="I5" s="19" t="s">
        <v>559</v>
      </c>
      <c r="J5" s="19" t="s">
        <v>58</v>
      </c>
      <c r="K5" s="19" t="s">
        <v>560</v>
      </c>
      <c r="L5" s="19" t="s">
        <v>59</v>
      </c>
      <c r="M5" s="19" t="s">
        <v>596</v>
      </c>
      <c r="N5" s="19" t="s">
        <v>126</v>
      </c>
      <c r="O5" s="19" t="s">
        <v>597</v>
      </c>
      <c r="P5" s="19" t="s">
        <v>127</v>
      </c>
      <c r="Q5" s="19" t="s">
        <v>598</v>
      </c>
      <c r="R5" s="19" t="s">
        <v>128</v>
      </c>
      <c r="S5" s="19" t="s">
        <v>316</v>
      </c>
      <c r="T5" s="19" t="s">
        <v>129</v>
      </c>
      <c r="U5" s="19" t="s">
        <v>131</v>
      </c>
      <c r="V5" s="19" t="s">
        <v>599</v>
      </c>
      <c r="W5" s="76" t="s">
        <v>5915</v>
      </c>
      <c r="X5" s="19">
        <v>235000</v>
      </c>
      <c r="Y5" s="19" t="s">
        <v>5967</v>
      </c>
      <c r="Z5" s="77">
        <v>45184</v>
      </c>
      <c r="AA5" s="19" t="s">
        <v>5968</v>
      </c>
      <c r="AB5" s="77">
        <v>45183</v>
      </c>
      <c r="AC5" s="19" t="s">
        <v>1756</v>
      </c>
      <c r="AD5" s="19" t="s">
        <v>5975</v>
      </c>
      <c r="AE5" s="19" t="s">
        <v>5970</v>
      </c>
      <c r="AF5" s="19" t="s">
        <v>5916</v>
      </c>
      <c r="AG5" s="19" t="s">
        <v>5917</v>
      </c>
      <c r="AH5" s="19" t="s">
        <v>420</v>
      </c>
      <c r="AI5" s="19" t="s">
        <v>153</v>
      </c>
      <c r="AJ5" s="19" t="s">
        <v>154</v>
      </c>
      <c r="AK5" s="19" t="s">
        <v>5976</v>
      </c>
      <c r="AL5" s="77">
        <v>45182</v>
      </c>
      <c r="AM5" s="19" t="s">
        <v>5918</v>
      </c>
      <c r="AN5" s="77">
        <v>45167</v>
      </c>
      <c r="AO5" s="19" t="s">
        <v>5843</v>
      </c>
      <c r="AP5" s="19" t="s">
        <v>483</v>
      </c>
      <c r="AQ5" s="19" t="s">
        <v>132</v>
      </c>
      <c r="AR5" s="19" t="s">
        <v>604</v>
      </c>
      <c r="AS5" s="19" t="s">
        <v>484</v>
      </c>
      <c r="AT5" s="19" t="s">
        <v>383</v>
      </c>
      <c r="AU5" s="19" t="s">
        <v>130</v>
      </c>
      <c r="AV5" s="19" t="s">
        <v>35</v>
      </c>
      <c r="AW5" s="19" t="s">
        <v>65</v>
      </c>
      <c r="AX5" s="19" t="s">
        <v>66</v>
      </c>
      <c r="AY5" s="66">
        <v>0</v>
      </c>
      <c r="AZ5" s="66">
        <v>0</v>
      </c>
      <c r="BA5" s="66">
        <v>0</v>
      </c>
      <c r="BB5" s="66">
        <v>0</v>
      </c>
      <c r="BC5" s="66">
        <v>0</v>
      </c>
    </row>
    <row r="6" spans="1:55" ht="28.8" x14ac:dyDescent="0.3">
      <c r="A6" s="19" t="s">
        <v>465</v>
      </c>
      <c r="B6" s="19" t="s">
        <v>466</v>
      </c>
      <c r="C6" s="19" t="s">
        <v>467</v>
      </c>
      <c r="D6" s="19" t="s">
        <v>468</v>
      </c>
      <c r="E6" s="19" t="s">
        <v>469</v>
      </c>
      <c r="F6" s="19" t="s">
        <v>470</v>
      </c>
      <c r="G6" s="19" t="s">
        <v>471</v>
      </c>
      <c r="H6" s="19" t="s">
        <v>27</v>
      </c>
      <c r="I6" s="19" t="s">
        <v>472</v>
      </c>
      <c r="J6" s="19" t="s">
        <v>28</v>
      </c>
      <c r="K6" s="19" t="s">
        <v>473</v>
      </c>
      <c r="L6" s="19" t="s">
        <v>29</v>
      </c>
      <c r="M6" s="19" t="s">
        <v>474</v>
      </c>
      <c r="N6" s="19" t="s">
        <v>30</v>
      </c>
      <c r="O6" s="19" t="s">
        <v>523</v>
      </c>
      <c r="P6" s="19" t="s">
        <v>51</v>
      </c>
      <c r="Q6" s="19" t="s">
        <v>503</v>
      </c>
      <c r="R6" s="19" t="s">
        <v>524</v>
      </c>
      <c r="S6" s="19" t="s">
        <v>271</v>
      </c>
      <c r="T6" s="19" t="s">
        <v>33</v>
      </c>
      <c r="U6" s="19" t="s">
        <v>90</v>
      </c>
      <c r="V6" s="19" t="s">
        <v>167</v>
      </c>
      <c r="W6" s="76" t="s">
        <v>5860</v>
      </c>
      <c r="X6" s="19">
        <v>1500000</v>
      </c>
      <c r="Y6" s="19" t="s">
        <v>5967</v>
      </c>
      <c r="Z6" s="77">
        <v>45184</v>
      </c>
      <c r="AA6" s="19" t="s">
        <v>5968</v>
      </c>
      <c r="AB6" s="77">
        <v>45183</v>
      </c>
      <c r="AC6" s="19" t="s">
        <v>1761</v>
      </c>
      <c r="AD6" s="19" t="s">
        <v>5977</v>
      </c>
      <c r="AE6" s="19" t="s">
        <v>5970</v>
      </c>
      <c r="AF6" s="19" t="s">
        <v>5861</v>
      </c>
      <c r="AG6" s="19" t="s">
        <v>5665</v>
      </c>
      <c r="AH6" s="19" t="s">
        <v>420</v>
      </c>
      <c r="AI6" s="19" t="s">
        <v>153</v>
      </c>
      <c r="AJ6" s="19" t="s">
        <v>154</v>
      </c>
      <c r="AK6" s="19" t="s">
        <v>5669</v>
      </c>
      <c r="AL6" s="77">
        <v>45182</v>
      </c>
      <c r="AM6" s="19" t="s">
        <v>5862</v>
      </c>
      <c r="AN6" s="77">
        <v>45159</v>
      </c>
      <c r="AO6" s="19" t="s">
        <v>5843</v>
      </c>
      <c r="AP6" s="19" t="s">
        <v>483</v>
      </c>
      <c r="AQ6" s="19" t="s">
        <v>39</v>
      </c>
      <c r="AR6" s="19" t="s">
        <v>272</v>
      </c>
      <c r="AS6" s="19" t="s">
        <v>484</v>
      </c>
      <c r="AT6" s="19" t="s">
        <v>375</v>
      </c>
      <c r="AU6" s="19" t="s">
        <v>52</v>
      </c>
      <c r="AV6" s="19" t="s">
        <v>35</v>
      </c>
      <c r="AW6" s="19" t="s">
        <v>53</v>
      </c>
      <c r="AX6" s="19" t="s">
        <v>54</v>
      </c>
      <c r="AY6" s="66">
        <v>0</v>
      </c>
      <c r="AZ6" s="66">
        <v>0</v>
      </c>
      <c r="BA6" s="66">
        <v>0</v>
      </c>
      <c r="BB6" s="66">
        <v>0</v>
      </c>
      <c r="BC6" s="66">
        <v>0</v>
      </c>
    </row>
    <row r="7" spans="1:55" ht="28.8" x14ac:dyDescent="0.3">
      <c r="A7" s="19" t="s">
        <v>465</v>
      </c>
      <c r="B7" s="19" t="s">
        <v>466</v>
      </c>
      <c r="C7" s="19" t="s">
        <v>467</v>
      </c>
      <c r="D7" s="19" t="s">
        <v>468</v>
      </c>
      <c r="E7" s="19" t="s">
        <v>469</v>
      </c>
      <c r="F7" s="19" t="s">
        <v>470</v>
      </c>
      <c r="G7" s="19" t="s">
        <v>558</v>
      </c>
      <c r="H7" s="19" t="s">
        <v>57</v>
      </c>
      <c r="I7" s="19" t="s">
        <v>559</v>
      </c>
      <c r="J7" s="19" t="s">
        <v>58</v>
      </c>
      <c r="K7" s="19" t="s">
        <v>560</v>
      </c>
      <c r="L7" s="19" t="s">
        <v>59</v>
      </c>
      <c r="M7" s="19" t="s">
        <v>561</v>
      </c>
      <c r="N7" s="19" t="s">
        <v>60</v>
      </c>
      <c r="O7" s="19" t="s">
        <v>562</v>
      </c>
      <c r="P7" s="19" t="s">
        <v>61</v>
      </c>
      <c r="Q7" s="19" t="s">
        <v>577</v>
      </c>
      <c r="R7" s="19" t="s">
        <v>68</v>
      </c>
      <c r="S7" s="19" t="s">
        <v>278</v>
      </c>
      <c r="T7" s="19" t="s">
        <v>216</v>
      </c>
      <c r="U7" s="19" t="s">
        <v>218</v>
      </c>
      <c r="V7" s="19" t="s">
        <v>2865</v>
      </c>
      <c r="W7" s="76" t="s">
        <v>5902</v>
      </c>
      <c r="X7" s="19">
        <v>300000</v>
      </c>
      <c r="Y7" s="19" t="s">
        <v>5967</v>
      </c>
      <c r="Z7" s="77">
        <v>45184</v>
      </c>
      <c r="AA7" s="19" t="s">
        <v>5968</v>
      </c>
      <c r="AB7" s="77">
        <v>45183</v>
      </c>
      <c r="AC7" s="19" t="s">
        <v>1756</v>
      </c>
      <c r="AD7" s="19" t="s">
        <v>5978</v>
      </c>
      <c r="AE7" s="19" t="s">
        <v>5970</v>
      </c>
      <c r="AF7" s="19" t="s">
        <v>5903</v>
      </c>
      <c r="AG7" s="19" t="s">
        <v>5904</v>
      </c>
      <c r="AH7" s="19" t="s">
        <v>420</v>
      </c>
      <c r="AI7" s="19" t="s">
        <v>153</v>
      </c>
      <c r="AJ7" s="19" t="s">
        <v>154</v>
      </c>
      <c r="AK7" s="19" t="s">
        <v>5510</v>
      </c>
      <c r="AL7" s="77">
        <v>45182</v>
      </c>
      <c r="AM7" s="19" t="s">
        <v>5905</v>
      </c>
      <c r="AN7" s="77">
        <v>45166</v>
      </c>
      <c r="AO7" s="19" t="s">
        <v>5843</v>
      </c>
      <c r="AP7" s="19" t="s">
        <v>483</v>
      </c>
      <c r="AQ7" s="19" t="s">
        <v>39</v>
      </c>
      <c r="AR7" s="19" t="s">
        <v>495</v>
      </c>
      <c r="AS7" s="19" t="s">
        <v>484</v>
      </c>
      <c r="AT7" s="19" t="s">
        <v>380</v>
      </c>
      <c r="AU7" s="19" t="s">
        <v>217</v>
      </c>
      <c r="AV7" s="19" t="s">
        <v>35</v>
      </c>
      <c r="AW7" s="19" t="s">
        <v>65</v>
      </c>
      <c r="AX7" s="19" t="s">
        <v>66</v>
      </c>
      <c r="AY7" s="66">
        <v>0</v>
      </c>
      <c r="AZ7" s="66">
        <v>0</v>
      </c>
      <c r="BA7" s="66">
        <v>0</v>
      </c>
      <c r="BB7" s="66">
        <v>0</v>
      </c>
      <c r="BC7" s="66">
        <v>0</v>
      </c>
    </row>
    <row r="8" spans="1:55" ht="28.8" x14ac:dyDescent="0.3">
      <c r="A8" s="19" t="s">
        <v>465</v>
      </c>
      <c r="B8" s="19" t="s">
        <v>466</v>
      </c>
      <c r="C8" s="19" t="s">
        <v>467</v>
      </c>
      <c r="D8" s="19" t="s">
        <v>468</v>
      </c>
      <c r="E8" s="19" t="s">
        <v>469</v>
      </c>
      <c r="F8" s="19" t="s">
        <v>470</v>
      </c>
      <c r="G8" s="19" t="s">
        <v>471</v>
      </c>
      <c r="H8" s="19" t="s">
        <v>27</v>
      </c>
      <c r="I8" s="19" t="s">
        <v>472</v>
      </c>
      <c r="J8" s="19" t="s">
        <v>28</v>
      </c>
      <c r="K8" s="19" t="s">
        <v>473</v>
      </c>
      <c r="L8" s="19" t="s">
        <v>29</v>
      </c>
      <c r="M8" s="19" t="s">
        <v>474</v>
      </c>
      <c r="N8" s="19" t="s">
        <v>30</v>
      </c>
      <c r="O8" s="19" t="s">
        <v>523</v>
      </c>
      <c r="P8" s="19" t="s">
        <v>51</v>
      </c>
      <c r="Q8" s="19" t="s">
        <v>503</v>
      </c>
      <c r="R8" s="19" t="s">
        <v>524</v>
      </c>
      <c r="S8" s="19" t="s">
        <v>274</v>
      </c>
      <c r="T8" s="19" t="s">
        <v>41</v>
      </c>
      <c r="U8" s="19" t="s">
        <v>171</v>
      </c>
      <c r="V8" s="19" t="s">
        <v>244</v>
      </c>
      <c r="W8" s="76" t="s">
        <v>5870</v>
      </c>
      <c r="X8" s="19">
        <v>3162500</v>
      </c>
      <c r="Y8" s="19" t="s">
        <v>5967</v>
      </c>
      <c r="Z8" s="77">
        <v>45184</v>
      </c>
      <c r="AA8" s="19" t="s">
        <v>5968</v>
      </c>
      <c r="AB8" s="77">
        <v>45183</v>
      </c>
      <c r="AC8" s="19" t="s">
        <v>1761</v>
      </c>
      <c r="AD8" s="19" t="s">
        <v>5979</v>
      </c>
      <c r="AE8" s="19" t="s">
        <v>5970</v>
      </c>
      <c r="AF8" s="19" t="s">
        <v>5871</v>
      </c>
      <c r="AG8" s="19" t="s">
        <v>5872</v>
      </c>
      <c r="AH8" s="19" t="s">
        <v>420</v>
      </c>
      <c r="AI8" s="19" t="s">
        <v>153</v>
      </c>
      <c r="AJ8" s="19" t="s">
        <v>154</v>
      </c>
      <c r="AK8" s="19" t="s">
        <v>5980</v>
      </c>
      <c r="AL8" s="77">
        <v>45182</v>
      </c>
      <c r="AM8" s="19" t="s">
        <v>5873</v>
      </c>
      <c r="AN8" s="77">
        <v>45177</v>
      </c>
      <c r="AO8" s="19" t="s">
        <v>5843</v>
      </c>
      <c r="AP8" s="19" t="s">
        <v>483</v>
      </c>
      <c r="AQ8" s="19" t="s">
        <v>39</v>
      </c>
      <c r="AR8" s="19" t="s">
        <v>495</v>
      </c>
      <c r="AS8" s="19" t="s">
        <v>484</v>
      </c>
      <c r="AT8" s="19" t="s">
        <v>375</v>
      </c>
      <c r="AU8" s="19" t="s">
        <v>170</v>
      </c>
      <c r="AV8" s="19" t="s">
        <v>35</v>
      </c>
      <c r="AW8" s="19" t="s">
        <v>53</v>
      </c>
      <c r="AX8" s="19" t="s">
        <v>54</v>
      </c>
      <c r="AY8" s="66">
        <v>0</v>
      </c>
      <c r="AZ8" s="66">
        <v>0</v>
      </c>
      <c r="BA8" s="66">
        <v>0</v>
      </c>
      <c r="BB8" s="66">
        <v>0</v>
      </c>
      <c r="BC8" s="66">
        <v>0</v>
      </c>
    </row>
    <row r="9" spans="1:55" ht="28.8" x14ac:dyDescent="0.3">
      <c r="A9" s="19" t="s">
        <v>465</v>
      </c>
      <c r="B9" s="19" t="s">
        <v>466</v>
      </c>
      <c r="C9" s="19" t="s">
        <v>467</v>
      </c>
      <c r="D9" s="19" t="s">
        <v>468</v>
      </c>
      <c r="E9" s="19" t="s">
        <v>469</v>
      </c>
      <c r="F9" s="19" t="s">
        <v>470</v>
      </c>
      <c r="G9" s="19" t="s">
        <v>558</v>
      </c>
      <c r="H9" s="19" t="s">
        <v>57</v>
      </c>
      <c r="I9" s="19" t="s">
        <v>559</v>
      </c>
      <c r="J9" s="19" t="s">
        <v>58</v>
      </c>
      <c r="K9" s="19" t="s">
        <v>560</v>
      </c>
      <c r="L9" s="19" t="s">
        <v>59</v>
      </c>
      <c r="M9" s="19" t="s">
        <v>561</v>
      </c>
      <c r="N9" s="19" t="s">
        <v>60</v>
      </c>
      <c r="O9" s="19" t="s">
        <v>562</v>
      </c>
      <c r="P9" s="19" t="s">
        <v>61</v>
      </c>
      <c r="Q9" s="19" t="s">
        <v>577</v>
      </c>
      <c r="R9" s="19" t="s">
        <v>68</v>
      </c>
      <c r="S9" s="19" t="s">
        <v>278</v>
      </c>
      <c r="T9" s="19" t="s">
        <v>216</v>
      </c>
      <c r="U9" s="19" t="s">
        <v>218</v>
      </c>
      <c r="V9" s="19" t="s">
        <v>2865</v>
      </c>
      <c r="W9" s="76" t="s">
        <v>5898</v>
      </c>
      <c r="X9" s="19">
        <v>150000</v>
      </c>
      <c r="Y9" s="19" t="s">
        <v>5967</v>
      </c>
      <c r="Z9" s="77">
        <v>45184</v>
      </c>
      <c r="AA9" s="19" t="s">
        <v>5968</v>
      </c>
      <c r="AB9" s="77">
        <v>45183</v>
      </c>
      <c r="AC9" s="19" t="s">
        <v>1756</v>
      </c>
      <c r="AD9" s="19" t="s">
        <v>5981</v>
      </c>
      <c r="AE9" s="19" t="s">
        <v>5970</v>
      </c>
      <c r="AF9" s="19" t="s">
        <v>5899</v>
      </c>
      <c r="AG9" s="19" t="s">
        <v>5900</v>
      </c>
      <c r="AH9" s="19" t="s">
        <v>420</v>
      </c>
      <c r="AI9" s="19" t="s">
        <v>153</v>
      </c>
      <c r="AJ9" s="19" t="s">
        <v>154</v>
      </c>
      <c r="AK9" s="19" t="s">
        <v>5704</v>
      </c>
      <c r="AL9" s="77">
        <v>45182</v>
      </c>
      <c r="AM9" s="19" t="s">
        <v>5901</v>
      </c>
      <c r="AN9" s="77">
        <v>45163</v>
      </c>
      <c r="AO9" s="19" t="s">
        <v>5843</v>
      </c>
      <c r="AP9" s="19" t="s">
        <v>483</v>
      </c>
      <c r="AQ9" s="19" t="s">
        <v>39</v>
      </c>
      <c r="AR9" s="19" t="s">
        <v>495</v>
      </c>
      <c r="AS9" s="19" t="s">
        <v>484</v>
      </c>
      <c r="AT9" s="19" t="s">
        <v>380</v>
      </c>
      <c r="AU9" s="19" t="s">
        <v>217</v>
      </c>
      <c r="AV9" s="19" t="s">
        <v>35</v>
      </c>
      <c r="AW9" s="19" t="s">
        <v>65</v>
      </c>
      <c r="AX9" s="19" t="s">
        <v>66</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471</v>
      </c>
      <c r="H10" s="19" t="s">
        <v>27</v>
      </c>
      <c r="I10" s="19" t="s">
        <v>472</v>
      </c>
      <c r="J10" s="19" t="s">
        <v>28</v>
      </c>
      <c r="K10" s="19" t="s">
        <v>473</v>
      </c>
      <c r="L10" s="19" t="s">
        <v>29</v>
      </c>
      <c r="M10" s="19" t="s">
        <v>474</v>
      </c>
      <c r="N10" s="19" t="s">
        <v>30</v>
      </c>
      <c r="O10" s="19" t="s">
        <v>523</v>
      </c>
      <c r="P10" s="19" t="s">
        <v>51</v>
      </c>
      <c r="Q10" s="19" t="s">
        <v>476</v>
      </c>
      <c r="R10" s="19" t="s">
        <v>936</v>
      </c>
      <c r="S10" s="19" t="s">
        <v>271</v>
      </c>
      <c r="T10" s="19" t="s">
        <v>33</v>
      </c>
      <c r="U10" s="19" t="s">
        <v>89</v>
      </c>
      <c r="V10" s="19" t="s">
        <v>3229</v>
      </c>
      <c r="W10" s="76" t="s">
        <v>5857</v>
      </c>
      <c r="X10" s="19">
        <v>999000</v>
      </c>
      <c r="Y10" s="19" t="s">
        <v>5967</v>
      </c>
      <c r="Z10" s="77">
        <v>45184</v>
      </c>
      <c r="AA10" s="19" t="s">
        <v>5968</v>
      </c>
      <c r="AB10" s="77">
        <v>45183</v>
      </c>
      <c r="AC10" s="19" t="s">
        <v>1761</v>
      </c>
      <c r="AD10" s="19" t="s">
        <v>5982</v>
      </c>
      <c r="AE10" s="19" t="s">
        <v>5970</v>
      </c>
      <c r="AF10" s="19" t="s">
        <v>5858</v>
      </c>
      <c r="AG10" s="19" t="s">
        <v>5855</v>
      </c>
      <c r="AH10" s="19" t="s">
        <v>420</v>
      </c>
      <c r="AI10" s="19" t="s">
        <v>153</v>
      </c>
      <c r="AJ10" s="19" t="s">
        <v>154</v>
      </c>
      <c r="AK10" s="19" t="s">
        <v>5671</v>
      </c>
      <c r="AL10" s="77">
        <v>45182</v>
      </c>
      <c r="AM10" s="19" t="s">
        <v>5859</v>
      </c>
      <c r="AN10" s="77">
        <v>45169</v>
      </c>
      <c r="AO10" s="19" t="s">
        <v>5843</v>
      </c>
      <c r="AP10" s="19" t="s">
        <v>483</v>
      </c>
      <c r="AQ10" s="19" t="s">
        <v>39</v>
      </c>
      <c r="AR10" s="19" t="s">
        <v>272</v>
      </c>
      <c r="AS10" s="19" t="s">
        <v>484</v>
      </c>
      <c r="AT10" s="19" t="s">
        <v>3200</v>
      </c>
      <c r="AU10" s="19" t="s">
        <v>107</v>
      </c>
      <c r="AV10" s="19" t="s">
        <v>35</v>
      </c>
      <c r="AW10" s="19" t="s">
        <v>53</v>
      </c>
      <c r="AX10" s="19" t="s">
        <v>54</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558</v>
      </c>
      <c r="H11" s="19" t="s">
        <v>57</v>
      </c>
      <c r="I11" s="19" t="s">
        <v>559</v>
      </c>
      <c r="J11" s="19" t="s">
        <v>58</v>
      </c>
      <c r="K11" s="19" t="s">
        <v>560</v>
      </c>
      <c r="L11" s="19" t="s">
        <v>59</v>
      </c>
      <c r="M11" s="19" t="s">
        <v>561</v>
      </c>
      <c r="N11" s="19" t="s">
        <v>60</v>
      </c>
      <c r="O11" s="19" t="s">
        <v>562</v>
      </c>
      <c r="P11" s="19" t="s">
        <v>61</v>
      </c>
      <c r="Q11" s="19" t="s">
        <v>503</v>
      </c>
      <c r="R11" s="19" t="s">
        <v>563</v>
      </c>
      <c r="S11" s="19" t="s">
        <v>278</v>
      </c>
      <c r="T11" s="19" t="s">
        <v>216</v>
      </c>
      <c r="U11" s="19" t="s">
        <v>2517</v>
      </c>
      <c r="V11" s="19" t="s">
        <v>2518</v>
      </c>
      <c r="W11" s="76" t="s">
        <v>5895</v>
      </c>
      <c r="X11" s="19">
        <v>150000</v>
      </c>
      <c r="Y11" s="19" t="s">
        <v>5967</v>
      </c>
      <c r="Z11" s="77">
        <v>45184</v>
      </c>
      <c r="AA11" s="19" t="s">
        <v>5968</v>
      </c>
      <c r="AB11" s="77">
        <v>45183</v>
      </c>
      <c r="AC11" s="19" t="s">
        <v>1756</v>
      </c>
      <c r="AD11" s="19" t="s">
        <v>5983</v>
      </c>
      <c r="AE11" s="19" t="s">
        <v>5970</v>
      </c>
      <c r="AF11" s="19" t="s">
        <v>5896</v>
      </c>
      <c r="AG11" s="19" t="s">
        <v>5855</v>
      </c>
      <c r="AH11" s="19" t="s">
        <v>420</v>
      </c>
      <c r="AI11" s="19" t="s">
        <v>153</v>
      </c>
      <c r="AJ11" s="19" t="s">
        <v>154</v>
      </c>
      <c r="AK11" s="19" t="s">
        <v>5690</v>
      </c>
      <c r="AL11" s="77">
        <v>45182</v>
      </c>
      <c r="AM11" s="19" t="s">
        <v>5897</v>
      </c>
      <c r="AN11" s="77">
        <v>45169</v>
      </c>
      <c r="AO11" s="19" t="s">
        <v>5843</v>
      </c>
      <c r="AP11" s="19" t="s">
        <v>483</v>
      </c>
      <c r="AQ11" s="19" t="s">
        <v>39</v>
      </c>
      <c r="AR11" s="19" t="s">
        <v>495</v>
      </c>
      <c r="AS11" s="19" t="s">
        <v>484</v>
      </c>
      <c r="AT11" s="19" t="s">
        <v>384</v>
      </c>
      <c r="AU11" s="19" t="s">
        <v>227</v>
      </c>
      <c r="AV11" s="19" t="s">
        <v>35</v>
      </c>
      <c r="AW11" s="19" t="s">
        <v>65</v>
      </c>
      <c r="AX11" s="19" t="s">
        <v>66</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471</v>
      </c>
      <c r="H12" s="19" t="s">
        <v>27</v>
      </c>
      <c r="I12" s="19" t="s">
        <v>472</v>
      </c>
      <c r="J12" s="19" t="s">
        <v>28</v>
      </c>
      <c r="K12" s="19" t="s">
        <v>473</v>
      </c>
      <c r="L12" s="19" t="s">
        <v>29</v>
      </c>
      <c r="M12" s="19" t="s">
        <v>474</v>
      </c>
      <c r="N12" s="19" t="s">
        <v>30</v>
      </c>
      <c r="O12" s="19" t="s">
        <v>523</v>
      </c>
      <c r="P12" s="19" t="s">
        <v>51</v>
      </c>
      <c r="Q12" s="19" t="s">
        <v>476</v>
      </c>
      <c r="R12" s="19" t="s">
        <v>936</v>
      </c>
      <c r="S12" s="19" t="s">
        <v>271</v>
      </c>
      <c r="T12" s="19" t="s">
        <v>33</v>
      </c>
      <c r="U12" s="19" t="s">
        <v>90</v>
      </c>
      <c r="V12" s="19" t="s">
        <v>3233</v>
      </c>
      <c r="W12" s="76" t="s">
        <v>5853</v>
      </c>
      <c r="X12" s="19">
        <v>1500000</v>
      </c>
      <c r="Y12" s="19" t="s">
        <v>5967</v>
      </c>
      <c r="Z12" s="77">
        <v>45184</v>
      </c>
      <c r="AA12" s="19" t="s">
        <v>5968</v>
      </c>
      <c r="AB12" s="77">
        <v>45183</v>
      </c>
      <c r="AC12" s="19" t="s">
        <v>1761</v>
      </c>
      <c r="AD12" s="19" t="s">
        <v>5984</v>
      </c>
      <c r="AE12" s="19" t="s">
        <v>5970</v>
      </c>
      <c r="AF12" s="19" t="s">
        <v>5854</v>
      </c>
      <c r="AG12" s="19" t="s">
        <v>5855</v>
      </c>
      <c r="AH12" s="19" t="s">
        <v>420</v>
      </c>
      <c r="AI12" s="19" t="s">
        <v>153</v>
      </c>
      <c r="AJ12" s="19" t="s">
        <v>154</v>
      </c>
      <c r="AK12" s="19" t="s">
        <v>5985</v>
      </c>
      <c r="AL12" s="77">
        <v>45182</v>
      </c>
      <c r="AM12" s="19" t="s">
        <v>5856</v>
      </c>
      <c r="AN12" s="77">
        <v>45169</v>
      </c>
      <c r="AO12" s="19" t="s">
        <v>5843</v>
      </c>
      <c r="AP12" s="19" t="s">
        <v>483</v>
      </c>
      <c r="AQ12" s="19" t="s">
        <v>39</v>
      </c>
      <c r="AR12" s="19" t="s">
        <v>272</v>
      </c>
      <c r="AS12" s="19" t="s">
        <v>484</v>
      </c>
      <c r="AT12" s="19" t="s">
        <v>3200</v>
      </c>
      <c r="AU12" s="19" t="s">
        <v>107</v>
      </c>
      <c r="AV12" s="19" t="s">
        <v>35</v>
      </c>
      <c r="AW12" s="19" t="s">
        <v>53</v>
      </c>
      <c r="AX12" s="19" t="s">
        <v>54</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558</v>
      </c>
      <c r="H13" s="19" t="s">
        <v>57</v>
      </c>
      <c r="I13" s="19" t="s">
        <v>559</v>
      </c>
      <c r="J13" s="19" t="s">
        <v>58</v>
      </c>
      <c r="K13" s="19" t="s">
        <v>637</v>
      </c>
      <c r="L13" s="19" t="s">
        <v>78</v>
      </c>
      <c r="M13" s="19" t="s">
        <v>660</v>
      </c>
      <c r="N13" s="19" t="s">
        <v>85</v>
      </c>
      <c r="O13" s="19" t="s">
        <v>562</v>
      </c>
      <c r="P13" s="19" t="s">
        <v>86</v>
      </c>
      <c r="Q13" s="19" t="s">
        <v>270</v>
      </c>
      <c r="R13" s="19" t="s">
        <v>680</v>
      </c>
      <c r="S13" s="19" t="s">
        <v>274</v>
      </c>
      <c r="T13" s="19" t="s">
        <v>41</v>
      </c>
      <c r="U13" s="19" t="s">
        <v>691</v>
      </c>
      <c r="V13" s="19" t="s">
        <v>692</v>
      </c>
      <c r="W13" s="76" t="s">
        <v>5927</v>
      </c>
      <c r="X13" s="19">
        <v>619000</v>
      </c>
      <c r="Y13" s="19" t="s">
        <v>5967</v>
      </c>
      <c r="Z13" s="77">
        <v>45184</v>
      </c>
      <c r="AA13" s="19" t="s">
        <v>5968</v>
      </c>
      <c r="AB13" s="77">
        <v>45183</v>
      </c>
      <c r="AC13" s="19" t="s">
        <v>1752</v>
      </c>
      <c r="AD13" s="19" t="s">
        <v>5986</v>
      </c>
      <c r="AE13" s="19" t="s">
        <v>5970</v>
      </c>
      <c r="AF13" s="19" t="s">
        <v>5928</v>
      </c>
      <c r="AG13" s="19" t="s">
        <v>5868</v>
      </c>
      <c r="AH13" s="19" t="s">
        <v>420</v>
      </c>
      <c r="AI13" s="19" t="s">
        <v>153</v>
      </c>
      <c r="AJ13" s="19" t="s">
        <v>154</v>
      </c>
      <c r="AK13" s="19" t="s">
        <v>5687</v>
      </c>
      <c r="AL13" s="77">
        <v>45182</v>
      </c>
      <c r="AM13" s="19" t="s">
        <v>5929</v>
      </c>
      <c r="AN13" s="77">
        <v>45170</v>
      </c>
      <c r="AO13" s="19" t="s">
        <v>5843</v>
      </c>
      <c r="AP13" s="19" t="s">
        <v>483</v>
      </c>
      <c r="AQ13" s="19" t="s">
        <v>39</v>
      </c>
      <c r="AR13" s="19" t="s">
        <v>495</v>
      </c>
      <c r="AS13" s="19" t="s">
        <v>484</v>
      </c>
      <c r="AT13" s="19" t="s">
        <v>373</v>
      </c>
      <c r="AU13" s="19" t="s">
        <v>177</v>
      </c>
      <c r="AV13" s="19" t="s">
        <v>35</v>
      </c>
      <c r="AW13" s="19" t="s">
        <v>65</v>
      </c>
      <c r="AX13" s="19" t="s">
        <v>88</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471</v>
      </c>
      <c r="H14" s="19" t="s">
        <v>27</v>
      </c>
      <c r="I14" s="19" t="s">
        <v>472</v>
      </c>
      <c r="J14" s="19" t="s">
        <v>28</v>
      </c>
      <c r="K14" s="19" t="s">
        <v>473</v>
      </c>
      <c r="L14" s="19" t="s">
        <v>29</v>
      </c>
      <c r="M14" s="19" t="s">
        <v>474</v>
      </c>
      <c r="N14" s="19" t="s">
        <v>30</v>
      </c>
      <c r="O14" s="19" t="s">
        <v>523</v>
      </c>
      <c r="P14" s="19" t="s">
        <v>51</v>
      </c>
      <c r="Q14" s="19" t="s">
        <v>476</v>
      </c>
      <c r="R14" s="19" t="s">
        <v>936</v>
      </c>
      <c r="S14" s="19" t="s">
        <v>271</v>
      </c>
      <c r="T14" s="19" t="s">
        <v>33</v>
      </c>
      <c r="U14" s="19" t="s">
        <v>1964</v>
      </c>
      <c r="V14" s="19" t="s">
        <v>3196</v>
      </c>
      <c r="W14" s="76" t="s">
        <v>5874</v>
      </c>
      <c r="X14" s="19">
        <v>1499900</v>
      </c>
      <c r="Y14" s="19" t="s">
        <v>5967</v>
      </c>
      <c r="Z14" s="77">
        <v>45184</v>
      </c>
      <c r="AA14" s="19" t="s">
        <v>5968</v>
      </c>
      <c r="AB14" s="77">
        <v>45183</v>
      </c>
      <c r="AC14" s="19" t="s">
        <v>1761</v>
      </c>
      <c r="AD14" s="19" t="s">
        <v>5987</v>
      </c>
      <c r="AE14" s="19" t="s">
        <v>5970</v>
      </c>
      <c r="AF14" s="19" t="s">
        <v>5875</v>
      </c>
      <c r="AG14" s="19" t="s">
        <v>5876</v>
      </c>
      <c r="AH14" s="19" t="s">
        <v>420</v>
      </c>
      <c r="AI14" s="19" t="s">
        <v>153</v>
      </c>
      <c r="AJ14" s="19" t="s">
        <v>154</v>
      </c>
      <c r="AK14" s="19" t="s">
        <v>5988</v>
      </c>
      <c r="AL14" s="77">
        <v>45182</v>
      </c>
      <c r="AM14" s="19" t="s">
        <v>5877</v>
      </c>
      <c r="AN14" s="77">
        <v>45176</v>
      </c>
      <c r="AO14" s="19" t="s">
        <v>5843</v>
      </c>
      <c r="AP14" s="19" t="s">
        <v>483</v>
      </c>
      <c r="AQ14" s="19" t="s">
        <v>39</v>
      </c>
      <c r="AR14" s="19" t="s">
        <v>272</v>
      </c>
      <c r="AS14" s="19" t="s">
        <v>484</v>
      </c>
      <c r="AT14" s="19" t="s">
        <v>3200</v>
      </c>
      <c r="AU14" s="19" t="s">
        <v>107</v>
      </c>
      <c r="AV14" s="19" t="s">
        <v>35</v>
      </c>
      <c r="AW14" s="19" t="s">
        <v>53</v>
      </c>
      <c r="AX14" s="19" t="s">
        <v>54</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558</v>
      </c>
      <c r="H15" s="19" t="s">
        <v>57</v>
      </c>
      <c r="I15" s="19" t="s">
        <v>559</v>
      </c>
      <c r="J15" s="19" t="s">
        <v>58</v>
      </c>
      <c r="K15" s="19" t="s">
        <v>637</v>
      </c>
      <c r="L15" s="19" t="s">
        <v>78</v>
      </c>
      <c r="M15" s="19" t="s">
        <v>660</v>
      </c>
      <c r="N15" s="19" t="s">
        <v>85</v>
      </c>
      <c r="O15" s="19" t="s">
        <v>562</v>
      </c>
      <c r="P15" s="19" t="s">
        <v>86</v>
      </c>
      <c r="Q15" s="19" t="s">
        <v>270</v>
      </c>
      <c r="R15" s="19" t="s">
        <v>680</v>
      </c>
      <c r="S15" s="19" t="s">
        <v>271</v>
      </c>
      <c r="T15" s="19" t="s">
        <v>33</v>
      </c>
      <c r="U15" s="19" t="s">
        <v>354</v>
      </c>
      <c r="V15" s="19" t="s">
        <v>5705</v>
      </c>
      <c r="W15" s="76" t="s">
        <v>5924</v>
      </c>
      <c r="X15" s="19">
        <v>160000</v>
      </c>
      <c r="Y15" s="19" t="s">
        <v>5967</v>
      </c>
      <c r="Z15" s="77">
        <v>45184</v>
      </c>
      <c r="AA15" s="19" t="s">
        <v>5968</v>
      </c>
      <c r="AB15" s="77">
        <v>45183</v>
      </c>
      <c r="AC15" s="19" t="s">
        <v>1752</v>
      </c>
      <c r="AD15" s="19" t="s">
        <v>5989</v>
      </c>
      <c r="AE15" s="19" t="s">
        <v>5970</v>
      </c>
      <c r="AF15" s="19" t="s">
        <v>5925</v>
      </c>
      <c r="AG15" s="19" t="s">
        <v>5868</v>
      </c>
      <c r="AH15" s="19" t="s">
        <v>420</v>
      </c>
      <c r="AI15" s="19" t="s">
        <v>153</v>
      </c>
      <c r="AJ15" s="19" t="s">
        <v>154</v>
      </c>
      <c r="AK15" s="19" t="s">
        <v>5650</v>
      </c>
      <c r="AL15" s="77">
        <v>45182</v>
      </c>
      <c r="AM15" s="19" t="s">
        <v>5926</v>
      </c>
      <c r="AN15" s="77">
        <v>45170</v>
      </c>
      <c r="AO15" s="19" t="s">
        <v>5843</v>
      </c>
      <c r="AP15" s="19" t="s">
        <v>483</v>
      </c>
      <c r="AQ15" s="19" t="s">
        <v>39</v>
      </c>
      <c r="AR15" s="19" t="s">
        <v>272</v>
      </c>
      <c r="AS15" s="19" t="s">
        <v>484</v>
      </c>
      <c r="AT15" s="19" t="s">
        <v>373</v>
      </c>
      <c r="AU15" s="19" t="s">
        <v>92</v>
      </c>
      <c r="AV15" s="19" t="s">
        <v>35</v>
      </c>
      <c r="AW15" s="19" t="s">
        <v>65</v>
      </c>
      <c r="AX15" s="19" t="s">
        <v>88</v>
      </c>
      <c r="AY15" s="66">
        <v>0</v>
      </c>
      <c r="AZ15" s="66">
        <v>0</v>
      </c>
      <c r="BA15" s="66">
        <v>0</v>
      </c>
      <c r="BB15" s="66">
        <v>0</v>
      </c>
      <c r="BC15" s="66">
        <v>0</v>
      </c>
    </row>
    <row r="16" spans="1:55" ht="28.8" x14ac:dyDescent="0.3">
      <c r="A16" s="19" t="s">
        <v>465</v>
      </c>
      <c r="B16" s="19" t="s">
        <v>466</v>
      </c>
      <c r="C16" s="19" t="s">
        <v>467</v>
      </c>
      <c r="D16" s="19" t="s">
        <v>468</v>
      </c>
      <c r="E16" s="19" t="s">
        <v>469</v>
      </c>
      <c r="F16" s="19" t="s">
        <v>470</v>
      </c>
      <c r="G16" s="19" t="s">
        <v>471</v>
      </c>
      <c r="H16" s="19" t="s">
        <v>27</v>
      </c>
      <c r="I16" s="19" t="s">
        <v>472</v>
      </c>
      <c r="J16" s="19" t="s">
        <v>28</v>
      </c>
      <c r="K16" s="19" t="s">
        <v>473</v>
      </c>
      <c r="L16" s="19" t="s">
        <v>29</v>
      </c>
      <c r="M16" s="19" t="s">
        <v>474</v>
      </c>
      <c r="N16" s="19" t="s">
        <v>30</v>
      </c>
      <c r="O16" s="19" t="s">
        <v>523</v>
      </c>
      <c r="P16" s="19" t="s">
        <v>51</v>
      </c>
      <c r="Q16" s="19" t="s">
        <v>476</v>
      </c>
      <c r="R16" s="19" t="s">
        <v>936</v>
      </c>
      <c r="S16" s="19" t="s">
        <v>274</v>
      </c>
      <c r="T16" s="19" t="s">
        <v>41</v>
      </c>
      <c r="U16" s="19" t="s">
        <v>4477</v>
      </c>
      <c r="V16" s="19" t="s">
        <v>4478</v>
      </c>
      <c r="W16" s="76" t="s">
        <v>5878</v>
      </c>
      <c r="X16" s="19">
        <v>10254900</v>
      </c>
      <c r="Y16" s="19" t="s">
        <v>5967</v>
      </c>
      <c r="Z16" s="77">
        <v>45184</v>
      </c>
      <c r="AA16" s="19" t="s">
        <v>5968</v>
      </c>
      <c r="AB16" s="77">
        <v>45183</v>
      </c>
      <c r="AC16" s="19" t="s">
        <v>1761</v>
      </c>
      <c r="AD16" s="19" t="s">
        <v>5990</v>
      </c>
      <c r="AE16" s="19" t="s">
        <v>5970</v>
      </c>
      <c r="AF16" s="19" t="s">
        <v>5879</v>
      </c>
      <c r="AG16" s="19" t="s">
        <v>5880</v>
      </c>
      <c r="AH16" s="19" t="s">
        <v>420</v>
      </c>
      <c r="AI16" s="19" t="s">
        <v>153</v>
      </c>
      <c r="AJ16" s="19" t="s">
        <v>154</v>
      </c>
      <c r="AK16" s="19" t="s">
        <v>5991</v>
      </c>
      <c r="AL16" s="77">
        <v>45182</v>
      </c>
      <c r="AM16" s="19" t="s">
        <v>5881</v>
      </c>
      <c r="AN16" s="77">
        <v>45175</v>
      </c>
      <c r="AO16" s="19" t="s">
        <v>5843</v>
      </c>
      <c r="AP16" s="19" t="s">
        <v>483</v>
      </c>
      <c r="AQ16" s="19" t="s">
        <v>39</v>
      </c>
      <c r="AR16" s="19" t="s">
        <v>495</v>
      </c>
      <c r="AS16" s="19" t="s">
        <v>484</v>
      </c>
      <c r="AT16" s="19" t="s">
        <v>3200</v>
      </c>
      <c r="AU16" s="19" t="s">
        <v>108</v>
      </c>
      <c r="AV16" s="19" t="s">
        <v>35</v>
      </c>
      <c r="AW16" s="19" t="s">
        <v>53</v>
      </c>
      <c r="AX16" s="19" t="s">
        <v>54</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471</v>
      </c>
      <c r="H17" s="19" t="s">
        <v>27</v>
      </c>
      <c r="I17" s="19" t="s">
        <v>472</v>
      </c>
      <c r="J17" s="19" t="s">
        <v>28</v>
      </c>
      <c r="K17" s="19" t="s">
        <v>473</v>
      </c>
      <c r="L17" s="19" t="s">
        <v>29</v>
      </c>
      <c r="M17" s="19" t="s">
        <v>474</v>
      </c>
      <c r="N17" s="19" t="s">
        <v>30</v>
      </c>
      <c r="O17" s="19" t="s">
        <v>541</v>
      </c>
      <c r="P17" s="19" t="s">
        <v>172</v>
      </c>
      <c r="Q17" s="19" t="s">
        <v>503</v>
      </c>
      <c r="R17" s="19" t="s">
        <v>542</v>
      </c>
      <c r="S17" s="19" t="s">
        <v>271</v>
      </c>
      <c r="T17" s="19" t="s">
        <v>33</v>
      </c>
      <c r="U17" s="19" t="s">
        <v>89</v>
      </c>
      <c r="V17" s="19" t="s">
        <v>2461</v>
      </c>
      <c r="W17" s="76" t="s">
        <v>5882</v>
      </c>
      <c r="X17" s="19">
        <v>998000</v>
      </c>
      <c r="Y17" s="19" t="s">
        <v>5967</v>
      </c>
      <c r="Z17" s="77">
        <v>45184</v>
      </c>
      <c r="AA17" s="19" t="s">
        <v>5968</v>
      </c>
      <c r="AB17" s="77">
        <v>45183</v>
      </c>
      <c r="AC17" s="19" t="s">
        <v>1761</v>
      </c>
      <c r="AD17" s="19" t="s">
        <v>5992</v>
      </c>
      <c r="AE17" s="19" t="s">
        <v>5970</v>
      </c>
      <c r="AF17" s="19" t="s">
        <v>5883</v>
      </c>
      <c r="AG17" s="19" t="s">
        <v>5872</v>
      </c>
      <c r="AH17" s="19" t="s">
        <v>420</v>
      </c>
      <c r="AI17" s="19" t="s">
        <v>153</v>
      </c>
      <c r="AJ17" s="19" t="s">
        <v>154</v>
      </c>
      <c r="AK17" s="19" t="s">
        <v>5993</v>
      </c>
      <c r="AL17" s="77">
        <v>45182</v>
      </c>
      <c r="AM17" s="19" t="s">
        <v>5884</v>
      </c>
      <c r="AN17" s="77">
        <v>45177</v>
      </c>
      <c r="AO17" s="19" t="s">
        <v>5843</v>
      </c>
      <c r="AP17" s="19" t="s">
        <v>483</v>
      </c>
      <c r="AQ17" s="19" t="s">
        <v>39</v>
      </c>
      <c r="AR17" s="19" t="s">
        <v>272</v>
      </c>
      <c r="AS17" s="19" t="s">
        <v>484</v>
      </c>
      <c r="AT17" s="19" t="s">
        <v>381</v>
      </c>
      <c r="AU17" s="19" t="s">
        <v>174</v>
      </c>
      <c r="AV17" s="19" t="s">
        <v>35</v>
      </c>
      <c r="AW17" s="19" t="s">
        <v>53</v>
      </c>
      <c r="AX17" s="19" t="s">
        <v>63</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637</v>
      </c>
      <c r="L18" s="19" t="s">
        <v>78</v>
      </c>
      <c r="M18" s="19" t="s">
        <v>660</v>
      </c>
      <c r="N18" s="19" t="s">
        <v>85</v>
      </c>
      <c r="O18" s="19" t="s">
        <v>562</v>
      </c>
      <c r="P18" s="19" t="s">
        <v>86</v>
      </c>
      <c r="Q18" s="19" t="s">
        <v>761</v>
      </c>
      <c r="R18" s="19" t="s">
        <v>74</v>
      </c>
      <c r="S18" s="19" t="s">
        <v>273</v>
      </c>
      <c r="T18" s="19" t="s">
        <v>240</v>
      </c>
      <c r="U18" s="19" t="s">
        <v>3021</v>
      </c>
      <c r="V18" s="19" t="s">
        <v>5936</v>
      </c>
      <c r="W18" s="76" t="s">
        <v>5937</v>
      </c>
      <c r="X18" s="19">
        <v>1900000</v>
      </c>
      <c r="Y18" s="19" t="s">
        <v>5967</v>
      </c>
      <c r="Z18" s="77">
        <v>45184</v>
      </c>
      <c r="AA18" s="19" t="s">
        <v>5968</v>
      </c>
      <c r="AB18" s="77">
        <v>45183</v>
      </c>
      <c r="AC18" s="19" t="s">
        <v>1752</v>
      </c>
      <c r="AD18" s="19" t="s">
        <v>5994</v>
      </c>
      <c r="AE18" s="19" t="s">
        <v>5970</v>
      </c>
      <c r="AF18" s="19" t="s">
        <v>5938</v>
      </c>
      <c r="AG18" s="19" t="s">
        <v>5922</v>
      </c>
      <c r="AH18" s="19" t="s">
        <v>420</v>
      </c>
      <c r="AI18" s="19" t="s">
        <v>153</v>
      </c>
      <c r="AJ18" s="19" t="s">
        <v>154</v>
      </c>
      <c r="AK18" s="19" t="s">
        <v>5644</v>
      </c>
      <c r="AL18" s="77">
        <v>45182</v>
      </c>
      <c r="AM18" s="19" t="s">
        <v>5939</v>
      </c>
      <c r="AN18" s="77">
        <v>45161</v>
      </c>
      <c r="AO18" s="19" t="s">
        <v>5843</v>
      </c>
      <c r="AP18" s="19" t="s">
        <v>483</v>
      </c>
      <c r="AQ18" s="19" t="s">
        <v>39</v>
      </c>
      <c r="AR18" s="19" t="s">
        <v>3026</v>
      </c>
      <c r="AS18" s="19" t="s">
        <v>484</v>
      </c>
      <c r="AT18" s="19" t="s">
        <v>1496</v>
      </c>
      <c r="AU18" s="19" t="s">
        <v>1485</v>
      </c>
      <c r="AV18" s="19" t="s">
        <v>35</v>
      </c>
      <c r="AW18" s="19" t="s">
        <v>36</v>
      </c>
      <c r="AX18" s="19" t="s">
        <v>37</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471</v>
      </c>
      <c r="H19" s="19" t="s">
        <v>27</v>
      </c>
      <c r="I19" s="19" t="s">
        <v>472</v>
      </c>
      <c r="J19" s="19" t="s">
        <v>28</v>
      </c>
      <c r="K19" s="19" t="s">
        <v>473</v>
      </c>
      <c r="L19" s="19" t="s">
        <v>29</v>
      </c>
      <c r="M19" s="19" t="s">
        <v>474</v>
      </c>
      <c r="N19" s="19" t="s">
        <v>30</v>
      </c>
      <c r="O19" s="19" t="s">
        <v>541</v>
      </c>
      <c r="P19" s="19" t="s">
        <v>172</v>
      </c>
      <c r="Q19" s="19" t="s">
        <v>503</v>
      </c>
      <c r="R19" s="19" t="s">
        <v>542</v>
      </c>
      <c r="S19" s="19" t="s">
        <v>271</v>
      </c>
      <c r="T19" s="19" t="s">
        <v>33</v>
      </c>
      <c r="U19" s="19" t="s">
        <v>90</v>
      </c>
      <c r="V19" s="19" t="s">
        <v>2470</v>
      </c>
      <c r="W19" s="76" t="s">
        <v>5885</v>
      </c>
      <c r="X19" s="19">
        <v>1500000</v>
      </c>
      <c r="Y19" s="19" t="s">
        <v>5967</v>
      </c>
      <c r="Z19" s="77">
        <v>45184</v>
      </c>
      <c r="AA19" s="19" t="s">
        <v>5968</v>
      </c>
      <c r="AB19" s="77">
        <v>45183</v>
      </c>
      <c r="AC19" s="19" t="s">
        <v>1761</v>
      </c>
      <c r="AD19" s="19" t="s">
        <v>5995</v>
      </c>
      <c r="AE19" s="19" t="s">
        <v>5970</v>
      </c>
      <c r="AF19" s="19" t="s">
        <v>5886</v>
      </c>
      <c r="AG19" s="19" t="s">
        <v>5872</v>
      </c>
      <c r="AH19" s="19" t="s">
        <v>420</v>
      </c>
      <c r="AI19" s="19" t="s">
        <v>153</v>
      </c>
      <c r="AJ19" s="19" t="s">
        <v>154</v>
      </c>
      <c r="AK19" s="19" t="s">
        <v>5996</v>
      </c>
      <c r="AL19" s="77">
        <v>45182</v>
      </c>
      <c r="AM19" s="19" t="s">
        <v>5887</v>
      </c>
      <c r="AN19" s="77">
        <v>45177</v>
      </c>
      <c r="AO19" s="19" t="s">
        <v>5843</v>
      </c>
      <c r="AP19" s="19" t="s">
        <v>483</v>
      </c>
      <c r="AQ19" s="19" t="s">
        <v>39</v>
      </c>
      <c r="AR19" s="19" t="s">
        <v>272</v>
      </c>
      <c r="AS19" s="19" t="s">
        <v>484</v>
      </c>
      <c r="AT19" s="19" t="s">
        <v>381</v>
      </c>
      <c r="AU19" s="19" t="s">
        <v>174</v>
      </c>
      <c r="AV19" s="19" t="s">
        <v>35</v>
      </c>
      <c r="AW19" s="19" t="s">
        <v>53</v>
      </c>
      <c r="AX19" s="19" t="s">
        <v>63</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637</v>
      </c>
      <c r="L20" s="19" t="s">
        <v>78</v>
      </c>
      <c r="M20" s="19" t="s">
        <v>660</v>
      </c>
      <c r="N20" s="19" t="s">
        <v>85</v>
      </c>
      <c r="O20" s="19" t="s">
        <v>562</v>
      </c>
      <c r="P20" s="19" t="s">
        <v>86</v>
      </c>
      <c r="Q20" s="19" t="s">
        <v>761</v>
      </c>
      <c r="R20" s="19" t="s">
        <v>74</v>
      </c>
      <c r="S20" s="19" t="s">
        <v>271</v>
      </c>
      <c r="T20" s="19" t="s">
        <v>33</v>
      </c>
      <c r="U20" s="19" t="s">
        <v>354</v>
      </c>
      <c r="V20" s="19" t="s">
        <v>2683</v>
      </c>
      <c r="W20" s="76" t="s">
        <v>5933</v>
      </c>
      <c r="X20" s="19">
        <v>975000</v>
      </c>
      <c r="Y20" s="19" t="s">
        <v>5967</v>
      </c>
      <c r="Z20" s="77">
        <v>45184</v>
      </c>
      <c r="AA20" s="19" t="s">
        <v>5968</v>
      </c>
      <c r="AB20" s="77">
        <v>45183</v>
      </c>
      <c r="AC20" s="19" t="s">
        <v>1752</v>
      </c>
      <c r="AD20" s="19" t="s">
        <v>5997</v>
      </c>
      <c r="AE20" s="19" t="s">
        <v>5970</v>
      </c>
      <c r="AF20" s="19" t="s">
        <v>5934</v>
      </c>
      <c r="AG20" s="19" t="s">
        <v>5922</v>
      </c>
      <c r="AH20" s="19" t="s">
        <v>420</v>
      </c>
      <c r="AI20" s="19" t="s">
        <v>153</v>
      </c>
      <c r="AJ20" s="19" t="s">
        <v>154</v>
      </c>
      <c r="AK20" s="19" t="s">
        <v>5641</v>
      </c>
      <c r="AL20" s="77">
        <v>45182</v>
      </c>
      <c r="AM20" s="19" t="s">
        <v>5935</v>
      </c>
      <c r="AN20" s="77">
        <v>45161</v>
      </c>
      <c r="AO20" s="19" t="s">
        <v>5843</v>
      </c>
      <c r="AP20" s="19" t="s">
        <v>483</v>
      </c>
      <c r="AQ20" s="19" t="s">
        <v>39</v>
      </c>
      <c r="AR20" s="19" t="s">
        <v>272</v>
      </c>
      <c r="AS20" s="19" t="s">
        <v>484</v>
      </c>
      <c r="AT20" s="19" t="s">
        <v>1496</v>
      </c>
      <c r="AU20" s="19" t="s">
        <v>1484</v>
      </c>
      <c r="AV20" s="19" t="s">
        <v>35</v>
      </c>
      <c r="AW20" s="19" t="s">
        <v>36</v>
      </c>
      <c r="AX20" s="19" t="s">
        <v>37</v>
      </c>
      <c r="AY20" s="66">
        <v>0</v>
      </c>
      <c r="AZ20" s="66">
        <v>0</v>
      </c>
      <c r="BA20" s="66">
        <v>0</v>
      </c>
      <c r="BB20" s="66">
        <v>0</v>
      </c>
      <c r="BC20" s="66">
        <v>0</v>
      </c>
    </row>
    <row r="21" spans="1:55" ht="28.8" x14ac:dyDescent="0.3">
      <c r="A21" s="19" t="s">
        <v>465</v>
      </c>
      <c r="B21" s="19" t="s">
        <v>466</v>
      </c>
      <c r="C21" s="19" t="s">
        <v>467</v>
      </c>
      <c r="D21" s="19" t="s">
        <v>468</v>
      </c>
      <c r="E21" s="19" t="s">
        <v>469</v>
      </c>
      <c r="F21" s="19" t="s">
        <v>470</v>
      </c>
      <c r="G21" s="19" t="s">
        <v>471</v>
      </c>
      <c r="H21" s="19" t="s">
        <v>27</v>
      </c>
      <c r="I21" s="19" t="s">
        <v>472</v>
      </c>
      <c r="J21" s="19" t="s">
        <v>28</v>
      </c>
      <c r="K21" s="19" t="s">
        <v>473</v>
      </c>
      <c r="L21" s="19" t="s">
        <v>29</v>
      </c>
      <c r="M21" s="19" t="s">
        <v>474</v>
      </c>
      <c r="N21" s="19" t="s">
        <v>30</v>
      </c>
      <c r="O21" s="19" t="s">
        <v>541</v>
      </c>
      <c r="P21" s="19" t="s">
        <v>172</v>
      </c>
      <c r="Q21" s="19" t="s">
        <v>503</v>
      </c>
      <c r="R21" s="19" t="s">
        <v>542</v>
      </c>
      <c r="S21" s="19" t="s">
        <v>271</v>
      </c>
      <c r="T21" s="19" t="s">
        <v>33</v>
      </c>
      <c r="U21" s="19" t="s">
        <v>354</v>
      </c>
      <c r="V21" s="19" t="s">
        <v>50</v>
      </c>
      <c r="W21" s="76" t="s">
        <v>5888</v>
      </c>
      <c r="X21" s="19">
        <v>500000</v>
      </c>
      <c r="Y21" s="19" t="s">
        <v>5967</v>
      </c>
      <c r="Z21" s="77">
        <v>45184</v>
      </c>
      <c r="AA21" s="19" t="s">
        <v>5968</v>
      </c>
      <c r="AB21" s="77">
        <v>45183</v>
      </c>
      <c r="AC21" s="19" t="s">
        <v>1761</v>
      </c>
      <c r="AD21" s="19" t="s">
        <v>5998</v>
      </c>
      <c r="AE21" s="19" t="s">
        <v>5970</v>
      </c>
      <c r="AF21" s="19" t="s">
        <v>5889</v>
      </c>
      <c r="AG21" s="19" t="s">
        <v>5890</v>
      </c>
      <c r="AH21" s="19" t="s">
        <v>420</v>
      </c>
      <c r="AI21" s="19" t="s">
        <v>153</v>
      </c>
      <c r="AJ21" s="19" t="s">
        <v>154</v>
      </c>
      <c r="AK21" s="19" t="s">
        <v>5999</v>
      </c>
      <c r="AL21" s="77">
        <v>45182</v>
      </c>
      <c r="AM21" s="19" t="s">
        <v>5891</v>
      </c>
      <c r="AN21" s="77">
        <v>45181</v>
      </c>
      <c r="AO21" s="19" t="s">
        <v>5843</v>
      </c>
      <c r="AP21" s="19" t="s">
        <v>483</v>
      </c>
      <c r="AQ21" s="19" t="s">
        <v>39</v>
      </c>
      <c r="AR21" s="19" t="s">
        <v>272</v>
      </c>
      <c r="AS21" s="19" t="s">
        <v>484</v>
      </c>
      <c r="AT21" s="19" t="s">
        <v>381</v>
      </c>
      <c r="AU21" s="19" t="s">
        <v>174</v>
      </c>
      <c r="AV21" s="19" t="s">
        <v>35</v>
      </c>
      <c r="AW21" s="19" t="s">
        <v>53</v>
      </c>
      <c r="AX21" s="19" t="s">
        <v>63</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637</v>
      </c>
      <c r="L22" s="19" t="s">
        <v>78</v>
      </c>
      <c r="M22" s="19" t="s">
        <v>660</v>
      </c>
      <c r="N22" s="19" t="s">
        <v>85</v>
      </c>
      <c r="O22" s="19" t="s">
        <v>562</v>
      </c>
      <c r="P22" s="19" t="s">
        <v>86</v>
      </c>
      <c r="Q22" s="19" t="s">
        <v>761</v>
      </c>
      <c r="R22" s="19" t="s">
        <v>74</v>
      </c>
      <c r="S22" s="19" t="s">
        <v>271</v>
      </c>
      <c r="T22" s="19" t="s">
        <v>33</v>
      </c>
      <c r="U22" s="19" t="s">
        <v>354</v>
      </c>
      <c r="V22" s="19" t="s">
        <v>2683</v>
      </c>
      <c r="W22" s="76" t="s">
        <v>5930</v>
      </c>
      <c r="X22" s="19">
        <v>500000</v>
      </c>
      <c r="Y22" s="19" t="s">
        <v>5967</v>
      </c>
      <c r="Z22" s="77">
        <v>45184</v>
      </c>
      <c r="AA22" s="19" t="s">
        <v>5968</v>
      </c>
      <c r="AB22" s="77">
        <v>45183</v>
      </c>
      <c r="AC22" s="19" t="s">
        <v>1752</v>
      </c>
      <c r="AD22" s="19" t="s">
        <v>6000</v>
      </c>
      <c r="AE22" s="19" t="s">
        <v>5970</v>
      </c>
      <c r="AF22" s="19" t="s">
        <v>5931</v>
      </c>
      <c r="AG22" s="19" t="s">
        <v>5922</v>
      </c>
      <c r="AH22" s="19" t="s">
        <v>420</v>
      </c>
      <c r="AI22" s="19" t="s">
        <v>153</v>
      </c>
      <c r="AJ22" s="19" t="s">
        <v>154</v>
      </c>
      <c r="AK22" s="19" t="s">
        <v>5638</v>
      </c>
      <c r="AL22" s="77">
        <v>45182</v>
      </c>
      <c r="AM22" s="19" t="s">
        <v>5932</v>
      </c>
      <c r="AN22" s="77">
        <v>45161</v>
      </c>
      <c r="AO22" s="19" t="s">
        <v>5843</v>
      </c>
      <c r="AP22" s="19" t="s">
        <v>483</v>
      </c>
      <c r="AQ22" s="19" t="s">
        <v>39</v>
      </c>
      <c r="AR22" s="19" t="s">
        <v>272</v>
      </c>
      <c r="AS22" s="19" t="s">
        <v>484</v>
      </c>
      <c r="AT22" s="19" t="s">
        <v>1496</v>
      </c>
      <c r="AU22" s="19" t="s">
        <v>1484</v>
      </c>
      <c r="AV22" s="19" t="s">
        <v>35</v>
      </c>
      <c r="AW22" s="19" t="s">
        <v>36</v>
      </c>
      <c r="AX22" s="19" t="s">
        <v>37</v>
      </c>
      <c r="AY22" s="66">
        <v>0</v>
      </c>
      <c r="AZ22" s="66">
        <v>0</v>
      </c>
      <c r="BA22" s="66">
        <v>0</v>
      </c>
      <c r="BB22" s="66">
        <v>0</v>
      </c>
      <c r="BC22" s="66">
        <v>0</v>
      </c>
    </row>
    <row r="23" spans="1:55" ht="28.8" x14ac:dyDescent="0.3">
      <c r="A23" s="19" t="s">
        <v>465</v>
      </c>
      <c r="B23" s="19" t="s">
        <v>466</v>
      </c>
      <c r="C23" s="19" t="s">
        <v>467</v>
      </c>
      <c r="D23" s="19" t="s">
        <v>468</v>
      </c>
      <c r="E23" s="19" t="s">
        <v>469</v>
      </c>
      <c r="F23" s="19" t="s">
        <v>470</v>
      </c>
      <c r="G23" s="19" t="s">
        <v>471</v>
      </c>
      <c r="H23" s="19" t="s">
        <v>27</v>
      </c>
      <c r="I23" s="19" t="s">
        <v>472</v>
      </c>
      <c r="J23" s="19" t="s">
        <v>28</v>
      </c>
      <c r="K23" s="19" t="s">
        <v>473</v>
      </c>
      <c r="L23" s="19" t="s">
        <v>29</v>
      </c>
      <c r="M23" s="19" t="s">
        <v>474</v>
      </c>
      <c r="N23" s="19" t="s">
        <v>30</v>
      </c>
      <c r="O23" s="19" t="s">
        <v>541</v>
      </c>
      <c r="P23" s="19" t="s">
        <v>172</v>
      </c>
      <c r="Q23" s="19" t="s">
        <v>503</v>
      </c>
      <c r="R23" s="19" t="s">
        <v>542</v>
      </c>
      <c r="S23" s="19" t="s">
        <v>271</v>
      </c>
      <c r="T23" s="19" t="s">
        <v>33</v>
      </c>
      <c r="U23" s="19" t="s">
        <v>354</v>
      </c>
      <c r="V23" s="19" t="s">
        <v>50</v>
      </c>
      <c r="W23" s="76" t="s">
        <v>5892</v>
      </c>
      <c r="X23" s="19">
        <v>1300000</v>
      </c>
      <c r="Y23" s="19" t="s">
        <v>5967</v>
      </c>
      <c r="Z23" s="77">
        <v>45184</v>
      </c>
      <c r="AA23" s="19" t="s">
        <v>5968</v>
      </c>
      <c r="AB23" s="77">
        <v>45183</v>
      </c>
      <c r="AC23" s="19" t="s">
        <v>1761</v>
      </c>
      <c r="AD23" s="19" t="s">
        <v>6001</v>
      </c>
      <c r="AE23" s="19" t="s">
        <v>5970</v>
      </c>
      <c r="AF23" s="19" t="s">
        <v>5893</v>
      </c>
      <c r="AG23" s="19" t="s">
        <v>5890</v>
      </c>
      <c r="AH23" s="19" t="s">
        <v>420</v>
      </c>
      <c r="AI23" s="19" t="s">
        <v>153</v>
      </c>
      <c r="AJ23" s="19" t="s">
        <v>154</v>
      </c>
      <c r="AK23" s="19" t="s">
        <v>6002</v>
      </c>
      <c r="AL23" s="77">
        <v>45182</v>
      </c>
      <c r="AM23" s="19" t="s">
        <v>5894</v>
      </c>
      <c r="AN23" s="77">
        <v>45181</v>
      </c>
      <c r="AO23" s="19" t="s">
        <v>5843</v>
      </c>
      <c r="AP23" s="19" t="s">
        <v>483</v>
      </c>
      <c r="AQ23" s="19" t="s">
        <v>39</v>
      </c>
      <c r="AR23" s="19" t="s">
        <v>272</v>
      </c>
      <c r="AS23" s="19" t="s">
        <v>484</v>
      </c>
      <c r="AT23" s="19" t="s">
        <v>381</v>
      </c>
      <c r="AU23" s="19" t="s">
        <v>174</v>
      </c>
      <c r="AV23" s="19" t="s">
        <v>35</v>
      </c>
      <c r="AW23" s="19" t="s">
        <v>53</v>
      </c>
      <c r="AX23" s="19" t="s">
        <v>63</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561</v>
      </c>
      <c r="N24" s="19" t="s">
        <v>60</v>
      </c>
      <c r="O24" s="19" t="s">
        <v>562</v>
      </c>
      <c r="P24" s="19" t="s">
        <v>61</v>
      </c>
      <c r="Q24" s="19" t="s">
        <v>761</v>
      </c>
      <c r="R24" s="19" t="s">
        <v>943</v>
      </c>
      <c r="S24" s="19" t="s">
        <v>274</v>
      </c>
      <c r="T24" s="19" t="s">
        <v>41</v>
      </c>
      <c r="U24" s="19" t="s">
        <v>3387</v>
      </c>
      <c r="V24" s="19" t="s">
        <v>3388</v>
      </c>
      <c r="W24" s="76" t="s">
        <v>5912</v>
      </c>
      <c r="X24" s="19">
        <v>1050000</v>
      </c>
      <c r="Y24" s="19" t="s">
        <v>5967</v>
      </c>
      <c r="Z24" s="77">
        <v>45184</v>
      </c>
      <c r="AA24" s="19" t="s">
        <v>5968</v>
      </c>
      <c r="AB24" s="77">
        <v>45183</v>
      </c>
      <c r="AC24" s="19" t="s">
        <v>1756</v>
      </c>
      <c r="AD24" s="19" t="s">
        <v>6003</v>
      </c>
      <c r="AE24" s="19" t="s">
        <v>5970</v>
      </c>
      <c r="AF24" s="19" t="s">
        <v>5913</v>
      </c>
      <c r="AG24" s="19" t="s">
        <v>5900</v>
      </c>
      <c r="AH24" s="19" t="s">
        <v>420</v>
      </c>
      <c r="AI24" s="19" t="s">
        <v>153</v>
      </c>
      <c r="AJ24" s="19" t="s">
        <v>154</v>
      </c>
      <c r="AK24" s="19" t="s">
        <v>5635</v>
      </c>
      <c r="AL24" s="77">
        <v>45182</v>
      </c>
      <c r="AM24" s="19" t="s">
        <v>5914</v>
      </c>
      <c r="AN24" s="77">
        <v>45163</v>
      </c>
      <c r="AO24" s="19" t="s">
        <v>5843</v>
      </c>
      <c r="AP24" s="19" t="s">
        <v>483</v>
      </c>
      <c r="AQ24" s="19" t="s">
        <v>39</v>
      </c>
      <c r="AR24" s="19" t="s">
        <v>495</v>
      </c>
      <c r="AS24" s="19" t="s">
        <v>484</v>
      </c>
      <c r="AT24" s="19" t="s">
        <v>2108</v>
      </c>
      <c r="AU24" s="19" t="s">
        <v>116</v>
      </c>
      <c r="AV24" s="19" t="s">
        <v>35</v>
      </c>
      <c r="AW24" s="19" t="s">
        <v>36</v>
      </c>
      <c r="AX24" s="19" t="s">
        <v>37</v>
      </c>
      <c r="AY24" s="66">
        <v>0</v>
      </c>
      <c r="AZ24" s="66">
        <v>0</v>
      </c>
      <c r="BA24" s="66">
        <v>0</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561</v>
      </c>
      <c r="N25" s="19" t="s">
        <v>60</v>
      </c>
      <c r="O25" s="19" t="s">
        <v>562</v>
      </c>
      <c r="P25" s="19" t="s">
        <v>61</v>
      </c>
      <c r="Q25" s="19" t="s">
        <v>761</v>
      </c>
      <c r="R25" s="19" t="s">
        <v>943</v>
      </c>
      <c r="S25" s="19" t="s">
        <v>271</v>
      </c>
      <c r="T25" s="19" t="s">
        <v>33</v>
      </c>
      <c r="U25" s="19" t="s">
        <v>354</v>
      </c>
      <c r="V25" s="19" t="s">
        <v>3379</v>
      </c>
      <c r="W25" s="76" t="s">
        <v>5909</v>
      </c>
      <c r="X25" s="19">
        <v>176000</v>
      </c>
      <c r="Y25" s="19" t="s">
        <v>5967</v>
      </c>
      <c r="Z25" s="77">
        <v>45184</v>
      </c>
      <c r="AA25" s="19" t="s">
        <v>5968</v>
      </c>
      <c r="AB25" s="77">
        <v>45183</v>
      </c>
      <c r="AC25" s="19" t="s">
        <v>1756</v>
      </c>
      <c r="AD25" s="19" t="s">
        <v>6004</v>
      </c>
      <c r="AE25" s="19" t="s">
        <v>5970</v>
      </c>
      <c r="AF25" s="19" t="s">
        <v>5910</v>
      </c>
      <c r="AG25" s="19" t="s">
        <v>5900</v>
      </c>
      <c r="AH25" s="19" t="s">
        <v>420</v>
      </c>
      <c r="AI25" s="19" t="s">
        <v>153</v>
      </c>
      <c r="AJ25" s="19" t="s">
        <v>154</v>
      </c>
      <c r="AK25" s="19" t="s">
        <v>5632</v>
      </c>
      <c r="AL25" s="77">
        <v>45182</v>
      </c>
      <c r="AM25" s="19" t="s">
        <v>5911</v>
      </c>
      <c r="AN25" s="77">
        <v>45163</v>
      </c>
      <c r="AO25" s="19" t="s">
        <v>5843</v>
      </c>
      <c r="AP25" s="19" t="s">
        <v>483</v>
      </c>
      <c r="AQ25" s="19" t="s">
        <v>39</v>
      </c>
      <c r="AR25" s="19" t="s">
        <v>272</v>
      </c>
      <c r="AS25" s="19" t="s">
        <v>484</v>
      </c>
      <c r="AT25" s="19" t="s">
        <v>2108</v>
      </c>
      <c r="AU25" s="19" t="s">
        <v>75</v>
      </c>
      <c r="AV25" s="19" t="s">
        <v>35</v>
      </c>
      <c r="AW25" s="19" t="s">
        <v>36</v>
      </c>
      <c r="AX25" s="19" t="s">
        <v>37</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561</v>
      </c>
      <c r="N26" s="19" t="s">
        <v>60</v>
      </c>
      <c r="O26" s="19" t="s">
        <v>562</v>
      </c>
      <c r="P26" s="19" t="s">
        <v>61</v>
      </c>
      <c r="Q26" s="19" t="s">
        <v>761</v>
      </c>
      <c r="R26" s="19" t="s">
        <v>943</v>
      </c>
      <c r="S26" s="19" t="s">
        <v>271</v>
      </c>
      <c r="T26" s="19" t="s">
        <v>33</v>
      </c>
      <c r="U26" s="19" t="s">
        <v>354</v>
      </c>
      <c r="V26" s="19" t="s">
        <v>3379</v>
      </c>
      <c r="W26" s="76" t="s">
        <v>5906</v>
      </c>
      <c r="X26" s="19">
        <v>285000</v>
      </c>
      <c r="Y26" s="19" t="s">
        <v>5967</v>
      </c>
      <c r="Z26" s="77">
        <v>45184</v>
      </c>
      <c r="AA26" s="19" t="s">
        <v>5968</v>
      </c>
      <c r="AB26" s="77">
        <v>45183</v>
      </c>
      <c r="AC26" s="19" t="s">
        <v>1756</v>
      </c>
      <c r="AD26" s="19" t="s">
        <v>6005</v>
      </c>
      <c r="AE26" s="19" t="s">
        <v>5970</v>
      </c>
      <c r="AF26" s="19" t="s">
        <v>5907</v>
      </c>
      <c r="AG26" s="19" t="s">
        <v>5509</v>
      </c>
      <c r="AH26" s="19" t="s">
        <v>420</v>
      </c>
      <c r="AI26" s="19" t="s">
        <v>153</v>
      </c>
      <c r="AJ26" s="19" t="s">
        <v>154</v>
      </c>
      <c r="AK26" s="19" t="s">
        <v>5629</v>
      </c>
      <c r="AL26" s="77">
        <v>45182</v>
      </c>
      <c r="AM26" s="19" t="s">
        <v>5908</v>
      </c>
      <c r="AN26" s="77">
        <v>45162</v>
      </c>
      <c r="AO26" s="19" t="s">
        <v>5843</v>
      </c>
      <c r="AP26" s="19" t="s">
        <v>483</v>
      </c>
      <c r="AQ26" s="19" t="s">
        <v>39</v>
      </c>
      <c r="AR26" s="19" t="s">
        <v>272</v>
      </c>
      <c r="AS26" s="19" t="s">
        <v>484</v>
      </c>
      <c r="AT26" s="19" t="s">
        <v>2108</v>
      </c>
      <c r="AU26" s="19" t="s">
        <v>75</v>
      </c>
      <c r="AV26" s="19" t="s">
        <v>35</v>
      </c>
      <c r="AW26" s="19" t="s">
        <v>36</v>
      </c>
      <c r="AX26" s="19" t="s">
        <v>37</v>
      </c>
      <c r="AY26" s="66">
        <v>0</v>
      </c>
      <c r="AZ26" s="66">
        <v>0</v>
      </c>
      <c r="BA26" s="66">
        <v>0</v>
      </c>
      <c r="BB26" s="66">
        <v>0</v>
      </c>
      <c r="BC26" s="66">
        <v>0</v>
      </c>
    </row>
    <row r="27" spans="1:55" ht="28.8" x14ac:dyDescent="0.3">
      <c r="A27" s="19" t="s">
        <v>465</v>
      </c>
      <c r="B27" s="19" t="s">
        <v>466</v>
      </c>
      <c r="C27" s="19" t="s">
        <v>467</v>
      </c>
      <c r="D27" s="19" t="s">
        <v>468</v>
      </c>
      <c r="E27" s="19" t="s">
        <v>469</v>
      </c>
      <c r="F27" s="19" t="s">
        <v>470</v>
      </c>
      <c r="G27" s="19" t="s">
        <v>471</v>
      </c>
      <c r="H27" s="19" t="s">
        <v>27</v>
      </c>
      <c r="I27" s="19" t="s">
        <v>472</v>
      </c>
      <c r="J27" s="19" t="s">
        <v>28</v>
      </c>
      <c r="K27" s="19" t="s">
        <v>473</v>
      </c>
      <c r="L27" s="19" t="s">
        <v>29</v>
      </c>
      <c r="M27" s="19" t="s">
        <v>474</v>
      </c>
      <c r="N27" s="19" t="s">
        <v>30</v>
      </c>
      <c r="O27" s="19" t="s">
        <v>523</v>
      </c>
      <c r="P27" s="19" t="s">
        <v>51</v>
      </c>
      <c r="Q27" s="19" t="s">
        <v>503</v>
      </c>
      <c r="R27" s="19" t="s">
        <v>524</v>
      </c>
      <c r="S27" s="19" t="s">
        <v>275</v>
      </c>
      <c r="T27" s="19" t="s">
        <v>55</v>
      </c>
      <c r="U27" s="19" t="s">
        <v>4802</v>
      </c>
      <c r="V27" s="19" t="s">
        <v>4803</v>
      </c>
      <c r="W27" s="76" t="s">
        <v>5947</v>
      </c>
      <c r="X27" s="19">
        <v>920000</v>
      </c>
      <c r="Y27" s="19" t="s">
        <v>5967</v>
      </c>
      <c r="Z27" s="77">
        <v>45184</v>
      </c>
      <c r="AA27" s="19" t="s">
        <v>5968</v>
      </c>
      <c r="AB27" s="77">
        <v>45183</v>
      </c>
      <c r="AC27" s="19" t="s">
        <v>1761</v>
      </c>
      <c r="AD27" s="19" t="s">
        <v>6006</v>
      </c>
      <c r="AE27" s="19" t="s">
        <v>5970</v>
      </c>
      <c r="AF27" s="19" t="s">
        <v>5963</v>
      </c>
      <c r="AG27" s="19" t="s">
        <v>5880</v>
      </c>
      <c r="AH27" s="19" t="s">
        <v>420</v>
      </c>
      <c r="AI27" s="19" t="s">
        <v>153</v>
      </c>
      <c r="AJ27" s="19" t="s">
        <v>154</v>
      </c>
      <c r="AK27" s="19" t="s">
        <v>6007</v>
      </c>
      <c r="AL27" s="77">
        <v>45182</v>
      </c>
      <c r="AM27" s="19" t="s">
        <v>5964</v>
      </c>
      <c r="AN27" s="77">
        <v>45175</v>
      </c>
      <c r="AO27" s="19" t="s">
        <v>5843</v>
      </c>
      <c r="AP27" s="19" t="s">
        <v>483</v>
      </c>
      <c r="AQ27" s="19" t="s">
        <v>39</v>
      </c>
      <c r="AR27" s="19" t="s">
        <v>644</v>
      </c>
      <c r="AS27" s="19" t="s">
        <v>484</v>
      </c>
      <c r="AT27" s="19" t="s">
        <v>375</v>
      </c>
      <c r="AU27" s="19" t="s">
        <v>4807</v>
      </c>
      <c r="AV27" s="19" t="s">
        <v>35</v>
      </c>
      <c r="AW27" s="19" t="s">
        <v>53</v>
      </c>
      <c r="AX27" s="19" t="s">
        <v>54</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637</v>
      </c>
      <c r="L28" s="19" t="s">
        <v>78</v>
      </c>
      <c r="M28" s="19" t="s">
        <v>660</v>
      </c>
      <c r="N28" s="19" t="s">
        <v>85</v>
      </c>
      <c r="O28" s="19" t="s">
        <v>562</v>
      </c>
      <c r="P28" s="19" t="s">
        <v>86</v>
      </c>
      <c r="Q28" s="19" t="s">
        <v>759</v>
      </c>
      <c r="R28" s="19" t="s">
        <v>960</v>
      </c>
      <c r="S28" s="19" t="s">
        <v>271</v>
      </c>
      <c r="T28" s="19" t="s">
        <v>33</v>
      </c>
      <c r="U28" s="19" t="s">
        <v>354</v>
      </c>
      <c r="V28" s="19" t="s">
        <v>5720</v>
      </c>
      <c r="W28" s="76" t="s">
        <v>5850</v>
      </c>
      <c r="X28" s="19">
        <v>4400000</v>
      </c>
      <c r="Y28" s="19" t="s">
        <v>5967</v>
      </c>
      <c r="Z28" s="77">
        <v>45184</v>
      </c>
      <c r="AA28" s="19" t="s">
        <v>5968</v>
      </c>
      <c r="AB28" s="77">
        <v>45183</v>
      </c>
      <c r="AC28" s="19" t="s">
        <v>1752</v>
      </c>
      <c r="AD28" s="19" t="s">
        <v>6008</v>
      </c>
      <c r="AE28" s="19" t="s">
        <v>5970</v>
      </c>
      <c r="AF28" s="19" t="s">
        <v>5851</v>
      </c>
      <c r="AG28" s="19" t="s">
        <v>5575</v>
      </c>
      <c r="AH28" s="19" t="s">
        <v>420</v>
      </c>
      <c r="AI28" s="19" t="s">
        <v>153</v>
      </c>
      <c r="AJ28" s="19" t="s">
        <v>154</v>
      </c>
      <c r="AK28" s="19" t="s">
        <v>6009</v>
      </c>
      <c r="AL28" s="77">
        <v>45182</v>
      </c>
      <c r="AM28" s="19" t="s">
        <v>5852</v>
      </c>
      <c r="AN28" s="77">
        <v>45145</v>
      </c>
      <c r="AO28" s="19" t="s">
        <v>5843</v>
      </c>
      <c r="AP28" s="19" t="s">
        <v>483</v>
      </c>
      <c r="AQ28" s="19" t="s">
        <v>39</v>
      </c>
      <c r="AR28" s="19" t="s">
        <v>272</v>
      </c>
      <c r="AS28" s="19" t="s">
        <v>484</v>
      </c>
      <c r="AT28" s="19" t="s">
        <v>5328</v>
      </c>
      <c r="AU28" s="19" t="s">
        <v>337</v>
      </c>
      <c r="AV28" s="19" t="s">
        <v>35</v>
      </c>
      <c r="AW28" s="19" t="s">
        <v>65</v>
      </c>
      <c r="AX28" s="19" t="s">
        <v>88</v>
      </c>
      <c r="AY28" s="66">
        <v>0</v>
      </c>
      <c r="AZ28" s="66">
        <v>0</v>
      </c>
      <c r="BA28" s="66">
        <v>0</v>
      </c>
      <c r="BB28" s="66">
        <v>0</v>
      </c>
      <c r="BC28" s="66">
        <v>0</v>
      </c>
    </row>
    <row r="29" spans="1:55" ht="28.8" x14ac:dyDescent="0.3">
      <c r="A29" s="19" t="s">
        <v>465</v>
      </c>
      <c r="B29" s="19" t="s">
        <v>466</v>
      </c>
      <c r="C29" s="19" t="s">
        <v>467</v>
      </c>
      <c r="D29" s="19" t="s">
        <v>468</v>
      </c>
      <c r="E29" s="19" t="s">
        <v>469</v>
      </c>
      <c r="F29" s="19" t="s">
        <v>470</v>
      </c>
      <c r="G29" s="19" t="s">
        <v>471</v>
      </c>
      <c r="H29" s="19" t="s">
        <v>27</v>
      </c>
      <c r="I29" s="19" t="s">
        <v>472</v>
      </c>
      <c r="J29" s="19" t="s">
        <v>28</v>
      </c>
      <c r="K29" s="19" t="s">
        <v>473</v>
      </c>
      <c r="L29" s="19" t="s">
        <v>29</v>
      </c>
      <c r="M29" s="19" t="s">
        <v>474</v>
      </c>
      <c r="N29" s="19" t="s">
        <v>30</v>
      </c>
      <c r="O29" s="19" t="s">
        <v>523</v>
      </c>
      <c r="P29" s="19" t="s">
        <v>51</v>
      </c>
      <c r="Q29" s="19" t="s">
        <v>503</v>
      </c>
      <c r="R29" s="19" t="s">
        <v>524</v>
      </c>
      <c r="S29" s="19" t="s">
        <v>275</v>
      </c>
      <c r="T29" s="19" t="s">
        <v>55</v>
      </c>
      <c r="U29" s="19" t="s">
        <v>4802</v>
      </c>
      <c r="V29" s="19" t="s">
        <v>4803</v>
      </c>
      <c r="W29" s="76" t="s">
        <v>5943</v>
      </c>
      <c r="X29" s="19">
        <v>400000</v>
      </c>
      <c r="Y29" s="19" t="s">
        <v>5967</v>
      </c>
      <c r="Z29" s="77">
        <v>45184</v>
      </c>
      <c r="AA29" s="19" t="s">
        <v>5968</v>
      </c>
      <c r="AB29" s="77">
        <v>45183</v>
      </c>
      <c r="AC29" s="19" t="s">
        <v>1761</v>
      </c>
      <c r="AD29" s="19" t="s">
        <v>6010</v>
      </c>
      <c r="AE29" s="19" t="s">
        <v>5970</v>
      </c>
      <c r="AF29" s="19" t="s">
        <v>5961</v>
      </c>
      <c r="AG29" s="19" t="s">
        <v>5880</v>
      </c>
      <c r="AH29" s="19" t="s">
        <v>420</v>
      </c>
      <c r="AI29" s="19" t="s">
        <v>153</v>
      </c>
      <c r="AJ29" s="19" t="s">
        <v>154</v>
      </c>
      <c r="AK29" s="19" t="s">
        <v>6011</v>
      </c>
      <c r="AL29" s="77">
        <v>45182</v>
      </c>
      <c r="AM29" s="19" t="s">
        <v>5962</v>
      </c>
      <c r="AN29" s="77">
        <v>45175</v>
      </c>
      <c r="AO29" s="19" t="s">
        <v>5843</v>
      </c>
      <c r="AP29" s="19" t="s">
        <v>483</v>
      </c>
      <c r="AQ29" s="19" t="s">
        <v>39</v>
      </c>
      <c r="AR29" s="19" t="s">
        <v>644</v>
      </c>
      <c r="AS29" s="19" t="s">
        <v>484</v>
      </c>
      <c r="AT29" s="19" t="s">
        <v>375</v>
      </c>
      <c r="AU29" s="19" t="s">
        <v>4807</v>
      </c>
      <c r="AV29" s="19" t="s">
        <v>35</v>
      </c>
      <c r="AW29" s="19" t="s">
        <v>53</v>
      </c>
      <c r="AX29" s="19" t="s">
        <v>54</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637</v>
      </c>
      <c r="L30" s="19" t="s">
        <v>78</v>
      </c>
      <c r="M30" s="19" t="s">
        <v>660</v>
      </c>
      <c r="N30" s="19" t="s">
        <v>85</v>
      </c>
      <c r="O30" s="19" t="s">
        <v>562</v>
      </c>
      <c r="P30" s="19" t="s">
        <v>86</v>
      </c>
      <c r="Q30" s="19" t="s">
        <v>759</v>
      </c>
      <c r="R30" s="19" t="s">
        <v>960</v>
      </c>
      <c r="S30" s="19" t="s">
        <v>271</v>
      </c>
      <c r="T30" s="19" t="s">
        <v>33</v>
      </c>
      <c r="U30" s="19" t="s">
        <v>354</v>
      </c>
      <c r="V30" s="19" t="s">
        <v>5720</v>
      </c>
      <c r="W30" s="76" t="s">
        <v>5847</v>
      </c>
      <c r="X30" s="19">
        <v>11660000</v>
      </c>
      <c r="Y30" s="19" t="s">
        <v>5967</v>
      </c>
      <c r="Z30" s="77">
        <v>45184</v>
      </c>
      <c r="AA30" s="19" t="s">
        <v>5968</v>
      </c>
      <c r="AB30" s="77">
        <v>45183</v>
      </c>
      <c r="AC30" s="19" t="s">
        <v>1752</v>
      </c>
      <c r="AD30" s="19" t="s">
        <v>6012</v>
      </c>
      <c r="AE30" s="19" t="s">
        <v>5970</v>
      </c>
      <c r="AF30" s="19" t="s">
        <v>5848</v>
      </c>
      <c r="AG30" s="19" t="s">
        <v>5575</v>
      </c>
      <c r="AH30" s="19" t="s">
        <v>420</v>
      </c>
      <c r="AI30" s="19" t="s">
        <v>153</v>
      </c>
      <c r="AJ30" s="19" t="s">
        <v>154</v>
      </c>
      <c r="AK30" s="19" t="s">
        <v>6013</v>
      </c>
      <c r="AL30" s="77">
        <v>45182</v>
      </c>
      <c r="AM30" s="19" t="s">
        <v>5849</v>
      </c>
      <c r="AN30" s="77">
        <v>45145</v>
      </c>
      <c r="AO30" s="19" t="s">
        <v>5843</v>
      </c>
      <c r="AP30" s="19" t="s">
        <v>483</v>
      </c>
      <c r="AQ30" s="19" t="s">
        <v>39</v>
      </c>
      <c r="AR30" s="19" t="s">
        <v>272</v>
      </c>
      <c r="AS30" s="19" t="s">
        <v>484</v>
      </c>
      <c r="AT30" s="19" t="s">
        <v>5328</v>
      </c>
      <c r="AU30" s="19" t="s">
        <v>337</v>
      </c>
      <c r="AV30" s="19" t="s">
        <v>35</v>
      </c>
      <c r="AW30" s="19" t="s">
        <v>65</v>
      </c>
      <c r="AX30" s="19" t="s">
        <v>88</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471</v>
      </c>
      <c r="H31" s="19" t="s">
        <v>27</v>
      </c>
      <c r="I31" s="19" t="s">
        <v>472</v>
      </c>
      <c r="J31" s="19" t="s">
        <v>28</v>
      </c>
      <c r="K31" s="19" t="s">
        <v>473</v>
      </c>
      <c r="L31" s="19" t="s">
        <v>29</v>
      </c>
      <c r="M31" s="19" t="s">
        <v>474</v>
      </c>
      <c r="N31" s="19" t="s">
        <v>30</v>
      </c>
      <c r="O31" s="19" t="s">
        <v>523</v>
      </c>
      <c r="P31" s="19" t="s">
        <v>51</v>
      </c>
      <c r="Q31" s="19" t="s">
        <v>503</v>
      </c>
      <c r="R31" s="19" t="s">
        <v>524</v>
      </c>
      <c r="S31" s="19" t="s">
        <v>275</v>
      </c>
      <c r="T31" s="19" t="s">
        <v>55</v>
      </c>
      <c r="U31" s="19" t="s">
        <v>4802</v>
      </c>
      <c r="V31" s="19" t="s">
        <v>4803</v>
      </c>
      <c r="W31" s="76" t="s">
        <v>5958</v>
      </c>
      <c r="X31" s="19">
        <v>500000</v>
      </c>
      <c r="Y31" s="19" t="s">
        <v>5967</v>
      </c>
      <c r="Z31" s="77">
        <v>45184</v>
      </c>
      <c r="AA31" s="19" t="s">
        <v>5968</v>
      </c>
      <c r="AB31" s="77">
        <v>45183</v>
      </c>
      <c r="AC31" s="19" t="s">
        <v>1761</v>
      </c>
      <c r="AD31" s="19" t="s">
        <v>6014</v>
      </c>
      <c r="AE31" s="19" t="s">
        <v>5970</v>
      </c>
      <c r="AF31" s="19" t="s">
        <v>5959</v>
      </c>
      <c r="AG31" s="19" t="s">
        <v>5954</v>
      </c>
      <c r="AH31" s="19" t="s">
        <v>420</v>
      </c>
      <c r="AI31" s="19" t="s">
        <v>153</v>
      </c>
      <c r="AJ31" s="19" t="s">
        <v>154</v>
      </c>
      <c r="AK31" s="19" t="s">
        <v>6015</v>
      </c>
      <c r="AL31" s="77">
        <v>45182</v>
      </c>
      <c r="AM31" s="19" t="s">
        <v>5960</v>
      </c>
      <c r="AN31" s="77">
        <v>45174</v>
      </c>
      <c r="AO31" s="19" t="s">
        <v>5843</v>
      </c>
      <c r="AP31" s="19" t="s">
        <v>483</v>
      </c>
      <c r="AQ31" s="19" t="s">
        <v>39</v>
      </c>
      <c r="AR31" s="19" t="s">
        <v>644</v>
      </c>
      <c r="AS31" s="19" t="s">
        <v>484</v>
      </c>
      <c r="AT31" s="19" t="s">
        <v>375</v>
      </c>
      <c r="AU31" s="19" t="s">
        <v>4807</v>
      </c>
      <c r="AV31" s="19" t="s">
        <v>35</v>
      </c>
      <c r="AW31" s="19" t="s">
        <v>53</v>
      </c>
      <c r="AX31" s="19" t="s">
        <v>54</v>
      </c>
      <c r="AY31" s="66">
        <v>0</v>
      </c>
      <c r="AZ31" s="66">
        <v>0</v>
      </c>
      <c r="BA31" s="66">
        <v>0</v>
      </c>
      <c r="BB31" s="66">
        <v>0</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637</v>
      </c>
      <c r="L32" s="19" t="s">
        <v>78</v>
      </c>
      <c r="M32" s="19" t="s">
        <v>660</v>
      </c>
      <c r="N32" s="19" t="s">
        <v>85</v>
      </c>
      <c r="O32" s="19" t="s">
        <v>562</v>
      </c>
      <c r="P32" s="19" t="s">
        <v>86</v>
      </c>
      <c r="Q32" s="19" t="s">
        <v>759</v>
      </c>
      <c r="R32" s="19" t="s">
        <v>960</v>
      </c>
      <c r="S32" s="19" t="s">
        <v>271</v>
      </c>
      <c r="T32" s="19" t="s">
        <v>33</v>
      </c>
      <c r="U32" s="19" t="s">
        <v>354</v>
      </c>
      <c r="V32" s="19" t="s">
        <v>5720</v>
      </c>
      <c r="W32" s="76" t="s">
        <v>5844</v>
      </c>
      <c r="X32" s="19">
        <v>46920000</v>
      </c>
      <c r="Y32" s="19" t="s">
        <v>5967</v>
      </c>
      <c r="Z32" s="77">
        <v>45184</v>
      </c>
      <c r="AA32" s="19" t="s">
        <v>5968</v>
      </c>
      <c r="AB32" s="77">
        <v>45183</v>
      </c>
      <c r="AC32" s="19" t="s">
        <v>1752</v>
      </c>
      <c r="AD32" s="19" t="s">
        <v>6016</v>
      </c>
      <c r="AE32" s="19" t="s">
        <v>5970</v>
      </c>
      <c r="AF32" s="19" t="s">
        <v>5845</v>
      </c>
      <c r="AG32" s="19" t="s">
        <v>5585</v>
      </c>
      <c r="AH32" s="19" t="s">
        <v>420</v>
      </c>
      <c r="AI32" s="19" t="s">
        <v>153</v>
      </c>
      <c r="AJ32" s="19" t="s">
        <v>154</v>
      </c>
      <c r="AK32" s="19" t="s">
        <v>6017</v>
      </c>
      <c r="AL32" s="77">
        <v>45182</v>
      </c>
      <c r="AM32" s="19" t="s">
        <v>5846</v>
      </c>
      <c r="AN32" s="77">
        <v>45146</v>
      </c>
      <c r="AO32" s="19" t="s">
        <v>5843</v>
      </c>
      <c r="AP32" s="19" t="s">
        <v>483</v>
      </c>
      <c r="AQ32" s="19" t="s">
        <v>39</v>
      </c>
      <c r="AR32" s="19" t="s">
        <v>272</v>
      </c>
      <c r="AS32" s="19" t="s">
        <v>484</v>
      </c>
      <c r="AT32" s="19" t="s">
        <v>5328</v>
      </c>
      <c r="AU32" s="19" t="s">
        <v>337</v>
      </c>
      <c r="AV32" s="19" t="s">
        <v>35</v>
      </c>
      <c r="AW32" s="19" t="s">
        <v>65</v>
      </c>
      <c r="AX32" s="19" t="s">
        <v>88</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471</v>
      </c>
      <c r="H33" s="19" t="s">
        <v>27</v>
      </c>
      <c r="I33" s="19" t="s">
        <v>472</v>
      </c>
      <c r="J33" s="19" t="s">
        <v>28</v>
      </c>
      <c r="K33" s="19" t="s">
        <v>473</v>
      </c>
      <c r="L33" s="19" t="s">
        <v>29</v>
      </c>
      <c r="M33" s="19" t="s">
        <v>474</v>
      </c>
      <c r="N33" s="19" t="s">
        <v>30</v>
      </c>
      <c r="O33" s="19" t="s">
        <v>523</v>
      </c>
      <c r="P33" s="19" t="s">
        <v>51</v>
      </c>
      <c r="Q33" s="19" t="s">
        <v>503</v>
      </c>
      <c r="R33" s="19" t="s">
        <v>524</v>
      </c>
      <c r="S33" s="19" t="s">
        <v>275</v>
      </c>
      <c r="T33" s="19" t="s">
        <v>55</v>
      </c>
      <c r="U33" s="19" t="s">
        <v>4802</v>
      </c>
      <c r="V33" s="19" t="s">
        <v>4803</v>
      </c>
      <c r="W33" s="76" t="s">
        <v>5947</v>
      </c>
      <c r="X33" s="19">
        <v>1150000</v>
      </c>
      <c r="Y33" s="19" t="s">
        <v>5967</v>
      </c>
      <c r="Z33" s="77">
        <v>45184</v>
      </c>
      <c r="AA33" s="19" t="s">
        <v>5968</v>
      </c>
      <c r="AB33" s="77">
        <v>45183</v>
      </c>
      <c r="AC33" s="19" t="s">
        <v>1761</v>
      </c>
      <c r="AD33" s="19" t="s">
        <v>6018</v>
      </c>
      <c r="AE33" s="19" t="s">
        <v>5970</v>
      </c>
      <c r="AF33" s="19" t="s">
        <v>5956</v>
      </c>
      <c r="AG33" s="19" t="s">
        <v>5954</v>
      </c>
      <c r="AH33" s="19" t="s">
        <v>420</v>
      </c>
      <c r="AI33" s="19" t="s">
        <v>153</v>
      </c>
      <c r="AJ33" s="19" t="s">
        <v>154</v>
      </c>
      <c r="AK33" s="19" t="s">
        <v>6019</v>
      </c>
      <c r="AL33" s="77">
        <v>45182</v>
      </c>
      <c r="AM33" s="19" t="s">
        <v>5957</v>
      </c>
      <c r="AN33" s="77">
        <v>45174</v>
      </c>
      <c r="AO33" s="19" t="s">
        <v>5843</v>
      </c>
      <c r="AP33" s="19" t="s">
        <v>483</v>
      </c>
      <c r="AQ33" s="19" t="s">
        <v>39</v>
      </c>
      <c r="AR33" s="19" t="s">
        <v>644</v>
      </c>
      <c r="AS33" s="19" t="s">
        <v>484</v>
      </c>
      <c r="AT33" s="19" t="s">
        <v>375</v>
      </c>
      <c r="AU33" s="19" t="s">
        <v>4807</v>
      </c>
      <c r="AV33" s="19" t="s">
        <v>35</v>
      </c>
      <c r="AW33" s="19" t="s">
        <v>53</v>
      </c>
      <c r="AX33" s="19" t="s">
        <v>54</v>
      </c>
      <c r="AY33" s="66">
        <v>0</v>
      </c>
      <c r="AZ33" s="66">
        <v>0</v>
      </c>
      <c r="BA33" s="66">
        <v>0</v>
      </c>
      <c r="BB33" s="66">
        <v>0</v>
      </c>
      <c r="BC33" s="66">
        <v>0</v>
      </c>
    </row>
    <row r="34" spans="1:55" ht="28.8" x14ac:dyDescent="0.3">
      <c r="A34" s="19" t="s">
        <v>465</v>
      </c>
      <c r="B34" s="19" t="s">
        <v>466</v>
      </c>
      <c r="C34" s="19" t="s">
        <v>467</v>
      </c>
      <c r="D34" s="19" t="s">
        <v>468</v>
      </c>
      <c r="E34" s="19" t="s">
        <v>469</v>
      </c>
      <c r="F34" s="19" t="s">
        <v>470</v>
      </c>
      <c r="G34" s="19" t="s">
        <v>471</v>
      </c>
      <c r="H34" s="19" t="s">
        <v>27</v>
      </c>
      <c r="I34" s="19" t="s">
        <v>472</v>
      </c>
      <c r="J34" s="19" t="s">
        <v>28</v>
      </c>
      <c r="K34" s="19" t="s">
        <v>473</v>
      </c>
      <c r="L34" s="19" t="s">
        <v>29</v>
      </c>
      <c r="M34" s="19" t="s">
        <v>474</v>
      </c>
      <c r="N34" s="19" t="s">
        <v>30</v>
      </c>
      <c r="O34" s="19" t="s">
        <v>523</v>
      </c>
      <c r="P34" s="19" t="s">
        <v>51</v>
      </c>
      <c r="Q34" s="19" t="s">
        <v>503</v>
      </c>
      <c r="R34" s="19" t="s">
        <v>524</v>
      </c>
      <c r="S34" s="19" t="s">
        <v>275</v>
      </c>
      <c r="T34" s="19" t="s">
        <v>55</v>
      </c>
      <c r="U34" s="19" t="s">
        <v>4802</v>
      </c>
      <c r="V34" s="19" t="s">
        <v>4803</v>
      </c>
      <c r="W34" s="76" t="s">
        <v>5943</v>
      </c>
      <c r="X34" s="19">
        <v>400000</v>
      </c>
      <c r="Y34" s="19" t="s">
        <v>5967</v>
      </c>
      <c r="Z34" s="77">
        <v>45184</v>
      </c>
      <c r="AA34" s="19" t="s">
        <v>5968</v>
      </c>
      <c r="AB34" s="77">
        <v>45183</v>
      </c>
      <c r="AC34" s="19" t="s">
        <v>1761</v>
      </c>
      <c r="AD34" s="19" t="s">
        <v>6020</v>
      </c>
      <c r="AE34" s="19" t="s">
        <v>5970</v>
      </c>
      <c r="AF34" s="19" t="s">
        <v>5953</v>
      </c>
      <c r="AG34" s="19" t="s">
        <v>5954</v>
      </c>
      <c r="AH34" s="19" t="s">
        <v>420</v>
      </c>
      <c r="AI34" s="19" t="s">
        <v>153</v>
      </c>
      <c r="AJ34" s="19" t="s">
        <v>154</v>
      </c>
      <c r="AK34" s="19" t="s">
        <v>6021</v>
      </c>
      <c r="AL34" s="77">
        <v>45182</v>
      </c>
      <c r="AM34" s="19" t="s">
        <v>5955</v>
      </c>
      <c r="AN34" s="77">
        <v>45174</v>
      </c>
      <c r="AO34" s="19" t="s">
        <v>5843</v>
      </c>
      <c r="AP34" s="19" t="s">
        <v>483</v>
      </c>
      <c r="AQ34" s="19" t="s">
        <v>39</v>
      </c>
      <c r="AR34" s="19" t="s">
        <v>644</v>
      </c>
      <c r="AS34" s="19" t="s">
        <v>484</v>
      </c>
      <c r="AT34" s="19" t="s">
        <v>375</v>
      </c>
      <c r="AU34" s="19" t="s">
        <v>4807</v>
      </c>
      <c r="AV34" s="19" t="s">
        <v>35</v>
      </c>
      <c r="AW34" s="19" t="s">
        <v>53</v>
      </c>
      <c r="AX34" s="19" t="s">
        <v>54</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471</v>
      </c>
      <c r="H35" s="19" t="s">
        <v>27</v>
      </c>
      <c r="I35" s="19" t="s">
        <v>472</v>
      </c>
      <c r="J35" s="19" t="s">
        <v>28</v>
      </c>
      <c r="K35" s="19" t="s">
        <v>473</v>
      </c>
      <c r="L35" s="19" t="s">
        <v>29</v>
      </c>
      <c r="M35" s="19" t="s">
        <v>474</v>
      </c>
      <c r="N35" s="19" t="s">
        <v>30</v>
      </c>
      <c r="O35" s="19" t="s">
        <v>523</v>
      </c>
      <c r="P35" s="19" t="s">
        <v>51</v>
      </c>
      <c r="Q35" s="19" t="s">
        <v>503</v>
      </c>
      <c r="R35" s="19" t="s">
        <v>524</v>
      </c>
      <c r="S35" s="19" t="s">
        <v>275</v>
      </c>
      <c r="T35" s="19" t="s">
        <v>55</v>
      </c>
      <c r="U35" s="19" t="s">
        <v>4802</v>
      </c>
      <c r="V35" s="19" t="s">
        <v>4803</v>
      </c>
      <c r="W35" s="76" t="s">
        <v>5950</v>
      </c>
      <c r="X35" s="19">
        <v>400000</v>
      </c>
      <c r="Y35" s="19" t="s">
        <v>5967</v>
      </c>
      <c r="Z35" s="77">
        <v>45184</v>
      </c>
      <c r="AA35" s="19" t="s">
        <v>5968</v>
      </c>
      <c r="AB35" s="77">
        <v>45183</v>
      </c>
      <c r="AC35" s="19" t="s">
        <v>1761</v>
      </c>
      <c r="AD35" s="19" t="s">
        <v>6022</v>
      </c>
      <c r="AE35" s="19" t="s">
        <v>5970</v>
      </c>
      <c r="AF35" s="19" t="s">
        <v>5951</v>
      </c>
      <c r="AG35" s="19" t="s">
        <v>5945</v>
      </c>
      <c r="AH35" s="19" t="s">
        <v>420</v>
      </c>
      <c r="AI35" s="19" t="s">
        <v>153</v>
      </c>
      <c r="AJ35" s="19" t="s">
        <v>154</v>
      </c>
      <c r="AK35" s="19" t="s">
        <v>6023</v>
      </c>
      <c r="AL35" s="77">
        <v>45182</v>
      </c>
      <c r="AM35" s="19" t="s">
        <v>5952</v>
      </c>
      <c r="AN35" s="77">
        <v>45173</v>
      </c>
      <c r="AO35" s="19" t="s">
        <v>5843</v>
      </c>
      <c r="AP35" s="19" t="s">
        <v>483</v>
      </c>
      <c r="AQ35" s="19" t="s">
        <v>39</v>
      </c>
      <c r="AR35" s="19" t="s">
        <v>644</v>
      </c>
      <c r="AS35" s="19" t="s">
        <v>484</v>
      </c>
      <c r="AT35" s="19" t="s">
        <v>375</v>
      </c>
      <c r="AU35" s="19" t="s">
        <v>4807</v>
      </c>
      <c r="AV35" s="19" t="s">
        <v>35</v>
      </c>
      <c r="AW35" s="19" t="s">
        <v>53</v>
      </c>
      <c r="AX35" s="19" t="s">
        <v>54</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471</v>
      </c>
      <c r="H36" s="19" t="s">
        <v>27</v>
      </c>
      <c r="I36" s="19" t="s">
        <v>472</v>
      </c>
      <c r="J36" s="19" t="s">
        <v>28</v>
      </c>
      <c r="K36" s="19" t="s">
        <v>473</v>
      </c>
      <c r="L36" s="19" t="s">
        <v>29</v>
      </c>
      <c r="M36" s="19" t="s">
        <v>474</v>
      </c>
      <c r="N36" s="19" t="s">
        <v>30</v>
      </c>
      <c r="O36" s="19" t="s">
        <v>523</v>
      </c>
      <c r="P36" s="19" t="s">
        <v>51</v>
      </c>
      <c r="Q36" s="19" t="s">
        <v>503</v>
      </c>
      <c r="R36" s="19" t="s">
        <v>524</v>
      </c>
      <c r="S36" s="19" t="s">
        <v>275</v>
      </c>
      <c r="T36" s="19" t="s">
        <v>55</v>
      </c>
      <c r="U36" s="19" t="s">
        <v>4802</v>
      </c>
      <c r="V36" s="19" t="s">
        <v>4803</v>
      </c>
      <c r="W36" s="76" t="s">
        <v>5947</v>
      </c>
      <c r="X36" s="19">
        <v>920000</v>
      </c>
      <c r="Y36" s="19" t="s">
        <v>5967</v>
      </c>
      <c r="Z36" s="77">
        <v>45184</v>
      </c>
      <c r="AA36" s="19" t="s">
        <v>5968</v>
      </c>
      <c r="AB36" s="77">
        <v>45183</v>
      </c>
      <c r="AC36" s="19" t="s">
        <v>1761</v>
      </c>
      <c r="AD36" s="19" t="s">
        <v>6024</v>
      </c>
      <c r="AE36" s="19" t="s">
        <v>5970</v>
      </c>
      <c r="AF36" s="19" t="s">
        <v>5948</v>
      </c>
      <c r="AG36" s="19" t="s">
        <v>5945</v>
      </c>
      <c r="AH36" s="19" t="s">
        <v>420</v>
      </c>
      <c r="AI36" s="19" t="s">
        <v>153</v>
      </c>
      <c r="AJ36" s="19" t="s">
        <v>154</v>
      </c>
      <c r="AK36" s="19" t="s">
        <v>6025</v>
      </c>
      <c r="AL36" s="77">
        <v>45182</v>
      </c>
      <c r="AM36" s="19" t="s">
        <v>5949</v>
      </c>
      <c r="AN36" s="77">
        <v>45173</v>
      </c>
      <c r="AO36" s="19" t="s">
        <v>5843</v>
      </c>
      <c r="AP36" s="19" t="s">
        <v>483</v>
      </c>
      <c r="AQ36" s="19" t="s">
        <v>39</v>
      </c>
      <c r="AR36" s="19" t="s">
        <v>644</v>
      </c>
      <c r="AS36" s="19" t="s">
        <v>484</v>
      </c>
      <c r="AT36" s="19" t="s">
        <v>375</v>
      </c>
      <c r="AU36" s="19" t="s">
        <v>4807</v>
      </c>
      <c r="AV36" s="19" t="s">
        <v>35</v>
      </c>
      <c r="AW36" s="19" t="s">
        <v>53</v>
      </c>
      <c r="AX36" s="19" t="s">
        <v>54</v>
      </c>
      <c r="AY36" s="66">
        <v>0</v>
      </c>
      <c r="AZ36" s="66">
        <v>0</v>
      </c>
      <c r="BA36" s="66">
        <v>0</v>
      </c>
      <c r="BB36" s="66">
        <v>0</v>
      </c>
      <c r="BC36" s="66">
        <v>0</v>
      </c>
    </row>
    <row r="37" spans="1:55" ht="28.8" x14ac:dyDescent="0.3">
      <c r="A37" s="19" t="s">
        <v>465</v>
      </c>
      <c r="B37" s="19" t="s">
        <v>466</v>
      </c>
      <c r="C37" s="19" t="s">
        <v>467</v>
      </c>
      <c r="D37" s="19" t="s">
        <v>468</v>
      </c>
      <c r="E37" s="19" t="s">
        <v>469</v>
      </c>
      <c r="F37" s="19" t="s">
        <v>470</v>
      </c>
      <c r="G37" s="19" t="s">
        <v>471</v>
      </c>
      <c r="H37" s="19" t="s">
        <v>27</v>
      </c>
      <c r="I37" s="19" t="s">
        <v>472</v>
      </c>
      <c r="J37" s="19" t="s">
        <v>28</v>
      </c>
      <c r="K37" s="19" t="s">
        <v>473</v>
      </c>
      <c r="L37" s="19" t="s">
        <v>29</v>
      </c>
      <c r="M37" s="19" t="s">
        <v>474</v>
      </c>
      <c r="N37" s="19" t="s">
        <v>30</v>
      </c>
      <c r="O37" s="19" t="s">
        <v>523</v>
      </c>
      <c r="P37" s="19" t="s">
        <v>51</v>
      </c>
      <c r="Q37" s="19" t="s">
        <v>503</v>
      </c>
      <c r="R37" s="19" t="s">
        <v>524</v>
      </c>
      <c r="S37" s="19" t="s">
        <v>275</v>
      </c>
      <c r="T37" s="19" t="s">
        <v>55</v>
      </c>
      <c r="U37" s="19" t="s">
        <v>4802</v>
      </c>
      <c r="V37" s="19" t="s">
        <v>4803</v>
      </c>
      <c r="W37" s="76" t="s">
        <v>5940</v>
      </c>
      <c r="X37" s="19">
        <v>440000</v>
      </c>
      <c r="Y37" s="19" t="s">
        <v>5967</v>
      </c>
      <c r="Z37" s="77">
        <v>45184</v>
      </c>
      <c r="AA37" s="19" t="s">
        <v>5968</v>
      </c>
      <c r="AB37" s="77">
        <v>45183</v>
      </c>
      <c r="AC37" s="19" t="s">
        <v>1761</v>
      </c>
      <c r="AD37" s="19" t="s">
        <v>6026</v>
      </c>
      <c r="AE37" s="19" t="s">
        <v>5970</v>
      </c>
      <c r="AF37" s="19" t="s">
        <v>5941</v>
      </c>
      <c r="AG37" s="19" t="s">
        <v>5868</v>
      </c>
      <c r="AH37" s="19" t="s">
        <v>420</v>
      </c>
      <c r="AI37" s="19" t="s">
        <v>153</v>
      </c>
      <c r="AJ37" s="19" t="s">
        <v>154</v>
      </c>
      <c r="AK37" s="19" t="s">
        <v>6027</v>
      </c>
      <c r="AL37" s="77">
        <v>45182</v>
      </c>
      <c r="AM37" s="19" t="s">
        <v>5942</v>
      </c>
      <c r="AN37" s="77">
        <v>45170</v>
      </c>
      <c r="AO37" s="19" t="s">
        <v>5843</v>
      </c>
      <c r="AP37" s="19" t="s">
        <v>483</v>
      </c>
      <c r="AQ37" s="19" t="s">
        <v>39</v>
      </c>
      <c r="AR37" s="19" t="s">
        <v>644</v>
      </c>
      <c r="AS37" s="19" t="s">
        <v>484</v>
      </c>
      <c r="AT37" s="19" t="s">
        <v>375</v>
      </c>
      <c r="AU37" s="19" t="s">
        <v>4807</v>
      </c>
      <c r="AV37" s="19" t="s">
        <v>35</v>
      </c>
      <c r="AW37" s="19" t="s">
        <v>53</v>
      </c>
      <c r="AX37" s="19" t="s">
        <v>54</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471</v>
      </c>
      <c r="H38" s="19" t="s">
        <v>27</v>
      </c>
      <c r="I38" s="19" t="s">
        <v>472</v>
      </c>
      <c r="J38" s="19" t="s">
        <v>28</v>
      </c>
      <c r="K38" s="19" t="s">
        <v>473</v>
      </c>
      <c r="L38" s="19" t="s">
        <v>29</v>
      </c>
      <c r="M38" s="19" t="s">
        <v>474</v>
      </c>
      <c r="N38" s="19" t="s">
        <v>30</v>
      </c>
      <c r="O38" s="19" t="s">
        <v>523</v>
      </c>
      <c r="P38" s="19" t="s">
        <v>51</v>
      </c>
      <c r="Q38" s="19" t="s">
        <v>503</v>
      </c>
      <c r="R38" s="19" t="s">
        <v>524</v>
      </c>
      <c r="S38" s="19" t="s">
        <v>275</v>
      </c>
      <c r="T38" s="19" t="s">
        <v>55</v>
      </c>
      <c r="U38" s="19" t="s">
        <v>4802</v>
      </c>
      <c r="V38" s="19" t="s">
        <v>4803</v>
      </c>
      <c r="W38" s="76" t="s">
        <v>5943</v>
      </c>
      <c r="X38" s="19">
        <v>400000</v>
      </c>
      <c r="Y38" s="19" t="s">
        <v>5967</v>
      </c>
      <c r="Z38" s="77">
        <v>45184</v>
      </c>
      <c r="AA38" s="19" t="s">
        <v>5968</v>
      </c>
      <c r="AB38" s="77">
        <v>45183</v>
      </c>
      <c r="AC38" s="19" t="s">
        <v>1761</v>
      </c>
      <c r="AD38" s="19" t="s">
        <v>6028</v>
      </c>
      <c r="AE38" s="19" t="s">
        <v>5970</v>
      </c>
      <c r="AF38" s="19" t="s">
        <v>5944</v>
      </c>
      <c r="AG38" s="19" t="s">
        <v>5945</v>
      </c>
      <c r="AH38" s="19" t="s">
        <v>420</v>
      </c>
      <c r="AI38" s="19" t="s">
        <v>153</v>
      </c>
      <c r="AJ38" s="19" t="s">
        <v>154</v>
      </c>
      <c r="AK38" s="19" t="s">
        <v>6029</v>
      </c>
      <c r="AL38" s="77">
        <v>45182</v>
      </c>
      <c r="AM38" s="19" t="s">
        <v>5946</v>
      </c>
      <c r="AN38" s="77">
        <v>45173</v>
      </c>
      <c r="AO38" s="19" t="s">
        <v>5843</v>
      </c>
      <c r="AP38" s="19" t="s">
        <v>483</v>
      </c>
      <c r="AQ38" s="19" t="s">
        <v>39</v>
      </c>
      <c r="AR38" s="19" t="s">
        <v>644</v>
      </c>
      <c r="AS38" s="19" t="s">
        <v>484</v>
      </c>
      <c r="AT38" s="19" t="s">
        <v>375</v>
      </c>
      <c r="AU38" s="19" t="s">
        <v>4807</v>
      </c>
      <c r="AV38" s="19" t="s">
        <v>35</v>
      </c>
      <c r="AW38" s="19" t="s">
        <v>53</v>
      </c>
      <c r="AX38" s="19" t="s">
        <v>54</v>
      </c>
      <c r="AY38" s="66">
        <v>0</v>
      </c>
      <c r="AZ38" s="66">
        <v>0</v>
      </c>
      <c r="BA38" s="66">
        <v>0</v>
      </c>
      <c r="BB38" s="66">
        <v>0</v>
      </c>
      <c r="BC38" s="66">
        <v>0</v>
      </c>
    </row>
    <row r="39" spans="1:55" x14ac:dyDescent="0.3">
      <c r="Z39" s="77"/>
      <c r="AB39" s="77"/>
      <c r="AL39" s="77"/>
      <c r="AN39" s="77"/>
      <c r="AY39" s="71"/>
      <c r="AZ39" s="71"/>
      <c r="BA39" s="71"/>
      <c r="BB39" s="71"/>
      <c r="BC39" s="71"/>
    </row>
    <row r="61" spans="57:57" x14ac:dyDescent="0.3">
      <c r="BE61" s="78"/>
    </row>
  </sheetData>
  <phoneticPr fontId="5" type="noConversion"/>
  <conditionalFormatting sqref="AF2:AF38">
    <cfRule type="duplicateValues" dxfId="1019" priority="275"/>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tabSelected="1" topLeftCell="A5" workbookViewId="0">
      <selection activeCell="B15" sqref="B15"/>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420</v>
      </c>
    </row>
    <row r="3" spans="1:5" ht="28.8" x14ac:dyDescent="0.3">
      <c r="A3" s="11" t="s">
        <v>0</v>
      </c>
      <c r="B3" s="11" t="s">
        <v>358</v>
      </c>
      <c r="C3" s="13" t="s">
        <v>359</v>
      </c>
      <c r="D3" s="18"/>
      <c r="E3" s="18"/>
    </row>
    <row r="4" spans="1:5" ht="26.4" customHeight="1" x14ac:dyDescent="0.3">
      <c r="A4" s="9" t="s">
        <v>35</v>
      </c>
      <c r="B4" s="7"/>
      <c r="C4" s="15">
        <f>SUM(C5,C8,C11,C14)</f>
        <v>37</v>
      </c>
      <c r="D4" s="19"/>
      <c r="E4" s="19"/>
    </row>
    <row r="5" spans="1:5" ht="26.4" customHeight="1" x14ac:dyDescent="0.3">
      <c r="A5" s="10" t="s">
        <v>53</v>
      </c>
      <c r="B5" s="8"/>
      <c r="C5" s="14">
        <f>SUM(C6:C7)</f>
        <v>20</v>
      </c>
      <c r="D5" s="19"/>
      <c r="E5" s="19"/>
    </row>
    <row r="6" spans="1:5" ht="26.4" customHeight="1" x14ac:dyDescent="0.3">
      <c r="A6" s="6" t="s">
        <v>54</v>
      </c>
      <c r="B6" s="7" t="str" cm="1">
        <f t="array" ref="B6">_xlfn.TEXTJOIN(",",TRUE,_xlfn._xlws.SORT(_xlfn.UNIQUE(_xlfn._xlws.FILTER(INT(SPBY_Fix[no_SPBY]),(SPBY_Fix[Status_GUP_TUP]=$B$1)*(SPBY_Fix[Subkoordinator]=A6),""),FALSE,FALSE),1,1,FALSE))</f>
        <v>3814,3815,3816,3817,3829,3830,3831,3832,3833,3834,3835,3836,3837,3838,3839,3840</v>
      </c>
      <c r="C6" s="12" cm="1">
        <f t="array" ref="C6">COUNT(_xlfn.UNIQUE(_xlfn._xlws.FILTER(INT(SPBY_Fix[no_SPBY]),(SPBY_Fix[Status_GUP_TUP]=$B$1)*(SPBY_Fix[Subkoordinator]=A6),""),FALSE,FALSE))</f>
        <v>16</v>
      </c>
      <c r="D6" s="66" cm="1">
        <f t="array" ref="D6">MIN(_xlfn.UNIQUE(_xlfn._xlws.FILTER(INT(SPBY_Fix[no_SPBY]),(SPBY_Fix[Status_GUP_TUP]=$B$1)*(SPBY_Fix[Subkoordinator]=A6),""),FALSE,FALSE))</f>
        <v>3814</v>
      </c>
      <c r="E6" s="66" cm="1">
        <f t="array" ref="E6">MAX(_xlfn.UNIQUE(_xlfn._xlws.FILTER(INT(SPBY_Fix[no_SPBY]),(SPBY_Fix[Status_GUP_TUP]=$B$1)*(SPBY_Fix[Subkoordinator]=A6),""),FALSE,FALSE))</f>
        <v>3840</v>
      </c>
    </row>
    <row r="7" spans="1:5" ht="26.4" customHeight="1" x14ac:dyDescent="0.3">
      <c r="A7" s="6" t="s">
        <v>63</v>
      </c>
      <c r="B7" s="7" t="str" cm="1">
        <f t="array" ref="B7">_xlfn.TEXTJOIN(",",TRUE,_xlfn._xlws.SORT(_xlfn.UNIQUE(_xlfn._xlws.FILTER(INT(SPBY_Fix[no_SPBY]),(SPBY_Fix[Status_GUP_TUP]=$B$1)*(SPBY_Fix[Subkoordinator]=A7),""),FALSE,FALSE),1,1,FALSE))</f>
        <v>3842,3843,3844,3846</v>
      </c>
      <c r="C7" s="12" cm="1">
        <f t="array" ref="C7">COUNT(_xlfn.UNIQUE(_xlfn._xlws.FILTER(INT(SPBY_Fix[no_SPBY]),(SPBY_Fix[Status_GUP_TUP]=$B$1)*(SPBY_Fix[Subkoordinator]=A7),""),FALSE,FALSE))</f>
        <v>4</v>
      </c>
      <c r="D7" s="66" cm="1">
        <f t="array" ref="D7">MIN(_xlfn.UNIQUE(_xlfn._xlws.FILTER(INT(SPBY_Fix[no_SPBY]),(SPBY_Fix[Status_GUP_TUP]=$B$1)*(SPBY_Fix[Subkoordinator]=A7),""),FALSE,FALSE))</f>
        <v>3842</v>
      </c>
      <c r="E7" s="66" cm="1">
        <f t="array" ref="E7">MAX(_xlfn.UNIQUE(_xlfn._xlws.FILTER(INT(SPBY_Fix[no_SPBY]),(SPBY_Fix[Status_GUP_TUP]=$B$1)*(SPBY_Fix[Subkoordinator]=A7),""),FALSE,FALSE))</f>
        <v>3846</v>
      </c>
    </row>
    <row r="8" spans="1:5" ht="26.4" customHeight="1" x14ac:dyDescent="0.3">
      <c r="A8" s="10" t="s">
        <v>36</v>
      </c>
      <c r="B8" s="8"/>
      <c r="C8" s="14">
        <f>SUM(C9:C10)</f>
        <v>7</v>
      </c>
      <c r="D8" s="66"/>
      <c r="E8" s="66"/>
    </row>
    <row r="9" spans="1:5" ht="26.4" customHeight="1" x14ac:dyDescent="0.3">
      <c r="A9" s="6" t="s">
        <v>37</v>
      </c>
      <c r="B9" s="7" t="str" cm="1">
        <f t="array" ref="B9">_xlfn.TEXTJOIN(",",TRUE,_xlfn._xlws.SORT(_xlfn.UNIQUE(_xlfn._xlws.FILTER(INT(SPBY_Fix[no_SPBY]),(SPBY_Fix[Status_GUP_TUP]=$B$1)*(SPBY_Fix[Subkoordinator]=A9),""),FALSE,FALSE),1,1,FALSE))</f>
        <v>3848,3849,3850,3851,3852,3854</v>
      </c>
      <c r="C9" s="12" cm="1">
        <f t="array" ref="C9">COUNT(_xlfn.UNIQUE(_xlfn._xlws.FILTER(INT(SPBY_Fix[no_SPBY]),(SPBY_Fix[Status_GUP_TUP]=$B$1)*(SPBY_Fix[Subkoordinator]=A9),""),FALSE,FALSE))</f>
        <v>6</v>
      </c>
      <c r="D9" s="66" cm="1">
        <f t="array" ref="D9">MIN(_xlfn.UNIQUE(_xlfn._xlws.FILTER(INT(SPBY_Fix[no_SPBY]),(SPBY_Fix[Status_GUP_TUP]=$B$1)*(SPBY_Fix[Subkoordinator]=A9),""),FALSE,FALSE))</f>
        <v>3848</v>
      </c>
      <c r="E9" s="66" cm="1">
        <f t="array" ref="E9">MAX(_xlfn.UNIQUE(_xlfn._xlws.FILTER(INT(SPBY_Fix[no_SPBY]),(SPBY_Fix[Status_GUP_TUP]=$B$1)*(SPBY_Fix[Subkoordinator]=A9),""),FALSE,FALSE))</f>
        <v>3854</v>
      </c>
    </row>
    <row r="10" spans="1:5" ht="26.4" customHeight="1" x14ac:dyDescent="0.3">
      <c r="A10" s="6" t="s">
        <v>47</v>
      </c>
      <c r="B10" s="7" t="str" cm="1">
        <f t="array" ref="B10">_xlfn.TEXTJOIN(",",TRUE,_xlfn._xlws.SORT(_xlfn.UNIQUE(_xlfn._xlws.FILTER(INT(SPBY_Fix[no_SPBY]),(SPBY_Fix[Status_GUP_TUP]=$B$1)*(SPBY_Fix[Subkoordinator]=A10),""),FALSE,FALSE),1,1,FALSE))</f>
        <v>3856</v>
      </c>
      <c r="C10" s="12" cm="1">
        <f t="array" ref="C10">COUNT(_xlfn.UNIQUE(_xlfn._xlws.FILTER(INT(SPBY_Fix[no_SPBY]),(SPBY_Fix[Status_GUP_TUP]=$B$1)*(SPBY_Fix[Subkoordinator]=A10),""),FALSE,FALSE))</f>
        <v>1</v>
      </c>
      <c r="D10" s="66" cm="1">
        <f t="array" ref="D10">MIN(_xlfn.UNIQUE(_xlfn._xlws.FILTER(INT(SPBY_Fix[no_SPBY]),(SPBY_Fix[Status_GUP_TUP]=$B$1)*(SPBY_Fix[Subkoordinator]=A10),""),FALSE,FALSE))</f>
        <v>3856</v>
      </c>
      <c r="E10" s="66" cm="1">
        <f t="array" ref="E10">MAX(_xlfn.UNIQUE(_xlfn._xlws.FILTER(INT(SPBY_Fix[no_SPBY]),(SPBY_Fix[Status_GUP_TUP]=$B$1)*(SPBY_Fix[Subkoordinator]=A10),""),FALSE,FALSE))</f>
        <v>3856</v>
      </c>
    </row>
    <row r="11" spans="1:5" ht="26.4" customHeight="1" x14ac:dyDescent="0.3">
      <c r="A11" s="10" t="s">
        <v>82</v>
      </c>
      <c r="B11" s="8"/>
      <c r="C11" s="14">
        <f>SUM(C12:C13)</f>
        <v>1</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
      </c>
      <c r="C12" s="12" cm="1">
        <f t="array" ref="C12">COUNT(_xlfn.UNIQUE(_xlfn._xlws.FILTER(INT(SPBY_Fix[no_SPBY]),(SPBY_Fix[Status_GUP_TUP]=$B$1)*(SPBY_Fix[Subkoordinator]=A12),""),FALSE,FALSE))</f>
        <v>0</v>
      </c>
      <c r="D12" s="66" cm="1">
        <f t="array" ref="D12">MIN(_xlfn.UNIQUE(_xlfn._xlws.FILTER(INT(SPBY_Fix[no_SPBY]),(SPBY_Fix[Status_GUP_TUP]=$B$1)*(SPBY_Fix[Subkoordinator]=A12),""),FALSE,FALSE))</f>
        <v>0</v>
      </c>
      <c r="E12" s="66" cm="1">
        <f t="array" ref="E12">MAX(_xlfn.UNIQUE(_xlfn._xlws.FILTER(INT(SPBY_Fix[no_SPBY]),(SPBY_Fix[Status_GUP_TUP]=$B$1)*(SPBY_Fix[Subkoordinator]=A12),""),FALSE,FALSE))</f>
        <v>0</v>
      </c>
    </row>
    <row r="13" spans="1:5" ht="26.4" customHeight="1" x14ac:dyDescent="0.3">
      <c r="A13" s="6" t="s">
        <v>96</v>
      </c>
      <c r="B13" s="7" t="str" cm="1">
        <f t="array" ref="B13">_xlfn.TEXTJOIN(",",TRUE,_xlfn._xlws.SORT(_xlfn.UNIQUE(_xlfn._xlws.FILTER(INT(SPBY_Fix[no_SPBY]),(SPBY_Fix[Status_GUP_TUP]=$B$1)*(SPBY_Fix[Subkoordinator]=A13),""),FALSE,FALSE),1,1,FALSE))</f>
        <v>3866</v>
      </c>
      <c r="C13" s="12" cm="1">
        <f t="array" ref="C13">COUNT(_xlfn.UNIQUE(_xlfn._xlws.FILTER(INT(SPBY_Fix[no_SPBY]),(SPBY_Fix[Status_GUP_TUP]=$B$1)*(SPBY_Fix[Subkoordinator]=A13),""),FALSE,FALSE))</f>
        <v>1</v>
      </c>
      <c r="D13" s="66" cm="1">
        <f t="array" ref="D13">MIN(_xlfn.UNIQUE(_xlfn._xlws.FILTER(INT(SPBY_Fix[no_SPBY]),(SPBY_Fix[Status_GUP_TUP]=$B$1)*(SPBY_Fix[Subkoordinator]=A13),""),FALSE,FALSE))</f>
        <v>3866</v>
      </c>
      <c r="E13" s="66" cm="1">
        <f t="array" ref="E13">MAX(_xlfn.UNIQUE(_xlfn._xlws.FILTER(INT(SPBY_Fix[no_SPBY]),(SPBY_Fix[Status_GUP_TUP]=$B$1)*(SPBY_Fix[Subkoordinator]=A13),""),FALSE,FALSE))</f>
        <v>3866</v>
      </c>
    </row>
    <row r="14" spans="1:5" ht="26.4" customHeight="1" x14ac:dyDescent="0.3">
      <c r="A14" s="10" t="s">
        <v>65</v>
      </c>
      <c r="B14" s="8"/>
      <c r="C14" s="14">
        <f>SUM(C15:C16)</f>
        <v>9</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3818,3819,3820,3857,3858</v>
      </c>
      <c r="C15" s="12" cm="1">
        <f t="array" ref="C15">COUNT(_xlfn.UNIQUE(_xlfn._xlws.FILTER(INT(SPBY_Fix[no_SPBY]),(SPBY_Fix[Status_GUP_TUP]=$B$1)*(SPBY_Fix[Subkoordinator]=A15),""),FALSE,FALSE))</f>
        <v>5</v>
      </c>
      <c r="D15" s="66" cm="1">
        <f t="array" ref="D15">MIN(_xlfn.UNIQUE(_xlfn._xlws.FILTER(INT(SPBY_Fix[no_SPBY]),(SPBY_Fix[Status_GUP_TUP]=$B$1)*(SPBY_Fix[Subkoordinator]=A15),""),FALSE,FALSE))</f>
        <v>3818</v>
      </c>
      <c r="E15" s="66" cm="1">
        <f t="array" ref="E15">MAX(_xlfn.UNIQUE(_xlfn._xlws.FILTER(INT(SPBY_Fix[no_SPBY]),(SPBY_Fix[Status_GUP_TUP]=$B$1)*(SPBY_Fix[Subkoordinator]=A15),""),FALSE,FALSE))</f>
        <v>3858</v>
      </c>
    </row>
    <row r="16" spans="1:5" ht="26.4" customHeight="1" x14ac:dyDescent="0.3">
      <c r="A16" s="6" t="s">
        <v>66</v>
      </c>
      <c r="B16" s="7" t="str" cm="1">
        <f t="array" ref="B16">_xlfn.TEXTJOIN(",",TRUE,_xlfn._xlws.SORT(_xlfn.UNIQUE(_xlfn._xlws.FILTER(INT(SPBY_Fix[no_SPBY]),(SPBY_Fix[Status_GUP_TUP]=$B$1)*(SPBY_Fix[Subkoordinator]=A16),""),FALSE,FALSE),1,1,FALSE))</f>
        <v>3862,3863,3864,3865</v>
      </c>
      <c r="C16" s="12" cm="1">
        <f t="array" ref="C16">COUNT(_xlfn.UNIQUE(_xlfn._xlws.FILTER(INT(SPBY_Fix[no_SPBY]),(SPBY_Fix[Status_GUP_TUP]=$B$1)*(SPBY_Fix[Subkoordinator]=A16),""),FALSE,FALSE))</f>
        <v>4</v>
      </c>
      <c r="D16" s="66" cm="1">
        <f t="array" ref="D16">MIN(_xlfn.UNIQUE(_xlfn._xlws.FILTER(INT(SPBY_Fix[no_SPBY]),(SPBY_Fix[Status_GUP_TUP]=$B$1)*(SPBY_Fix[Subkoordinator]=A16),""),FALSE,FALSE))</f>
        <v>3862</v>
      </c>
      <c r="E16" s="66" cm="1">
        <f t="array" ref="E16">MAX(_xlfn.UNIQUE(_xlfn._xlws.FILTER(INT(SPBY_Fix[no_SPBY]),(SPBY_Fix[Status_GUP_TUP]=$B$1)*(SPBY_Fix[Subkoordinator]=A16),""),FALSE,FALSE))</f>
        <v>3865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P26" sqref="P26"/>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A16" sqref="A16"/>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202" t="s">
        <v>53</v>
      </c>
      <c r="B4" s="202" t="s">
        <v>54</v>
      </c>
      <c r="C4" s="202" t="s">
        <v>714</v>
      </c>
      <c r="D4" s="204" t="s">
        <v>714</v>
      </c>
      <c r="E4" s="202" t="s">
        <v>714</v>
      </c>
      <c r="F4" s="204" t="s">
        <v>714</v>
      </c>
      <c r="G4" s="202" t="s">
        <v>714</v>
      </c>
      <c r="H4" s="209" t="s">
        <v>2853</v>
      </c>
      <c r="I4" s="209" t="s">
        <v>714</v>
      </c>
      <c r="J4" s="69" t="s">
        <v>3225</v>
      </c>
      <c r="K4" s="70">
        <v>45009</v>
      </c>
      <c r="L4" s="202" t="s">
        <v>89</v>
      </c>
      <c r="M4" s="69" t="s">
        <v>52</v>
      </c>
      <c r="N4" s="69" t="s">
        <v>3223</v>
      </c>
      <c r="O4" s="71">
        <v>1000000</v>
      </c>
      <c r="P4" s="71">
        <v>0</v>
      </c>
    </row>
    <row r="5" spans="1:16" ht="43.2" x14ac:dyDescent="0.3">
      <c r="A5" s="203"/>
      <c r="B5" s="203"/>
      <c r="C5" s="203"/>
      <c r="D5" s="203"/>
      <c r="E5" s="203"/>
      <c r="F5" s="203"/>
      <c r="G5" s="203"/>
      <c r="H5" s="208"/>
      <c r="I5" s="208"/>
      <c r="J5" s="69" t="s">
        <v>3232</v>
      </c>
      <c r="K5" s="204">
        <v>45019</v>
      </c>
      <c r="L5" s="203" t="s">
        <v>89</v>
      </c>
      <c r="M5" s="202" t="s">
        <v>107</v>
      </c>
      <c r="N5" s="69" t="s">
        <v>3230</v>
      </c>
      <c r="O5" s="71">
        <v>985000</v>
      </c>
      <c r="P5" s="71">
        <v>0</v>
      </c>
    </row>
    <row r="6" spans="1:16" ht="43.2" x14ac:dyDescent="0.3">
      <c r="A6" s="203"/>
      <c r="B6" s="203"/>
      <c r="C6" s="203"/>
      <c r="D6" s="203"/>
      <c r="E6" s="203"/>
      <c r="F6" s="203"/>
      <c r="G6" s="203"/>
      <c r="H6" s="208"/>
      <c r="I6" s="208"/>
      <c r="J6" s="69" t="s">
        <v>3236</v>
      </c>
      <c r="K6" s="205">
        <v>45019</v>
      </c>
      <c r="L6" s="69" t="s">
        <v>90</v>
      </c>
      <c r="M6" s="203" t="s">
        <v>107</v>
      </c>
      <c r="N6" s="69" t="s">
        <v>3234</v>
      </c>
      <c r="O6" s="71">
        <v>1500000</v>
      </c>
      <c r="P6" s="71">
        <v>0</v>
      </c>
    </row>
    <row r="7" spans="1:16" ht="28.8" x14ac:dyDescent="0.3">
      <c r="A7" s="203"/>
      <c r="B7" s="203"/>
      <c r="C7" s="203"/>
      <c r="D7" s="203"/>
      <c r="E7" s="203"/>
      <c r="F7" s="203"/>
      <c r="G7" s="203"/>
      <c r="H7" s="208"/>
      <c r="I7" s="208"/>
      <c r="J7" s="69" t="s">
        <v>3375</v>
      </c>
      <c r="K7" s="70">
        <v>45016</v>
      </c>
      <c r="L7" s="69" t="s">
        <v>3371</v>
      </c>
      <c r="M7" s="69" t="s">
        <v>292</v>
      </c>
      <c r="N7" s="69" t="s">
        <v>3373</v>
      </c>
      <c r="O7" s="71">
        <v>2930000</v>
      </c>
      <c r="P7" s="71">
        <v>0</v>
      </c>
    </row>
    <row r="8" spans="1:16" ht="43.2" x14ac:dyDescent="0.3">
      <c r="A8" s="203"/>
      <c r="B8" s="203"/>
      <c r="C8" s="203"/>
      <c r="D8" s="203"/>
      <c r="E8" s="203"/>
      <c r="F8" s="203"/>
      <c r="G8" s="203"/>
      <c r="H8" s="208"/>
      <c r="I8" s="208"/>
      <c r="J8" s="69" t="s">
        <v>3370</v>
      </c>
      <c r="K8" s="70">
        <v>45012</v>
      </c>
      <c r="L8" s="69" t="s">
        <v>1623</v>
      </c>
      <c r="M8" s="69" t="s">
        <v>62</v>
      </c>
      <c r="N8" s="69" t="s">
        <v>3368</v>
      </c>
      <c r="O8" s="71">
        <v>1096638</v>
      </c>
      <c r="P8" s="71">
        <v>0</v>
      </c>
    </row>
    <row r="9" spans="1:16" ht="43.2" x14ac:dyDescent="0.3">
      <c r="A9" s="203"/>
      <c r="B9" s="203"/>
      <c r="C9" s="203"/>
      <c r="D9" s="203"/>
      <c r="E9" s="203"/>
      <c r="F9" s="203"/>
      <c r="G9" s="203"/>
      <c r="H9" s="208"/>
      <c r="I9" s="208"/>
      <c r="J9" s="69" t="s">
        <v>3361</v>
      </c>
      <c r="K9" s="70">
        <v>45016</v>
      </c>
      <c r="L9" s="202" t="s">
        <v>354</v>
      </c>
      <c r="M9" s="202" t="s">
        <v>187</v>
      </c>
      <c r="N9" s="69" t="s">
        <v>3359</v>
      </c>
      <c r="O9" s="71">
        <v>442700</v>
      </c>
      <c r="P9" s="71">
        <v>0</v>
      </c>
    </row>
    <row r="10" spans="1:16" ht="43.2" x14ac:dyDescent="0.3">
      <c r="A10" s="203"/>
      <c r="B10" s="203"/>
      <c r="C10" s="203"/>
      <c r="D10" s="203"/>
      <c r="E10" s="203"/>
      <c r="F10" s="203"/>
      <c r="G10" s="203"/>
      <c r="H10" s="208"/>
      <c r="I10" s="208"/>
      <c r="J10" s="69" t="s">
        <v>3364</v>
      </c>
      <c r="K10" s="204">
        <v>45022</v>
      </c>
      <c r="L10" s="203" t="s">
        <v>354</v>
      </c>
      <c r="M10" s="203" t="s">
        <v>187</v>
      </c>
      <c r="N10" s="69" t="s">
        <v>3362</v>
      </c>
      <c r="O10" s="71">
        <v>322500</v>
      </c>
      <c r="P10" s="71">
        <v>0</v>
      </c>
    </row>
    <row r="11" spans="1:16" ht="43.2" x14ac:dyDescent="0.3">
      <c r="A11" s="203"/>
      <c r="B11" s="203"/>
      <c r="C11" s="203"/>
      <c r="D11" s="203"/>
      <c r="E11" s="203"/>
      <c r="F11" s="203"/>
      <c r="G11" s="203"/>
      <c r="H11" s="208"/>
      <c r="I11" s="208"/>
      <c r="J11" s="69" t="s">
        <v>3367</v>
      </c>
      <c r="K11" s="205">
        <v>45022</v>
      </c>
      <c r="L11" s="203" t="s">
        <v>354</v>
      </c>
      <c r="M11" s="203" t="s">
        <v>187</v>
      </c>
      <c r="N11" s="69" t="s">
        <v>3365</v>
      </c>
      <c r="O11" s="71">
        <v>322500</v>
      </c>
      <c r="P11" s="71">
        <v>0</v>
      </c>
    </row>
    <row r="12" spans="1:16" ht="43.2" x14ac:dyDescent="0.3">
      <c r="A12" s="203"/>
      <c r="B12" s="203"/>
      <c r="C12" s="203"/>
      <c r="D12" s="203"/>
      <c r="E12" s="203"/>
      <c r="F12" s="203"/>
      <c r="G12" s="203"/>
      <c r="H12" s="208"/>
      <c r="I12" s="208"/>
      <c r="J12" s="69" t="s">
        <v>3609</v>
      </c>
      <c r="K12" s="70">
        <v>45027</v>
      </c>
      <c r="L12" s="69" t="s">
        <v>171</v>
      </c>
      <c r="M12" s="69" t="s">
        <v>170</v>
      </c>
      <c r="N12" s="69" t="s">
        <v>3607</v>
      </c>
      <c r="O12" s="71">
        <v>818500</v>
      </c>
      <c r="P12" s="71">
        <v>0</v>
      </c>
    </row>
    <row r="13" spans="1:16" ht="28.8" x14ac:dyDescent="0.3">
      <c r="A13" s="203"/>
      <c r="B13" s="203"/>
      <c r="C13" s="203"/>
      <c r="D13" s="203"/>
      <c r="E13" s="203"/>
      <c r="F13" s="203"/>
      <c r="G13" s="203"/>
      <c r="H13" s="208"/>
      <c r="I13" s="208"/>
      <c r="J13" s="69" t="s">
        <v>3629</v>
      </c>
      <c r="K13" s="204">
        <v>45034</v>
      </c>
      <c r="L13" s="69" t="s">
        <v>89</v>
      </c>
      <c r="M13" s="202" t="s">
        <v>187</v>
      </c>
      <c r="N13" s="69" t="s">
        <v>3627</v>
      </c>
      <c r="O13" s="71">
        <v>995000</v>
      </c>
      <c r="P13" s="71">
        <v>0</v>
      </c>
    </row>
    <row r="14" spans="1:16" ht="28.8" x14ac:dyDescent="0.3">
      <c r="A14" s="203"/>
      <c r="B14" s="203"/>
      <c r="C14" s="203"/>
      <c r="D14" s="203"/>
      <c r="E14" s="203"/>
      <c r="F14" s="203"/>
      <c r="G14" s="203"/>
      <c r="H14" s="208"/>
      <c r="I14" s="208"/>
      <c r="J14" s="69" t="s">
        <v>3633</v>
      </c>
      <c r="K14" s="205">
        <v>45034</v>
      </c>
      <c r="L14" s="69" t="s">
        <v>90</v>
      </c>
      <c r="M14" s="203" t="s">
        <v>187</v>
      </c>
      <c r="N14" s="69" t="s">
        <v>3631</v>
      </c>
      <c r="O14" s="71">
        <v>1498000</v>
      </c>
      <c r="P14" s="71">
        <v>0</v>
      </c>
    </row>
    <row r="15" spans="1:16" ht="28.8" x14ac:dyDescent="0.3">
      <c r="A15" s="203"/>
      <c r="B15" s="203"/>
      <c r="C15" s="203"/>
      <c r="D15" s="203"/>
      <c r="E15" s="203"/>
      <c r="F15" s="203"/>
      <c r="G15" s="203"/>
      <c r="H15" s="208"/>
      <c r="I15" s="208"/>
      <c r="J15" s="69" t="s">
        <v>3637</v>
      </c>
      <c r="K15" s="205">
        <v>45034</v>
      </c>
      <c r="L15" s="69" t="s">
        <v>1964</v>
      </c>
      <c r="M15" s="203" t="s">
        <v>187</v>
      </c>
      <c r="N15" s="69" t="s">
        <v>3635</v>
      </c>
      <c r="O15" s="71">
        <v>1498500</v>
      </c>
      <c r="P15" s="71">
        <v>29970</v>
      </c>
    </row>
    <row r="16" spans="1:16" ht="43.2" x14ac:dyDescent="0.3">
      <c r="A16" s="203"/>
      <c r="B16" s="203"/>
      <c r="C16" s="203"/>
      <c r="D16" s="203"/>
      <c r="E16" s="203"/>
      <c r="F16" s="203"/>
      <c r="G16" s="203"/>
      <c r="H16" s="208"/>
      <c r="I16" s="208"/>
      <c r="J16" s="69" t="s">
        <v>2982</v>
      </c>
      <c r="K16" s="70">
        <v>44988</v>
      </c>
      <c r="L16" s="202" t="s">
        <v>171</v>
      </c>
      <c r="M16" s="202" t="s">
        <v>170</v>
      </c>
      <c r="N16" s="69" t="s">
        <v>2978</v>
      </c>
      <c r="O16" s="71">
        <v>310000</v>
      </c>
      <c r="P16" s="71">
        <v>0</v>
      </c>
    </row>
    <row r="17" spans="1:16" ht="43.2" x14ac:dyDescent="0.3">
      <c r="A17" s="203"/>
      <c r="B17" s="203"/>
      <c r="C17" s="203"/>
      <c r="D17" s="203"/>
      <c r="E17" s="203"/>
      <c r="F17" s="203"/>
      <c r="G17" s="203"/>
      <c r="H17" s="208"/>
      <c r="I17" s="208"/>
      <c r="J17" s="69" t="s">
        <v>2987</v>
      </c>
      <c r="K17" s="70">
        <v>44993</v>
      </c>
      <c r="L17" s="203" t="s">
        <v>171</v>
      </c>
      <c r="M17" s="203" t="s">
        <v>170</v>
      </c>
      <c r="N17" s="69" t="s">
        <v>2984</v>
      </c>
      <c r="O17" s="71">
        <v>310000</v>
      </c>
      <c r="P17" s="71">
        <v>0</v>
      </c>
    </row>
    <row r="18" spans="1:16" ht="43.2" x14ac:dyDescent="0.3">
      <c r="A18" s="203"/>
      <c r="B18" s="203"/>
      <c r="C18" s="203"/>
      <c r="D18" s="203"/>
      <c r="E18" s="203"/>
      <c r="F18" s="203"/>
      <c r="G18" s="203"/>
      <c r="H18" s="208"/>
      <c r="I18" s="208"/>
      <c r="J18" s="69" t="s">
        <v>2990</v>
      </c>
      <c r="K18" s="70">
        <v>44992</v>
      </c>
      <c r="L18" s="69" t="s">
        <v>1946</v>
      </c>
      <c r="M18" s="69" t="s">
        <v>279</v>
      </c>
      <c r="N18" s="69" t="s">
        <v>2988</v>
      </c>
      <c r="O18" s="71">
        <v>300000</v>
      </c>
      <c r="P18" s="71">
        <v>0</v>
      </c>
    </row>
    <row r="19" spans="1:16" ht="57.6" x14ac:dyDescent="0.3">
      <c r="A19" s="203"/>
      <c r="B19" s="203"/>
      <c r="C19" s="203"/>
      <c r="D19" s="203"/>
      <c r="E19" s="203"/>
      <c r="F19" s="203"/>
      <c r="G19" s="203"/>
      <c r="H19" s="208"/>
      <c r="I19" s="208"/>
      <c r="J19" s="69" t="s">
        <v>3191</v>
      </c>
      <c r="K19" s="70">
        <v>45009</v>
      </c>
      <c r="L19" s="202" t="s">
        <v>1964</v>
      </c>
      <c r="M19" s="69" t="s">
        <v>52</v>
      </c>
      <c r="N19" s="69" t="s">
        <v>3188</v>
      </c>
      <c r="O19" s="71">
        <v>992300</v>
      </c>
      <c r="P19" s="71">
        <v>19846</v>
      </c>
    </row>
    <row r="20" spans="1:16" ht="43.2" x14ac:dyDescent="0.3">
      <c r="A20" s="203"/>
      <c r="B20" s="203"/>
      <c r="C20" s="203"/>
      <c r="D20" s="203"/>
      <c r="E20" s="203"/>
      <c r="F20" s="203"/>
      <c r="G20" s="203"/>
      <c r="H20" s="208"/>
      <c r="I20" s="208"/>
      <c r="J20" s="69" t="s">
        <v>3199</v>
      </c>
      <c r="K20" s="70">
        <v>45019</v>
      </c>
      <c r="L20" s="203" t="s">
        <v>1964</v>
      </c>
      <c r="M20" s="69" t="s">
        <v>107</v>
      </c>
      <c r="N20" s="69" t="s">
        <v>3197</v>
      </c>
      <c r="O20" s="71">
        <v>1488200</v>
      </c>
      <c r="P20" s="71">
        <v>29764</v>
      </c>
    </row>
    <row r="21" spans="1:16" ht="28.8" x14ac:dyDescent="0.3">
      <c r="A21" s="203"/>
      <c r="B21" s="203"/>
      <c r="C21" s="203"/>
      <c r="D21" s="203"/>
      <c r="E21" s="203"/>
      <c r="F21" s="203"/>
      <c r="G21" s="203"/>
      <c r="H21" s="208"/>
      <c r="I21" s="208"/>
      <c r="J21" s="69" t="s">
        <v>3222</v>
      </c>
      <c r="K21" s="70">
        <v>45000</v>
      </c>
      <c r="L21" s="69" t="s">
        <v>171</v>
      </c>
      <c r="M21" s="69" t="s">
        <v>170</v>
      </c>
      <c r="N21" s="69" t="s">
        <v>3220</v>
      </c>
      <c r="O21" s="71">
        <v>20723910</v>
      </c>
      <c r="P21" s="71">
        <v>0</v>
      </c>
    </row>
    <row r="22" spans="1:16" ht="43.2" x14ac:dyDescent="0.3">
      <c r="A22" s="203"/>
      <c r="B22" s="203"/>
      <c r="C22" s="203"/>
      <c r="D22" s="203"/>
      <c r="E22" s="203"/>
      <c r="F22" s="203"/>
      <c r="G22" s="203"/>
      <c r="H22" s="208"/>
      <c r="I22" s="208"/>
      <c r="J22" s="69" t="s">
        <v>3228</v>
      </c>
      <c r="K22" s="70">
        <v>45009</v>
      </c>
      <c r="L22" s="69" t="s">
        <v>90</v>
      </c>
      <c r="M22" s="69" t="s">
        <v>52</v>
      </c>
      <c r="N22" s="69" t="s">
        <v>3226</v>
      </c>
      <c r="O22" s="71">
        <v>1500000</v>
      </c>
      <c r="P22" s="71">
        <v>0</v>
      </c>
    </row>
    <row r="23" spans="1:16" ht="28.8" x14ac:dyDescent="0.3">
      <c r="A23" s="203"/>
      <c r="B23" s="203"/>
      <c r="C23" s="203"/>
      <c r="D23" s="203"/>
      <c r="E23" s="203"/>
      <c r="F23" s="203"/>
      <c r="G23" s="203"/>
      <c r="H23" s="208"/>
      <c r="I23" s="208"/>
      <c r="J23" s="69" t="s">
        <v>3378</v>
      </c>
      <c r="K23" s="70">
        <v>45022</v>
      </c>
      <c r="L23" s="69" t="s">
        <v>3371</v>
      </c>
      <c r="M23" s="69" t="s">
        <v>292</v>
      </c>
      <c r="N23" s="69" t="s">
        <v>3376</v>
      </c>
      <c r="O23" s="71">
        <v>3210000</v>
      </c>
      <c r="P23" s="71">
        <v>0</v>
      </c>
    </row>
    <row r="24" spans="1:16" ht="43.2" x14ac:dyDescent="0.3">
      <c r="A24" s="203"/>
      <c r="B24" s="203"/>
      <c r="C24" s="203"/>
      <c r="D24" s="203"/>
      <c r="E24" s="203"/>
      <c r="F24" s="203"/>
      <c r="G24" s="203"/>
      <c r="H24" s="72" t="s">
        <v>4871</v>
      </c>
      <c r="I24" s="206">
        <v>45135</v>
      </c>
      <c r="J24" s="69" t="s">
        <v>4423</v>
      </c>
      <c r="K24" s="70">
        <v>45118</v>
      </c>
      <c r="L24" s="69" t="s">
        <v>1964</v>
      </c>
      <c r="M24" s="69" t="s">
        <v>52</v>
      </c>
      <c r="N24" s="69" t="s">
        <v>4421</v>
      </c>
      <c r="O24" s="71">
        <v>953850</v>
      </c>
      <c r="P24" s="71">
        <v>19077</v>
      </c>
    </row>
    <row r="25" spans="1:16" ht="28.8" x14ac:dyDescent="0.3">
      <c r="A25" s="203"/>
      <c r="B25" s="203"/>
      <c r="C25" s="203"/>
      <c r="D25" s="203"/>
      <c r="E25" s="203"/>
      <c r="F25" s="203"/>
      <c r="G25" s="203"/>
      <c r="H25" s="72" t="s">
        <v>4873</v>
      </c>
      <c r="I25" s="207">
        <v>45135</v>
      </c>
      <c r="J25" s="69" t="s">
        <v>4427</v>
      </c>
      <c r="K25" s="204">
        <v>45112</v>
      </c>
      <c r="L25" s="69" t="s">
        <v>89</v>
      </c>
      <c r="M25" s="202" t="s">
        <v>107</v>
      </c>
      <c r="N25" s="69" t="s">
        <v>4424</v>
      </c>
      <c r="O25" s="71">
        <v>995000</v>
      </c>
      <c r="P25" s="71">
        <v>0</v>
      </c>
    </row>
    <row r="26" spans="1:16" ht="28.8" x14ac:dyDescent="0.3">
      <c r="A26" s="203"/>
      <c r="B26" s="203"/>
      <c r="C26" s="203"/>
      <c r="D26" s="203"/>
      <c r="E26" s="203"/>
      <c r="F26" s="203"/>
      <c r="G26" s="203"/>
      <c r="H26" s="72" t="s">
        <v>4875</v>
      </c>
      <c r="I26" s="207">
        <v>45135</v>
      </c>
      <c r="J26" s="69" t="s">
        <v>4430</v>
      </c>
      <c r="K26" s="205">
        <v>45112</v>
      </c>
      <c r="L26" s="69" t="s">
        <v>1964</v>
      </c>
      <c r="M26" s="203" t="s">
        <v>107</v>
      </c>
      <c r="N26" s="69" t="s">
        <v>4428</v>
      </c>
      <c r="O26" s="71">
        <v>1497950</v>
      </c>
      <c r="P26" s="71">
        <v>29959</v>
      </c>
    </row>
    <row r="27" spans="1:16" ht="28.8" x14ac:dyDescent="0.3">
      <c r="A27" s="203"/>
      <c r="B27" s="203"/>
      <c r="C27" s="203"/>
      <c r="D27" s="203"/>
      <c r="E27" s="203"/>
      <c r="F27" s="203"/>
      <c r="G27" s="203"/>
      <c r="H27" s="72" t="s">
        <v>4877</v>
      </c>
      <c r="I27" s="207">
        <v>45135</v>
      </c>
      <c r="J27" s="69" t="s">
        <v>4433</v>
      </c>
      <c r="K27" s="205">
        <v>45112</v>
      </c>
      <c r="L27" s="69" t="s">
        <v>90</v>
      </c>
      <c r="M27" s="203" t="s">
        <v>107</v>
      </c>
      <c r="N27" s="69" t="s">
        <v>4431</v>
      </c>
      <c r="O27" s="71">
        <v>1490000</v>
      </c>
      <c r="P27" s="71">
        <v>0</v>
      </c>
    </row>
    <row r="28" spans="1:16" ht="57.6" x14ac:dyDescent="0.3">
      <c r="A28" s="203"/>
      <c r="B28" s="203"/>
      <c r="C28" s="203"/>
      <c r="D28" s="203"/>
      <c r="E28" s="203"/>
      <c r="F28" s="203"/>
      <c r="G28" s="203"/>
      <c r="H28" s="72" t="s">
        <v>4879</v>
      </c>
      <c r="I28" s="207">
        <v>45135</v>
      </c>
      <c r="J28" s="69" t="s">
        <v>4437</v>
      </c>
      <c r="K28" s="204">
        <v>45119</v>
      </c>
      <c r="L28" s="69" t="s">
        <v>1964</v>
      </c>
      <c r="M28" s="203" t="s">
        <v>107</v>
      </c>
      <c r="N28" s="69" t="s">
        <v>4434</v>
      </c>
      <c r="O28" s="71">
        <v>1493750</v>
      </c>
      <c r="P28" s="71">
        <v>29875</v>
      </c>
    </row>
    <row r="29" spans="1:16" ht="28.8" x14ac:dyDescent="0.3">
      <c r="A29" s="203"/>
      <c r="B29" s="203"/>
      <c r="C29" s="203"/>
      <c r="D29" s="203"/>
      <c r="E29" s="203"/>
      <c r="F29" s="203"/>
      <c r="G29" s="203"/>
      <c r="H29" s="72" t="s">
        <v>4881</v>
      </c>
      <c r="I29" s="207">
        <v>45135</v>
      </c>
      <c r="J29" s="69" t="s">
        <v>4440</v>
      </c>
      <c r="K29" s="205">
        <v>45119</v>
      </c>
      <c r="L29" s="69" t="s">
        <v>89</v>
      </c>
      <c r="M29" s="203" t="s">
        <v>107</v>
      </c>
      <c r="N29" s="69" t="s">
        <v>4438</v>
      </c>
      <c r="O29" s="71">
        <v>993000</v>
      </c>
      <c r="P29" s="71">
        <v>0</v>
      </c>
    </row>
    <row r="30" spans="1:16" ht="43.2" x14ac:dyDescent="0.3">
      <c r="A30" s="203"/>
      <c r="B30" s="203"/>
      <c r="C30" s="203"/>
      <c r="D30" s="203"/>
      <c r="E30" s="203"/>
      <c r="F30" s="203"/>
      <c r="G30" s="203"/>
      <c r="H30" s="72" t="s">
        <v>4883</v>
      </c>
      <c r="I30" s="207">
        <v>45135</v>
      </c>
      <c r="J30" s="69" t="s">
        <v>4443</v>
      </c>
      <c r="K30" s="205">
        <v>45119</v>
      </c>
      <c r="L30" s="69" t="s">
        <v>90</v>
      </c>
      <c r="M30" s="203" t="s">
        <v>107</v>
      </c>
      <c r="N30" s="69" t="s">
        <v>4441</v>
      </c>
      <c r="O30" s="71">
        <v>1495000</v>
      </c>
      <c r="P30" s="71">
        <v>0</v>
      </c>
    </row>
    <row r="31" spans="1:16" ht="43.2" x14ac:dyDescent="0.3">
      <c r="A31" s="203"/>
      <c r="B31" s="203"/>
      <c r="C31" s="203"/>
      <c r="D31" s="203"/>
      <c r="E31" s="203"/>
      <c r="F31" s="203"/>
      <c r="G31" s="203"/>
      <c r="H31" s="72" t="s">
        <v>4885</v>
      </c>
      <c r="I31" s="207">
        <v>45135</v>
      </c>
      <c r="J31" s="69" t="s">
        <v>4447</v>
      </c>
      <c r="K31" s="205">
        <v>45119</v>
      </c>
      <c r="L31" s="202" t="s">
        <v>354</v>
      </c>
      <c r="M31" s="203" t="s">
        <v>107</v>
      </c>
      <c r="N31" s="69" t="s">
        <v>4445</v>
      </c>
      <c r="O31" s="71">
        <v>450000</v>
      </c>
      <c r="P31" s="71">
        <v>0</v>
      </c>
    </row>
    <row r="32" spans="1:16" ht="57.6" x14ac:dyDescent="0.3">
      <c r="A32" s="203"/>
      <c r="B32" s="203"/>
      <c r="C32" s="203"/>
      <c r="D32" s="203"/>
      <c r="E32" s="203"/>
      <c r="F32" s="203"/>
      <c r="G32" s="203"/>
      <c r="H32" s="72" t="s">
        <v>4887</v>
      </c>
      <c r="I32" s="207">
        <v>45135</v>
      </c>
      <c r="J32" s="69" t="s">
        <v>4450</v>
      </c>
      <c r="K32" s="205">
        <v>45119</v>
      </c>
      <c r="L32" s="203" t="s">
        <v>354</v>
      </c>
      <c r="M32" s="203" t="s">
        <v>107</v>
      </c>
      <c r="N32" s="69" t="s">
        <v>4448</v>
      </c>
      <c r="O32" s="71">
        <v>1060000</v>
      </c>
      <c r="P32" s="71">
        <v>0</v>
      </c>
    </row>
    <row r="33" spans="1:16" ht="43.2" x14ac:dyDescent="0.3">
      <c r="A33" s="203"/>
      <c r="B33" s="203"/>
      <c r="C33" s="203"/>
      <c r="D33" s="203"/>
      <c r="E33" s="203"/>
      <c r="F33" s="203"/>
      <c r="G33" s="203"/>
      <c r="H33" s="72" t="s">
        <v>4889</v>
      </c>
      <c r="I33" s="207">
        <v>45135</v>
      </c>
      <c r="J33" s="69" t="s">
        <v>4453</v>
      </c>
      <c r="K33" s="205">
        <v>45119</v>
      </c>
      <c r="L33" s="203" t="s">
        <v>354</v>
      </c>
      <c r="M33" s="203" t="s">
        <v>107</v>
      </c>
      <c r="N33" s="69" t="s">
        <v>4451</v>
      </c>
      <c r="O33" s="71">
        <v>421400</v>
      </c>
      <c r="P33" s="71">
        <v>0</v>
      </c>
    </row>
    <row r="34" spans="1:16" ht="57.6" x14ac:dyDescent="0.3">
      <c r="A34" s="203"/>
      <c r="B34" s="203"/>
      <c r="C34" s="203"/>
      <c r="D34" s="203"/>
      <c r="E34" s="203"/>
      <c r="F34" s="203"/>
      <c r="G34" s="203"/>
      <c r="H34" s="72" t="s">
        <v>4891</v>
      </c>
      <c r="I34" s="207">
        <v>45135</v>
      </c>
      <c r="J34" s="69" t="s">
        <v>4456</v>
      </c>
      <c r="K34" s="205">
        <v>45119</v>
      </c>
      <c r="L34" s="203" t="s">
        <v>354</v>
      </c>
      <c r="M34" s="203" t="s">
        <v>107</v>
      </c>
      <c r="N34" s="69" t="s">
        <v>4454</v>
      </c>
      <c r="O34" s="71">
        <v>1009000</v>
      </c>
      <c r="P34" s="71">
        <v>0</v>
      </c>
    </row>
    <row r="35" spans="1:16" ht="43.2" x14ac:dyDescent="0.3">
      <c r="A35" s="203"/>
      <c r="B35" s="203"/>
      <c r="C35" s="203"/>
      <c r="D35" s="203"/>
      <c r="E35" s="203"/>
      <c r="F35" s="203"/>
      <c r="G35" s="203"/>
      <c r="H35" s="72" t="s">
        <v>4893</v>
      </c>
      <c r="I35" s="207">
        <v>45135</v>
      </c>
      <c r="J35" s="69" t="s">
        <v>4460</v>
      </c>
      <c r="K35" s="204">
        <v>45120</v>
      </c>
      <c r="L35" s="203" t="s">
        <v>354</v>
      </c>
      <c r="M35" s="203" t="s">
        <v>107</v>
      </c>
      <c r="N35" s="69" t="s">
        <v>4457</v>
      </c>
      <c r="O35" s="71">
        <v>545000</v>
      </c>
      <c r="P35" s="71">
        <v>0</v>
      </c>
    </row>
    <row r="36" spans="1:16" ht="43.2" x14ac:dyDescent="0.3">
      <c r="A36" s="203"/>
      <c r="B36" s="203"/>
      <c r="C36" s="203"/>
      <c r="D36" s="203"/>
      <c r="E36" s="203"/>
      <c r="F36" s="203"/>
      <c r="G36" s="203"/>
      <c r="H36" s="72" t="s">
        <v>4895</v>
      </c>
      <c r="I36" s="207">
        <v>45135</v>
      </c>
      <c r="J36" s="69" t="s">
        <v>4463</v>
      </c>
      <c r="K36" s="205">
        <v>45120</v>
      </c>
      <c r="L36" s="203" t="s">
        <v>354</v>
      </c>
      <c r="M36" s="203" t="s">
        <v>107</v>
      </c>
      <c r="N36" s="69" t="s">
        <v>4461</v>
      </c>
      <c r="O36" s="71">
        <v>1113000</v>
      </c>
      <c r="P36" s="71">
        <v>0</v>
      </c>
    </row>
    <row r="37" spans="1:16" ht="57.6" x14ac:dyDescent="0.3">
      <c r="A37" s="203"/>
      <c r="B37" s="203"/>
      <c r="C37" s="203"/>
      <c r="D37" s="203"/>
      <c r="E37" s="203"/>
      <c r="F37" s="203"/>
      <c r="G37" s="203"/>
      <c r="H37" s="72" t="s">
        <v>4897</v>
      </c>
      <c r="I37" s="207">
        <v>45135</v>
      </c>
      <c r="J37" s="69" t="s">
        <v>4466</v>
      </c>
      <c r="K37" s="205">
        <v>45120</v>
      </c>
      <c r="L37" s="203" t="s">
        <v>354</v>
      </c>
      <c r="M37" s="203" t="s">
        <v>107</v>
      </c>
      <c r="N37" s="69" t="s">
        <v>4464</v>
      </c>
      <c r="O37" s="71">
        <v>1012000</v>
      </c>
      <c r="P37" s="71">
        <v>0</v>
      </c>
    </row>
    <row r="38" spans="1:16" ht="57.6" x14ac:dyDescent="0.3">
      <c r="A38" s="203"/>
      <c r="B38" s="203"/>
      <c r="C38" s="203"/>
      <c r="D38" s="203"/>
      <c r="E38" s="203"/>
      <c r="F38" s="203"/>
      <c r="G38" s="203"/>
      <c r="H38" s="72" t="s">
        <v>4899</v>
      </c>
      <c r="I38" s="207">
        <v>45135</v>
      </c>
      <c r="J38" s="69" t="s">
        <v>4473</v>
      </c>
      <c r="K38" s="204">
        <v>45118</v>
      </c>
      <c r="L38" s="69" t="s">
        <v>89</v>
      </c>
      <c r="M38" s="202" t="s">
        <v>52</v>
      </c>
      <c r="N38" s="69" t="s">
        <v>4471</v>
      </c>
      <c r="O38" s="71">
        <v>925000</v>
      </c>
      <c r="P38" s="71">
        <v>0</v>
      </c>
    </row>
    <row r="39" spans="1:16" ht="43.2" x14ac:dyDescent="0.3">
      <c r="A39" s="203"/>
      <c r="B39" s="203"/>
      <c r="C39" s="203"/>
      <c r="D39" s="203"/>
      <c r="E39" s="203"/>
      <c r="F39" s="203"/>
      <c r="G39" s="203"/>
      <c r="H39" s="72" t="s">
        <v>4901</v>
      </c>
      <c r="I39" s="207">
        <v>45135</v>
      </c>
      <c r="J39" s="69" t="s">
        <v>4476</v>
      </c>
      <c r="K39" s="205">
        <v>45118</v>
      </c>
      <c r="L39" s="69" t="s">
        <v>90</v>
      </c>
      <c r="M39" s="203" t="s">
        <v>52</v>
      </c>
      <c r="N39" s="69" t="s">
        <v>4474</v>
      </c>
      <c r="O39" s="71">
        <v>1450000</v>
      </c>
      <c r="P39" s="71">
        <v>0</v>
      </c>
    </row>
    <row r="40" spans="1:16" ht="43.2" x14ac:dyDescent="0.3">
      <c r="A40" s="203"/>
      <c r="B40" s="203"/>
      <c r="C40" s="203"/>
      <c r="D40" s="203"/>
      <c r="E40" s="203"/>
      <c r="F40" s="203"/>
      <c r="G40" s="203"/>
      <c r="H40" s="72" t="s">
        <v>4903</v>
      </c>
      <c r="I40" s="207">
        <v>45135</v>
      </c>
      <c r="J40" s="69" t="s">
        <v>4481</v>
      </c>
      <c r="K40" s="204">
        <v>45121</v>
      </c>
      <c r="L40" s="202" t="s">
        <v>4477</v>
      </c>
      <c r="M40" s="202" t="s">
        <v>108</v>
      </c>
      <c r="N40" s="69" t="s">
        <v>4479</v>
      </c>
      <c r="O40" s="71">
        <v>3209460</v>
      </c>
      <c r="P40" s="71">
        <v>0</v>
      </c>
    </row>
    <row r="41" spans="1:16" ht="43.2" x14ac:dyDescent="0.3">
      <c r="A41" s="203"/>
      <c r="B41" s="203"/>
      <c r="C41" s="203"/>
      <c r="D41" s="203"/>
      <c r="E41" s="203"/>
      <c r="F41" s="203"/>
      <c r="G41" s="203"/>
      <c r="H41" s="72" t="s">
        <v>4905</v>
      </c>
      <c r="I41" s="207">
        <v>45135</v>
      </c>
      <c r="J41" s="69" t="s">
        <v>4484</v>
      </c>
      <c r="K41" s="205">
        <v>45121</v>
      </c>
      <c r="L41" s="203" t="s">
        <v>4477</v>
      </c>
      <c r="M41" s="203" t="s">
        <v>108</v>
      </c>
      <c r="N41" s="69" t="s">
        <v>4482</v>
      </c>
      <c r="O41" s="71">
        <v>3129400</v>
      </c>
      <c r="P41" s="71">
        <v>0</v>
      </c>
    </row>
    <row r="42" spans="1:16" ht="43.2" x14ac:dyDescent="0.3">
      <c r="A42" s="203"/>
      <c r="B42" s="203"/>
      <c r="C42" s="203"/>
      <c r="D42" s="203"/>
      <c r="E42" s="203"/>
      <c r="F42" s="203"/>
      <c r="G42" s="203"/>
      <c r="H42" s="72" t="s">
        <v>4907</v>
      </c>
      <c r="I42" s="207">
        <v>45135</v>
      </c>
      <c r="J42" s="69" t="s">
        <v>4487</v>
      </c>
      <c r="K42" s="205">
        <v>45121</v>
      </c>
      <c r="L42" s="203" t="s">
        <v>4477</v>
      </c>
      <c r="M42" s="203" t="s">
        <v>108</v>
      </c>
      <c r="N42" s="69" t="s">
        <v>4485</v>
      </c>
      <c r="O42" s="71">
        <v>2899000</v>
      </c>
      <c r="P42" s="71">
        <v>0</v>
      </c>
    </row>
    <row r="43" spans="1:16" ht="43.2" x14ac:dyDescent="0.3">
      <c r="A43" s="203"/>
      <c r="B43" s="203"/>
      <c r="C43" s="203"/>
      <c r="D43" s="203"/>
      <c r="E43" s="203"/>
      <c r="F43" s="203"/>
      <c r="G43" s="203"/>
      <c r="H43" s="72" t="s">
        <v>4909</v>
      </c>
      <c r="I43" s="207">
        <v>45135</v>
      </c>
      <c r="J43" s="69" t="s">
        <v>4490</v>
      </c>
      <c r="K43" s="205">
        <v>45121</v>
      </c>
      <c r="L43" s="203" t="s">
        <v>4477</v>
      </c>
      <c r="M43" s="203" t="s">
        <v>108</v>
      </c>
      <c r="N43" s="69" t="s">
        <v>4488</v>
      </c>
      <c r="O43" s="71">
        <v>5700000</v>
      </c>
      <c r="P43" s="71">
        <v>0</v>
      </c>
    </row>
    <row r="44" spans="1:16" ht="43.2" x14ac:dyDescent="0.3">
      <c r="A44" s="203"/>
      <c r="B44" s="203"/>
      <c r="C44" s="203"/>
      <c r="D44" s="203"/>
      <c r="E44" s="203"/>
      <c r="F44" s="203"/>
      <c r="G44" s="203"/>
      <c r="H44" s="72" t="s">
        <v>4911</v>
      </c>
      <c r="I44" s="207">
        <v>45135</v>
      </c>
      <c r="J44" s="69" t="s">
        <v>4493</v>
      </c>
      <c r="K44" s="70">
        <v>45125</v>
      </c>
      <c r="L44" s="69" t="s">
        <v>171</v>
      </c>
      <c r="M44" s="69" t="s">
        <v>170</v>
      </c>
      <c r="N44" s="69" t="s">
        <v>4491</v>
      </c>
      <c r="O44" s="71">
        <v>12452106</v>
      </c>
      <c r="P44" s="71">
        <v>0</v>
      </c>
    </row>
    <row r="45" spans="1:16" ht="57.6" x14ac:dyDescent="0.3">
      <c r="A45" s="203"/>
      <c r="B45" s="203"/>
      <c r="C45" s="203"/>
      <c r="D45" s="203"/>
      <c r="E45" s="203"/>
      <c r="F45" s="203"/>
      <c r="G45" s="203"/>
      <c r="H45" s="72" t="s">
        <v>5113</v>
      </c>
      <c r="I45" s="207">
        <v>45135</v>
      </c>
      <c r="J45" s="69" t="s">
        <v>4806</v>
      </c>
      <c r="K45" s="204">
        <v>45120</v>
      </c>
      <c r="L45" s="202" t="s">
        <v>4802</v>
      </c>
      <c r="M45" s="202" t="s">
        <v>4807</v>
      </c>
      <c r="N45" s="69" t="s">
        <v>4804</v>
      </c>
      <c r="O45" s="71">
        <v>542500</v>
      </c>
      <c r="P45" s="71">
        <v>0</v>
      </c>
    </row>
    <row r="46" spans="1:16" ht="43.2" x14ac:dyDescent="0.3">
      <c r="A46" s="203"/>
      <c r="B46" s="203"/>
      <c r="C46" s="203"/>
      <c r="D46" s="203"/>
      <c r="E46" s="203"/>
      <c r="F46" s="203"/>
      <c r="G46" s="203"/>
      <c r="H46" s="72" t="s">
        <v>5115</v>
      </c>
      <c r="I46" s="207">
        <v>45135</v>
      </c>
      <c r="J46" s="69" t="s">
        <v>4810</v>
      </c>
      <c r="K46" s="205">
        <v>45120</v>
      </c>
      <c r="L46" s="203" t="s">
        <v>4802</v>
      </c>
      <c r="M46" s="203" t="s">
        <v>4807</v>
      </c>
      <c r="N46" s="69" t="s">
        <v>4808</v>
      </c>
      <c r="O46" s="71">
        <v>954500</v>
      </c>
      <c r="P46" s="71">
        <v>0</v>
      </c>
    </row>
    <row r="47" spans="1:16" ht="57.6" x14ac:dyDescent="0.3">
      <c r="A47" s="203"/>
      <c r="B47" s="203"/>
      <c r="C47" s="203"/>
      <c r="D47" s="203"/>
      <c r="E47" s="203"/>
      <c r="F47" s="203"/>
      <c r="G47" s="203"/>
      <c r="H47" s="72" t="s">
        <v>5117</v>
      </c>
      <c r="I47" s="207">
        <v>45135</v>
      </c>
      <c r="J47" s="69" t="s">
        <v>4470</v>
      </c>
      <c r="K47" s="70">
        <v>45121</v>
      </c>
      <c r="L47" s="203" t="s">
        <v>4802</v>
      </c>
      <c r="M47" s="203" t="s">
        <v>4807</v>
      </c>
      <c r="N47" s="69" t="s">
        <v>4467</v>
      </c>
      <c r="O47" s="71">
        <v>570000</v>
      </c>
      <c r="P47" s="71">
        <v>0</v>
      </c>
    </row>
    <row r="48" spans="1:16" ht="43.2" x14ac:dyDescent="0.3">
      <c r="A48" s="203"/>
      <c r="B48" s="203"/>
      <c r="C48" s="203"/>
      <c r="D48" s="203"/>
      <c r="E48" s="203"/>
      <c r="F48" s="203"/>
      <c r="G48" s="203"/>
      <c r="H48" s="72" t="s">
        <v>5377</v>
      </c>
      <c r="I48" s="73">
        <v>45142</v>
      </c>
      <c r="J48" s="69" t="s">
        <v>5167</v>
      </c>
      <c r="K48" s="70">
        <v>45135</v>
      </c>
      <c r="L48" s="69" t="s">
        <v>171</v>
      </c>
      <c r="M48" s="69" t="s">
        <v>170</v>
      </c>
      <c r="N48" s="69" t="s">
        <v>5165</v>
      </c>
      <c r="O48" s="71">
        <v>1601500</v>
      </c>
      <c r="P48" s="71">
        <v>0</v>
      </c>
    </row>
    <row r="49" spans="1:16" ht="57.6" x14ac:dyDescent="0.3">
      <c r="A49" s="203"/>
      <c r="B49" s="203"/>
      <c r="C49" s="202" t="s">
        <v>369</v>
      </c>
      <c r="D49" s="204">
        <v>44958</v>
      </c>
      <c r="E49" s="202" t="s">
        <v>1497</v>
      </c>
      <c r="F49" s="204">
        <v>44958</v>
      </c>
      <c r="G49" s="202" t="s">
        <v>233</v>
      </c>
      <c r="H49" s="72" t="s">
        <v>624</v>
      </c>
      <c r="I49" s="206">
        <v>44956</v>
      </c>
      <c r="J49" s="69" t="s">
        <v>199</v>
      </c>
      <c r="K49" s="70">
        <v>44931</v>
      </c>
      <c r="L49" s="202" t="s">
        <v>354</v>
      </c>
      <c r="M49" s="202" t="s">
        <v>52</v>
      </c>
      <c r="N49" s="69" t="s">
        <v>525</v>
      </c>
      <c r="O49" s="71">
        <v>1760000</v>
      </c>
      <c r="P49" s="71">
        <v>0</v>
      </c>
    </row>
    <row r="50" spans="1:16" ht="57.6" x14ac:dyDescent="0.3">
      <c r="A50" s="203"/>
      <c r="B50" s="203"/>
      <c r="C50" s="203"/>
      <c r="D50" s="203"/>
      <c r="E50" s="203"/>
      <c r="F50" s="203"/>
      <c r="G50" s="203"/>
      <c r="H50" s="72" t="s">
        <v>635</v>
      </c>
      <c r="I50" s="207">
        <v>44956</v>
      </c>
      <c r="J50" s="69" t="s">
        <v>198</v>
      </c>
      <c r="K50" s="70">
        <v>44942</v>
      </c>
      <c r="L50" s="203" t="s">
        <v>354</v>
      </c>
      <c r="M50" s="203" t="s">
        <v>52</v>
      </c>
      <c r="N50" s="69" t="s">
        <v>529</v>
      </c>
      <c r="O50" s="71">
        <v>3180000</v>
      </c>
      <c r="P50" s="71">
        <v>127200</v>
      </c>
    </row>
    <row r="51" spans="1:16" ht="28.8" x14ac:dyDescent="0.3">
      <c r="A51" s="203"/>
      <c r="B51" s="203"/>
      <c r="C51" s="203"/>
      <c r="D51" s="203"/>
      <c r="E51" s="203"/>
      <c r="F51" s="203"/>
      <c r="G51" s="203"/>
      <c r="H51" s="72" t="s">
        <v>628</v>
      </c>
      <c r="I51" s="207">
        <v>44956</v>
      </c>
      <c r="J51" s="69" t="s">
        <v>255</v>
      </c>
      <c r="K51" s="204">
        <v>44938</v>
      </c>
      <c r="L51" s="69" t="s">
        <v>89</v>
      </c>
      <c r="M51" s="203" t="s">
        <v>52</v>
      </c>
      <c r="N51" s="69" t="s">
        <v>532</v>
      </c>
      <c r="O51" s="71">
        <v>999500</v>
      </c>
      <c r="P51" s="71">
        <v>0</v>
      </c>
    </row>
    <row r="52" spans="1:16" ht="28.8" x14ac:dyDescent="0.3">
      <c r="A52" s="203"/>
      <c r="B52" s="203"/>
      <c r="C52" s="203"/>
      <c r="D52" s="203"/>
      <c r="E52" s="203"/>
      <c r="F52" s="203"/>
      <c r="G52" s="203"/>
      <c r="H52" s="72" t="s">
        <v>205</v>
      </c>
      <c r="I52" s="207">
        <v>44956</v>
      </c>
      <c r="J52" s="69" t="s">
        <v>254</v>
      </c>
      <c r="K52" s="205">
        <v>44938</v>
      </c>
      <c r="L52" s="69" t="s">
        <v>90</v>
      </c>
      <c r="M52" s="203" t="s">
        <v>52</v>
      </c>
      <c r="N52" s="69" t="s">
        <v>535</v>
      </c>
      <c r="O52" s="71">
        <v>1480000</v>
      </c>
      <c r="P52" s="71">
        <v>0</v>
      </c>
    </row>
    <row r="53" spans="1:16" ht="28.8" x14ac:dyDescent="0.3">
      <c r="A53" s="203"/>
      <c r="B53" s="203"/>
      <c r="C53" s="203"/>
      <c r="D53" s="203"/>
      <c r="E53" s="203"/>
      <c r="F53" s="203"/>
      <c r="G53" s="203"/>
      <c r="H53" s="72" t="s">
        <v>176</v>
      </c>
      <c r="I53" s="207">
        <v>44956</v>
      </c>
      <c r="J53" s="69" t="s">
        <v>253</v>
      </c>
      <c r="K53" s="70">
        <v>44944</v>
      </c>
      <c r="L53" s="69" t="s">
        <v>267</v>
      </c>
      <c r="M53" s="203" t="s">
        <v>52</v>
      </c>
      <c r="N53" s="69" t="s">
        <v>537</v>
      </c>
      <c r="O53" s="71">
        <v>1499200</v>
      </c>
      <c r="P53" s="71">
        <v>29984</v>
      </c>
    </row>
    <row r="54" spans="1:16" ht="43.2" x14ac:dyDescent="0.3">
      <c r="A54" s="203"/>
      <c r="B54" s="203"/>
      <c r="C54" s="203"/>
      <c r="D54" s="203"/>
      <c r="E54" s="203"/>
      <c r="F54" s="203"/>
      <c r="G54" s="203"/>
      <c r="H54" s="72" t="s">
        <v>620</v>
      </c>
      <c r="I54" s="207">
        <v>44956</v>
      </c>
      <c r="J54" s="69" t="s">
        <v>200</v>
      </c>
      <c r="K54" s="70">
        <v>44937</v>
      </c>
      <c r="L54" s="202" t="s">
        <v>171</v>
      </c>
      <c r="M54" s="202" t="s">
        <v>170</v>
      </c>
      <c r="N54" s="69" t="s">
        <v>539</v>
      </c>
      <c r="O54" s="71">
        <v>570000</v>
      </c>
      <c r="P54" s="71">
        <v>0</v>
      </c>
    </row>
    <row r="55" spans="1:16" ht="43.2" x14ac:dyDescent="0.3">
      <c r="A55" s="203"/>
      <c r="B55" s="203"/>
      <c r="C55" s="202" t="s">
        <v>2437</v>
      </c>
      <c r="D55" s="204">
        <v>44972</v>
      </c>
      <c r="E55" s="202" t="s">
        <v>2436</v>
      </c>
      <c r="F55" s="204">
        <v>44973</v>
      </c>
      <c r="G55" s="69" t="s">
        <v>186</v>
      </c>
      <c r="H55" s="72" t="s">
        <v>1799</v>
      </c>
      <c r="I55" s="206">
        <v>44971</v>
      </c>
      <c r="J55" s="69" t="s">
        <v>1605</v>
      </c>
      <c r="K55" s="70">
        <v>44957</v>
      </c>
      <c r="L55" s="203" t="s">
        <v>171</v>
      </c>
      <c r="M55" s="203" t="s">
        <v>170</v>
      </c>
      <c r="N55" s="69" t="s">
        <v>1601</v>
      </c>
      <c r="O55" s="71">
        <v>4665500</v>
      </c>
      <c r="P55" s="71">
        <v>0</v>
      </c>
    </row>
    <row r="56" spans="1:16" ht="43.2" x14ac:dyDescent="0.3">
      <c r="A56" s="203"/>
      <c r="B56" s="203"/>
      <c r="C56" s="203"/>
      <c r="D56" s="203"/>
      <c r="E56" s="203"/>
      <c r="F56" s="203"/>
      <c r="G56" s="69" t="s">
        <v>2438</v>
      </c>
      <c r="H56" s="72" t="s">
        <v>1805</v>
      </c>
      <c r="I56" s="207">
        <v>44971</v>
      </c>
      <c r="J56" s="69" t="s">
        <v>1628</v>
      </c>
      <c r="K56" s="70">
        <v>44953</v>
      </c>
      <c r="L56" s="69" t="s">
        <v>1623</v>
      </c>
      <c r="M56" s="69" t="s">
        <v>62</v>
      </c>
      <c r="N56" s="69" t="s">
        <v>1625</v>
      </c>
      <c r="O56" s="71">
        <v>314457</v>
      </c>
      <c r="P56" s="71">
        <v>0</v>
      </c>
    </row>
    <row r="57" spans="1:16" ht="43.2" x14ac:dyDescent="0.3">
      <c r="A57" s="203"/>
      <c r="B57" s="203"/>
      <c r="C57" s="202" t="s">
        <v>2271</v>
      </c>
      <c r="D57" s="204">
        <v>44980</v>
      </c>
      <c r="E57" s="202" t="s">
        <v>2434</v>
      </c>
      <c r="F57" s="204">
        <v>44981</v>
      </c>
      <c r="G57" s="202" t="s">
        <v>200</v>
      </c>
      <c r="H57" s="72" t="s">
        <v>2099</v>
      </c>
      <c r="I57" s="206">
        <v>44979</v>
      </c>
      <c r="J57" s="69" t="s">
        <v>1929</v>
      </c>
      <c r="K57" s="204">
        <v>44974</v>
      </c>
      <c r="L57" s="202" t="s">
        <v>171</v>
      </c>
      <c r="M57" s="202" t="s">
        <v>170</v>
      </c>
      <c r="N57" s="69" t="s">
        <v>1927</v>
      </c>
      <c r="O57" s="71">
        <v>5778680</v>
      </c>
      <c r="P57" s="71">
        <v>0</v>
      </c>
    </row>
    <row r="58" spans="1:16" ht="43.2" x14ac:dyDescent="0.3">
      <c r="A58" s="203"/>
      <c r="B58" s="203"/>
      <c r="C58" s="203"/>
      <c r="D58" s="203"/>
      <c r="E58" s="203"/>
      <c r="F58" s="203"/>
      <c r="G58" s="203"/>
      <c r="H58" s="72" t="s">
        <v>1929</v>
      </c>
      <c r="I58" s="207">
        <v>44979</v>
      </c>
      <c r="J58" s="69" t="s">
        <v>1933</v>
      </c>
      <c r="K58" s="205">
        <v>44974</v>
      </c>
      <c r="L58" s="203" t="s">
        <v>171</v>
      </c>
      <c r="M58" s="203" t="s">
        <v>170</v>
      </c>
      <c r="N58" s="69" t="s">
        <v>1931</v>
      </c>
      <c r="O58" s="71">
        <v>2173000</v>
      </c>
      <c r="P58" s="71">
        <v>0</v>
      </c>
    </row>
    <row r="59" spans="1:16" ht="43.2" x14ac:dyDescent="0.3">
      <c r="A59" s="203"/>
      <c r="B59" s="203"/>
      <c r="C59" s="203"/>
      <c r="D59" s="203"/>
      <c r="E59" s="203"/>
      <c r="F59" s="203"/>
      <c r="G59" s="203"/>
      <c r="H59" s="72" t="s">
        <v>1933</v>
      </c>
      <c r="I59" s="207">
        <v>44979</v>
      </c>
      <c r="J59" s="69" t="s">
        <v>1936</v>
      </c>
      <c r="K59" s="205">
        <v>44974</v>
      </c>
      <c r="L59" s="203" t="s">
        <v>171</v>
      </c>
      <c r="M59" s="203" t="s">
        <v>170</v>
      </c>
      <c r="N59" s="69" t="s">
        <v>1934</v>
      </c>
      <c r="O59" s="71">
        <v>3076500</v>
      </c>
      <c r="P59" s="71">
        <v>0</v>
      </c>
    </row>
    <row r="60" spans="1:16" ht="28.8" x14ac:dyDescent="0.3">
      <c r="A60" s="203"/>
      <c r="B60" s="203"/>
      <c r="C60" s="203"/>
      <c r="D60" s="203"/>
      <c r="E60" s="203"/>
      <c r="F60" s="203"/>
      <c r="G60" s="203"/>
      <c r="H60" s="72" t="s">
        <v>1936</v>
      </c>
      <c r="I60" s="207">
        <v>44979</v>
      </c>
      <c r="J60" s="69" t="s">
        <v>1939</v>
      </c>
      <c r="K60" s="205">
        <v>44974</v>
      </c>
      <c r="L60" s="203" t="s">
        <v>171</v>
      </c>
      <c r="M60" s="203" t="s">
        <v>170</v>
      </c>
      <c r="N60" s="69" t="s">
        <v>1937</v>
      </c>
      <c r="O60" s="71">
        <v>8800000</v>
      </c>
      <c r="P60" s="71">
        <v>0</v>
      </c>
    </row>
    <row r="61" spans="1:16" ht="28.8" x14ac:dyDescent="0.3">
      <c r="A61" s="203"/>
      <c r="B61" s="203"/>
      <c r="C61" s="203"/>
      <c r="D61" s="203"/>
      <c r="E61" s="203"/>
      <c r="F61" s="203"/>
      <c r="G61" s="203"/>
      <c r="H61" s="72" t="s">
        <v>1939</v>
      </c>
      <c r="I61" s="207">
        <v>44979</v>
      </c>
      <c r="J61" s="69" t="s">
        <v>1941</v>
      </c>
      <c r="K61" s="205">
        <v>44974</v>
      </c>
      <c r="L61" s="203" t="s">
        <v>171</v>
      </c>
      <c r="M61" s="203" t="s">
        <v>170</v>
      </c>
      <c r="N61" s="69" t="s">
        <v>1937</v>
      </c>
      <c r="O61" s="71">
        <v>1320000</v>
      </c>
      <c r="P61" s="71">
        <v>0</v>
      </c>
    </row>
    <row r="62" spans="1:16" ht="43.2" x14ac:dyDescent="0.3">
      <c r="A62" s="203"/>
      <c r="B62" s="203"/>
      <c r="C62" s="203"/>
      <c r="D62" s="203"/>
      <c r="E62" s="203"/>
      <c r="F62" s="203"/>
      <c r="G62" s="203"/>
      <c r="H62" s="72" t="s">
        <v>1941</v>
      </c>
      <c r="I62" s="207">
        <v>44979</v>
      </c>
      <c r="J62" s="69" t="s">
        <v>1859</v>
      </c>
      <c r="K62" s="70">
        <v>44972</v>
      </c>
      <c r="L62" s="202" t="s">
        <v>354</v>
      </c>
      <c r="M62" s="202" t="s">
        <v>52</v>
      </c>
      <c r="N62" s="69" t="s">
        <v>1856</v>
      </c>
      <c r="O62" s="71">
        <v>3000000</v>
      </c>
      <c r="P62" s="71">
        <v>120000</v>
      </c>
    </row>
    <row r="63" spans="1:16" ht="43.2" x14ac:dyDescent="0.3">
      <c r="A63" s="203"/>
      <c r="B63" s="203"/>
      <c r="C63" s="203"/>
      <c r="D63" s="203"/>
      <c r="E63" s="203"/>
      <c r="F63" s="203"/>
      <c r="G63" s="203"/>
      <c r="H63" s="72" t="s">
        <v>1859</v>
      </c>
      <c r="I63" s="207">
        <v>44979</v>
      </c>
      <c r="J63" s="69" t="s">
        <v>1867</v>
      </c>
      <c r="K63" s="70">
        <v>44973</v>
      </c>
      <c r="L63" s="203" t="s">
        <v>354</v>
      </c>
      <c r="M63" s="203" t="s">
        <v>52</v>
      </c>
      <c r="N63" s="69" t="s">
        <v>1856</v>
      </c>
      <c r="O63" s="71">
        <v>3000000</v>
      </c>
      <c r="P63" s="71">
        <v>120000</v>
      </c>
    </row>
    <row r="64" spans="1:16" ht="43.2" x14ac:dyDescent="0.3">
      <c r="A64" s="203"/>
      <c r="B64" s="203"/>
      <c r="C64" s="203"/>
      <c r="D64" s="203"/>
      <c r="E64" s="203"/>
      <c r="F64" s="203"/>
      <c r="G64" s="203"/>
      <c r="H64" s="72" t="s">
        <v>1867</v>
      </c>
      <c r="I64" s="207">
        <v>44979</v>
      </c>
      <c r="J64" s="69" t="s">
        <v>1873</v>
      </c>
      <c r="K64" s="70">
        <v>44974</v>
      </c>
      <c r="L64" s="203" t="s">
        <v>354</v>
      </c>
      <c r="M64" s="203" t="s">
        <v>52</v>
      </c>
      <c r="N64" s="69" t="s">
        <v>1856</v>
      </c>
      <c r="O64" s="71">
        <v>1500000</v>
      </c>
      <c r="P64" s="71">
        <v>60000</v>
      </c>
    </row>
    <row r="65" spans="1:16" ht="28.8" x14ac:dyDescent="0.3">
      <c r="A65" s="203"/>
      <c r="B65" s="203"/>
      <c r="C65" s="203"/>
      <c r="D65" s="203"/>
      <c r="E65" s="203"/>
      <c r="F65" s="203"/>
      <c r="G65" s="203"/>
      <c r="H65" s="72" t="s">
        <v>2103</v>
      </c>
      <c r="I65" s="207">
        <v>44979</v>
      </c>
      <c r="J65" s="69" t="s">
        <v>1950</v>
      </c>
      <c r="K65" s="204">
        <v>44978</v>
      </c>
      <c r="L65" s="69" t="s">
        <v>1946</v>
      </c>
      <c r="M65" s="69" t="s">
        <v>279</v>
      </c>
      <c r="N65" s="69" t="s">
        <v>1948</v>
      </c>
      <c r="O65" s="71">
        <v>300000</v>
      </c>
      <c r="P65" s="71">
        <v>0</v>
      </c>
    </row>
    <row r="66" spans="1:16" ht="43.2" x14ac:dyDescent="0.3">
      <c r="A66" s="203"/>
      <c r="B66" s="203"/>
      <c r="C66" s="203"/>
      <c r="D66" s="203"/>
      <c r="E66" s="203"/>
      <c r="F66" s="203"/>
      <c r="G66" s="203"/>
      <c r="H66" s="72" t="s">
        <v>1950</v>
      </c>
      <c r="I66" s="207">
        <v>44979</v>
      </c>
      <c r="J66" s="69" t="s">
        <v>1945</v>
      </c>
      <c r="K66" s="205">
        <v>44978</v>
      </c>
      <c r="L66" s="69" t="s">
        <v>171</v>
      </c>
      <c r="M66" s="69" t="s">
        <v>170</v>
      </c>
      <c r="N66" s="69" t="s">
        <v>1942</v>
      </c>
      <c r="O66" s="71">
        <v>210000</v>
      </c>
      <c r="P66" s="71">
        <v>0</v>
      </c>
    </row>
    <row r="67" spans="1:16" ht="43.2" x14ac:dyDescent="0.3">
      <c r="A67" s="203"/>
      <c r="B67" s="203"/>
      <c r="C67" s="203"/>
      <c r="D67" s="203"/>
      <c r="E67" s="203"/>
      <c r="F67" s="203"/>
      <c r="G67" s="69" t="s">
        <v>215</v>
      </c>
      <c r="H67" s="72" t="s">
        <v>1873</v>
      </c>
      <c r="I67" s="207">
        <v>44979</v>
      </c>
      <c r="J67" s="69" t="s">
        <v>2103</v>
      </c>
      <c r="K67" s="70">
        <v>44967</v>
      </c>
      <c r="L67" s="69" t="s">
        <v>1623</v>
      </c>
      <c r="M67" s="69" t="s">
        <v>62</v>
      </c>
      <c r="N67" s="69" t="s">
        <v>2100</v>
      </c>
      <c r="O67" s="71">
        <v>146940</v>
      </c>
      <c r="P67" s="71">
        <v>0</v>
      </c>
    </row>
    <row r="68" spans="1:16" ht="28.8" x14ac:dyDescent="0.3">
      <c r="A68" s="203"/>
      <c r="B68" s="203"/>
      <c r="C68" s="202" t="s">
        <v>2851</v>
      </c>
      <c r="D68" s="204" t="s">
        <v>714</v>
      </c>
      <c r="E68" s="202" t="s">
        <v>714</v>
      </c>
      <c r="F68" s="204" t="s">
        <v>714</v>
      </c>
      <c r="G68" s="202" t="s">
        <v>635</v>
      </c>
      <c r="H68" s="72" t="s">
        <v>2752</v>
      </c>
      <c r="I68" s="206">
        <v>44992</v>
      </c>
      <c r="J68" s="69" t="s">
        <v>2500</v>
      </c>
      <c r="K68" s="70">
        <v>44966</v>
      </c>
      <c r="L68" s="202" t="s">
        <v>171</v>
      </c>
      <c r="M68" s="202" t="s">
        <v>170</v>
      </c>
      <c r="N68" s="69" t="s">
        <v>2498</v>
      </c>
      <c r="O68" s="71">
        <v>2263920</v>
      </c>
      <c r="P68" s="71">
        <v>0</v>
      </c>
    </row>
    <row r="69" spans="1:16" ht="43.2" x14ac:dyDescent="0.3">
      <c r="A69" s="203"/>
      <c r="B69" s="203"/>
      <c r="C69" s="203"/>
      <c r="D69" s="203"/>
      <c r="E69" s="203"/>
      <c r="F69" s="203"/>
      <c r="G69" s="203"/>
      <c r="H69" s="72" t="s">
        <v>2754</v>
      </c>
      <c r="I69" s="207">
        <v>44992</v>
      </c>
      <c r="J69" s="69" t="s">
        <v>2503</v>
      </c>
      <c r="K69" s="70">
        <v>44980</v>
      </c>
      <c r="L69" s="203" t="s">
        <v>171</v>
      </c>
      <c r="M69" s="203" t="s">
        <v>170</v>
      </c>
      <c r="N69" s="69" t="s">
        <v>2501</v>
      </c>
      <c r="O69" s="71">
        <v>4455000</v>
      </c>
      <c r="P69" s="71">
        <v>0</v>
      </c>
    </row>
    <row r="70" spans="1:16" ht="57.6" x14ac:dyDescent="0.3">
      <c r="A70" s="203"/>
      <c r="B70" s="203"/>
      <c r="C70" s="203"/>
      <c r="D70" s="203"/>
      <c r="E70" s="203"/>
      <c r="F70" s="203"/>
      <c r="G70" s="203"/>
      <c r="H70" s="72" t="s">
        <v>2756</v>
      </c>
      <c r="I70" s="207">
        <v>44992</v>
      </c>
      <c r="J70" s="69" t="s">
        <v>2506</v>
      </c>
      <c r="K70" s="204">
        <v>44970</v>
      </c>
      <c r="L70" s="202" t="s">
        <v>354</v>
      </c>
      <c r="M70" s="202" t="s">
        <v>52</v>
      </c>
      <c r="N70" s="69" t="s">
        <v>2504</v>
      </c>
      <c r="O70" s="71">
        <v>528000</v>
      </c>
      <c r="P70" s="71">
        <v>0</v>
      </c>
    </row>
    <row r="71" spans="1:16" ht="57.6" x14ac:dyDescent="0.3">
      <c r="A71" s="203"/>
      <c r="B71" s="203"/>
      <c r="C71" s="203"/>
      <c r="D71" s="203"/>
      <c r="E71" s="203"/>
      <c r="F71" s="203"/>
      <c r="G71" s="203"/>
      <c r="H71" s="72" t="s">
        <v>2758</v>
      </c>
      <c r="I71" s="207">
        <v>44992</v>
      </c>
      <c r="J71" s="69" t="s">
        <v>2509</v>
      </c>
      <c r="K71" s="205">
        <v>44970</v>
      </c>
      <c r="L71" s="203" t="s">
        <v>354</v>
      </c>
      <c r="M71" s="203" t="s">
        <v>52</v>
      </c>
      <c r="N71" s="69" t="s">
        <v>2507</v>
      </c>
      <c r="O71" s="71">
        <v>1272000</v>
      </c>
      <c r="P71" s="71">
        <v>0</v>
      </c>
    </row>
    <row r="72" spans="1:16" ht="43.2" x14ac:dyDescent="0.3">
      <c r="A72" s="203"/>
      <c r="B72" s="203"/>
      <c r="C72" s="202" t="s">
        <v>5839</v>
      </c>
      <c r="D72" s="204">
        <v>45163</v>
      </c>
      <c r="E72" s="202" t="s">
        <v>5842</v>
      </c>
      <c r="F72" s="204">
        <v>45166</v>
      </c>
      <c r="G72" s="202" t="s">
        <v>1805</v>
      </c>
      <c r="H72" s="72" t="s">
        <v>5740</v>
      </c>
      <c r="I72" s="206">
        <v>45162</v>
      </c>
      <c r="J72" s="69" t="s">
        <v>5514</v>
      </c>
      <c r="K72" s="70">
        <v>45142</v>
      </c>
      <c r="L72" s="203" t="s">
        <v>354</v>
      </c>
      <c r="M72" s="203" t="s">
        <v>52</v>
      </c>
      <c r="N72" s="69" t="s">
        <v>5512</v>
      </c>
      <c r="O72" s="71">
        <v>460000</v>
      </c>
      <c r="P72" s="71">
        <v>0</v>
      </c>
    </row>
    <row r="73" spans="1:16" ht="43.2" x14ac:dyDescent="0.3">
      <c r="A73" s="203"/>
      <c r="B73" s="203"/>
      <c r="C73" s="203"/>
      <c r="D73" s="203"/>
      <c r="E73" s="203"/>
      <c r="F73" s="203"/>
      <c r="G73" s="203"/>
      <c r="H73" s="72" t="s">
        <v>5742</v>
      </c>
      <c r="I73" s="207">
        <v>45162</v>
      </c>
      <c r="J73" s="69" t="s">
        <v>5519</v>
      </c>
      <c r="K73" s="70">
        <v>45153</v>
      </c>
      <c r="L73" s="203" t="s">
        <v>354</v>
      </c>
      <c r="M73" s="203" t="s">
        <v>52</v>
      </c>
      <c r="N73" s="69" t="s">
        <v>5516</v>
      </c>
      <c r="O73" s="71">
        <v>300000</v>
      </c>
      <c r="P73" s="71">
        <v>0</v>
      </c>
    </row>
    <row r="74" spans="1:16" ht="43.2" x14ac:dyDescent="0.3">
      <c r="A74" s="203"/>
      <c r="B74" s="203"/>
      <c r="C74" s="203"/>
      <c r="D74" s="203"/>
      <c r="E74" s="203"/>
      <c r="F74" s="203"/>
      <c r="G74" s="203"/>
      <c r="H74" s="72" t="s">
        <v>5744</v>
      </c>
      <c r="I74" s="207">
        <v>45162</v>
      </c>
      <c r="J74" s="69" t="s">
        <v>5523</v>
      </c>
      <c r="K74" s="70">
        <v>45148</v>
      </c>
      <c r="L74" s="202" t="s">
        <v>171</v>
      </c>
      <c r="M74" s="202" t="s">
        <v>170</v>
      </c>
      <c r="N74" s="69" t="s">
        <v>5520</v>
      </c>
      <c r="O74" s="71">
        <v>730000</v>
      </c>
      <c r="P74" s="71">
        <v>0</v>
      </c>
    </row>
    <row r="75" spans="1:16" ht="43.2" x14ac:dyDescent="0.3">
      <c r="A75" s="203"/>
      <c r="B75" s="203"/>
      <c r="C75" s="203"/>
      <c r="D75" s="203"/>
      <c r="E75" s="203"/>
      <c r="F75" s="203"/>
      <c r="G75" s="203"/>
      <c r="H75" s="72" t="s">
        <v>5746</v>
      </c>
      <c r="I75" s="207">
        <v>45162</v>
      </c>
      <c r="J75" s="69" t="s">
        <v>5527</v>
      </c>
      <c r="K75" s="70">
        <v>45149</v>
      </c>
      <c r="L75" s="203" t="s">
        <v>171</v>
      </c>
      <c r="M75" s="203" t="s">
        <v>170</v>
      </c>
      <c r="N75" s="69" t="s">
        <v>5524</v>
      </c>
      <c r="O75" s="71">
        <v>1220000</v>
      </c>
      <c r="P75" s="71">
        <v>0</v>
      </c>
    </row>
    <row r="76" spans="1:16" ht="57.6" x14ac:dyDescent="0.3">
      <c r="A76" s="203"/>
      <c r="B76" s="203"/>
      <c r="C76" s="202" t="s">
        <v>5968</v>
      </c>
      <c r="D76" s="204">
        <v>45183</v>
      </c>
      <c r="E76" s="202" t="s">
        <v>5967</v>
      </c>
      <c r="F76" s="204">
        <v>45184</v>
      </c>
      <c r="G76" s="202" t="s">
        <v>1761</v>
      </c>
      <c r="H76" s="72" t="s">
        <v>5974</v>
      </c>
      <c r="I76" s="206">
        <v>45182</v>
      </c>
      <c r="J76" s="69" t="s">
        <v>5865</v>
      </c>
      <c r="K76" s="204">
        <v>45159</v>
      </c>
      <c r="L76" s="69" t="s">
        <v>89</v>
      </c>
      <c r="M76" s="202" t="s">
        <v>52</v>
      </c>
      <c r="N76" s="69" t="s">
        <v>5863</v>
      </c>
      <c r="O76" s="71">
        <v>997000</v>
      </c>
      <c r="P76" s="71">
        <v>0</v>
      </c>
    </row>
    <row r="77" spans="1:16" ht="43.2" x14ac:dyDescent="0.3">
      <c r="A77" s="203"/>
      <c r="B77" s="203"/>
      <c r="C77" s="203"/>
      <c r="D77" s="203"/>
      <c r="E77" s="203"/>
      <c r="F77" s="203"/>
      <c r="G77" s="203"/>
      <c r="H77" s="72" t="s">
        <v>5669</v>
      </c>
      <c r="I77" s="207">
        <v>45182</v>
      </c>
      <c r="J77" s="69" t="s">
        <v>5862</v>
      </c>
      <c r="K77" s="205">
        <v>45159</v>
      </c>
      <c r="L77" s="69" t="s">
        <v>90</v>
      </c>
      <c r="M77" s="203" t="s">
        <v>52</v>
      </c>
      <c r="N77" s="69" t="s">
        <v>5860</v>
      </c>
      <c r="O77" s="71">
        <v>1500000</v>
      </c>
      <c r="P77" s="71">
        <v>0</v>
      </c>
    </row>
    <row r="78" spans="1:16" ht="57.6" x14ac:dyDescent="0.3">
      <c r="A78" s="203"/>
      <c r="B78" s="203"/>
      <c r="C78" s="203"/>
      <c r="D78" s="203"/>
      <c r="E78" s="203"/>
      <c r="F78" s="203"/>
      <c r="G78" s="203"/>
      <c r="H78" s="72" t="s">
        <v>5980</v>
      </c>
      <c r="I78" s="207">
        <v>45182</v>
      </c>
      <c r="J78" s="69" t="s">
        <v>5873</v>
      </c>
      <c r="K78" s="70">
        <v>45177</v>
      </c>
      <c r="L78" s="69" t="s">
        <v>171</v>
      </c>
      <c r="M78" s="69" t="s">
        <v>170</v>
      </c>
      <c r="N78" s="69" t="s">
        <v>5870</v>
      </c>
      <c r="O78" s="71">
        <v>3162500</v>
      </c>
      <c r="P78" s="71">
        <v>0</v>
      </c>
    </row>
    <row r="79" spans="1:16" ht="43.2" x14ac:dyDescent="0.3">
      <c r="A79" s="203"/>
      <c r="B79" s="203"/>
      <c r="C79" s="203"/>
      <c r="D79" s="203"/>
      <c r="E79" s="203"/>
      <c r="F79" s="203"/>
      <c r="G79" s="203"/>
      <c r="H79" s="72" t="s">
        <v>5671</v>
      </c>
      <c r="I79" s="207">
        <v>45182</v>
      </c>
      <c r="J79" s="69" t="s">
        <v>5859</v>
      </c>
      <c r="K79" s="204">
        <v>45169</v>
      </c>
      <c r="L79" s="69" t="s">
        <v>89</v>
      </c>
      <c r="M79" s="202" t="s">
        <v>107</v>
      </c>
      <c r="N79" s="69" t="s">
        <v>5857</v>
      </c>
      <c r="O79" s="71">
        <v>999000</v>
      </c>
      <c r="P79" s="71">
        <v>0</v>
      </c>
    </row>
    <row r="80" spans="1:16" ht="43.2" x14ac:dyDescent="0.3">
      <c r="A80" s="203"/>
      <c r="B80" s="203"/>
      <c r="C80" s="203"/>
      <c r="D80" s="203"/>
      <c r="E80" s="203"/>
      <c r="F80" s="203"/>
      <c r="G80" s="203"/>
      <c r="H80" s="72" t="s">
        <v>5985</v>
      </c>
      <c r="I80" s="207">
        <v>45182</v>
      </c>
      <c r="J80" s="69" t="s">
        <v>5856</v>
      </c>
      <c r="K80" s="205">
        <v>45169</v>
      </c>
      <c r="L80" s="69" t="s">
        <v>90</v>
      </c>
      <c r="M80" s="203" t="s">
        <v>107</v>
      </c>
      <c r="N80" s="69" t="s">
        <v>5853</v>
      </c>
      <c r="O80" s="71">
        <v>1500000</v>
      </c>
      <c r="P80" s="71">
        <v>0</v>
      </c>
    </row>
    <row r="81" spans="1:16" ht="57.6" x14ac:dyDescent="0.3">
      <c r="A81" s="203"/>
      <c r="B81" s="203"/>
      <c r="C81" s="203"/>
      <c r="D81" s="203"/>
      <c r="E81" s="203"/>
      <c r="F81" s="203"/>
      <c r="G81" s="203"/>
      <c r="H81" s="72" t="s">
        <v>5988</v>
      </c>
      <c r="I81" s="207">
        <v>45182</v>
      </c>
      <c r="J81" s="69" t="s">
        <v>5877</v>
      </c>
      <c r="K81" s="70">
        <v>45176</v>
      </c>
      <c r="L81" s="69" t="s">
        <v>1964</v>
      </c>
      <c r="M81" s="203" t="s">
        <v>107</v>
      </c>
      <c r="N81" s="69" t="s">
        <v>5874</v>
      </c>
      <c r="O81" s="71">
        <v>1499900</v>
      </c>
      <c r="P81" s="71">
        <v>0</v>
      </c>
    </row>
    <row r="82" spans="1:16" ht="57.6" x14ac:dyDescent="0.3">
      <c r="A82" s="203"/>
      <c r="B82" s="203"/>
      <c r="C82" s="203"/>
      <c r="D82" s="203"/>
      <c r="E82" s="203"/>
      <c r="F82" s="203"/>
      <c r="G82" s="203"/>
      <c r="H82" s="72" t="s">
        <v>5991</v>
      </c>
      <c r="I82" s="207">
        <v>45182</v>
      </c>
      <c r="J82" s="69" t="s">
        <v>5881</v>
      </c>
      <c r="K82" s="204">
        <v>45175</v>
      </c>
      <c r="L82" s="69" t="s">
        <v>4477</v>
      </c>
      <c r="M82" s="69" t="s">
        <v>108</v>
      </c>
      <c r="N82" s="69" t="s">
        <v>5878</v>
      </c>
      <c r="O82" s="71">
        <v>10254900</v>
      </c>
      <c r="P82" s="71">
        <v>0</v>
      </c>
    </row>
    <row r="83" spans="1:16" ht="43.2" x14ac:dyDescent="0.3">
      <c r="A83" s="203"/>
      <c r="B83" s="203"/>
      <c r="C83" s="203"/>
      <c r="D83" s="203"/>
      <c r="E83" s="203"/>
      <c r="F83" s="203"/>
      <c r="G83" s="203"/>
      <c r="H83" s="72" t="s">
        <v>6007</v>
      </c>
      <c r="I83" s="207">
        <v>45182</v>
      </c>
      <c r="J83" s="69" t="s">
        <v>5964</v>
      </c>
      <c r="K83" s="205">
        <v>45175</v>
      </c>
      <c r="L83" s="202" t="s">
        <v>4802</v>
      </c>
      <c r="M83" s="202" t="s">
        <v>4807</v>
      </c>
      <c r="N83" s="69" t="s">
        <v>5947</v>
      </c>
      <c r="O83" s="71">
        <v>920000</v>
      </c>
      <c r="P83" s="71">
        <v>0</v>
      </c>
    </row>
    <row r="84" spans="1:16" ht="43.2" x14ac:dyDescent="0.3">
      <c r="A84" s="203"/>
      <c r="B84" s="203"/>
      <c r="C84" s="203"/>
      <c r="D84" s="203"/>
      <c r="E84" s="203"/>
      <c r="F84" s="203"/>
      <c r="G84" s="203"/>
      <c r="H84" s="72" t="s">
        <v>6011</v>
      </c>
      <c r="I84" s="207">
        <v>45182</v>
      </c>
      <c r="J84" s="69" t="s">
        <v>5962</v>
      </c>
      <c r="K84" s="205">
        <v>45175</v>
      </c>
      <c r="L84" s="203" t="s">
        <v>4802</v>
      </c>
      <c r="M84" s="203" t="s">
        <v>4807</v>
      </c>
      <c r="N84" s="69" t="s">
        <v>5943</v>
      </c>
      <c r="O84" s="71">
        <v>400000</v>
      </c>
      <c r="P84" s="71">
        <v>0</v>
      </c>
    </row>
    <row r="85" spans="1:16" ht="43.2" x14ac:dyDescent="0.3">
      <c r="A85" s="203"/>
      <c r="B85" s="203"/>
      <c r="C85" s="203"/>
      <c r="D85" s="203"/>
      <c r="E85" s="203"/>
      <c r="F85" s="203"/>
      <c r="G85" s="203"/>
      <c r="H85" s="72" t="s">
        <v>6015</v>
      </c>
      <c r="I85" s="207">
        <v>45182</v>
      </c>
      <c r="J85" s="69" t="s">
        <v>5960</v>
      </c>
      <c r="K85" s="204">
        <v>45174</v>
      </c>
      <c r="L85" s="203" t="s">
        <v>4802</v>
      </c>
      <c r="M85" s="203" t="s">
        <v>4807</v>
      </c>
      <c r="N85" s="69" t="s">
        <v>5958</v>
      </c>
      <c r="O85" s="71">
        <v>500000</v>
      </c>
      <c r="P85" s="71">
        <v>0</v>
      </c>
    </row>
    <row r="86" spans="1:16" ht="43.2" x14ac:dyDescent="0.3">
      <c r="A86" s="203"/>
      <c r="B86" s="203"/>
      <c r="C86" s="203"/>
      <c r="D86" s="203"/>
      <c r="E86" s="203"/>
      <c r="F86" s="203"/>
      <c r="G86" s="203"/>
      <c r="H86" s="72" t="s">
        <v>6019</v>
      </c>
      <c r="I86" s="207">
        <v>45182</v>
      </c>
      <c r="J86" s="69" t="s">
        <v>5957</v>
      </c>
      <c r="K86" s="205">
        <v>45174</v>
      </c>
      <c r="L86" s="203" t="s">
        <v>4802</v>
      </c>
      <c r="M86" s="203" t="s">
        <v>4807</v>
      </c>
      <c r="N86" s="69" t="s">
        <v>5947</v>
      </c>
      <c r="O86" s="71">
        <v>1150000</v>
      </c>
      <c r="P86" s="71">
        <v>0</v>
      </c>
    </row>
    <row r="87" spans="1:16" ht="43.2" x14ac:dyDescent="0.3">
      <c r="A87" s="203"/>
      <c r="B87" s="203"/>
      <c r="C87" s="203"/>
      <c r="D87" s="203"/>
      <c r="E87" s="203"/>
      <c r="F87" s="203"/>
      <c r="G87" s="203"/>
      <c r="H87" s="72" t="s">
        <v>6021</v>
      </c>
      <c r="I87" s="207">
        <v>45182</v>
      </c>
      <c r="J87" s="69" t="s">
        <v>5955</v>
      </c>
      <c r="K87" s="205">
        <v>45174</v>
      </c>
      <c r="L87" s="203" t="s">
        <v>4802</v>
      </c>
      <c r="M87" s="203" t="s">
        <v>4807</v>
      </c>
      <c r="N87" s="69" t="s">
        <v>5943</v>
      </c>
      <c r="O87" s="71">
        <v>400000</v>
      </c>
      <c r="P87" s="71">
        <v>0</v>
      </c>
    </row>
    <row r="88" spans="1:16" ht="43.2" x14ac:dyDescent="0.3">
      <c r="A88" s="203"/>
      <c r="B88" s="203"/>
      <c r="C88" s="203"/>
      <c r="D88" s="203"/>
      <c r="E88" s="203"/>
      <c r="F88" s="203"/>
      <c r="G88" s="203"/>
      <c r="H88" s="72" t="s">
        <v>6023</v>
      </c>
      <c r="I88" s="207">
        <v>45182</v>
      </c>
      <c r="J88" s="69" t="s">
        <v>5952</v>
      </c>
      <c r="K88" s="204">
        <v>45173</v>
      </c>
      <c r="L88" s="203" t="s">
        <v>4802</v>
      </c>
      <c r="M88" s="203" t="s">
        <v>4807</v>
      </c>
      <c r="N88" s="69" t="s">
        <v>5950</v>
      </c>
      <c r="O88" s="71">
        <v>400000</v>
      </c>
      <c r="P88" s="71">
        <v>0</v>
      </c>
    </row>
    <row r="89" spans="1:16" ht="43.2" x14ac:dyDescent="0.3">
      <c r="A89" s="203"/>
      <c r="B89" s="203"/>
      <c r="C89" s="203"/>
      <c r="D89" s="203"/>
      <c r="E89" s="203"/>
      <c r="F89" s="203"/>
      <c r="G89" s="203"/>
      <c r="H89" s="72" t="s">
        <v>6025</v>
      </c>
      <c r="I89" s="207">
        <v>45182</v>
      </c>
      <c r="J89" s="69" t="s">
        <v>5949</v>
      </c>
      <c r="K89" s="205">
        <v>45173</v>
      </c>
      <c r="L89" s="203" t="s">
        <v>4802</v>
      </c>
      <c r="M89" s="203" t="s">
        <v>4807</v>
      </c>
      <c r="N89" s="69" t="s">
        <v>5947</v>
      </c>
      <c r="O89" s="71">
        <v>920000</v>
      </c>
      <c r="P89" s="71">
        <v>0</v>
      </c>
    </row>
    <row r="90" spans="1:16" ht="57.6" x14ac:dyDescent="0.3">
      <c r="A90" s="203"/>
      <c r="B90" s="203"/>
      <c r="C90" s="203"/>
      <c r="D90" s="203"/>
      <c r="E90" s="203"/>
      <c r="F90" s="203"/>
      <c r="G90" s="203"/>
      <c r="H90" s="72" t="s">
        <v>6027</v>
      </c>
      <c r="I90" s="207">
        <v>45182</v>
      </c>
      <c r="J90" s="69" t="s">
        <v>5942</v>
      </c>
      <c r="K90" s="70">
        <v>45170</v>
      </c>
      <c r="L90" s="203" t="s">
        <v>4802</v>
      </c>
      <c r="M90" s="203" t="s">
        <v>4807</v>
      </c>
      <c r="N90" s="69" t="s">
        <v>5940</v>
      </c>
      <c r="O90" s="71">
        <v>440000</v>
      </c>
      <c r="P90" s="71">
        <v>0</v>
      </c>
    </row>
    <row r="91" spans="1:16" ht="43.2" x14ac:dyDescent="0.3">
      <c r="A91" s="203"/>
      <c r="B91" s="203"/>
      <c r="C91" s="203"/>
      <c r="D91" s="203"/>
      <c r="E91" s="203"/>
      <c r="F91" s="203"/>
      <c r="G91" s="203"/>
      <c r="H91" s="72" t="s">
        <v>6029</v>
      </c>
      <c r="I91" s="207">
        <v>45182</v>
      </c>
      <c r="J91" s="69" t="s">
        <v>5946</v>
      </c>
      <c r="K91" s="70">
        <v>45173</v>
      </c>
      <c r="L91" s="203" t="s">
        <v>4802</v>
      </c>
      <c r="M91" s="203" t="s">
        <v>4807</v>
      </c>
      <c r="N91" s="69" t="s">
        <v>5943</v>
      </c>
      <c r="O91" s="71">
        <v>400000</v>
      </c>
      <c r="P91" s="71">
        <v>0</v>
      </c>
    </row>
    <row r="92" spans="1:16" ht="43.2" x14ac:dyDescent="0.3">
      <c r="A92" s="203"/>
      <c r="B92" s="203"/>
      <c r="C92" s="69" t="s">
        <v>6301</v>
      </c>
      <c r="D92" s="70">
        <v>45201</v>
      </c>
      <c r="E92" s="69" t="s">
        <v>6300</v>
      </c>
      <c r="F92" s="70">
        <v>45202</v>
      </c>
      <c r="G92" s="69" t="s">
        <v>6302</v>
      </c>
      <c r="H92" s="72" t="s">
        <v>6369</v>
      </c>
      <c r="I92" s="73">
        <v>45198</v>
      </c>
      <c r="J92" s="69" t="s">
        <v>6370</v>
      </c>
      <c r="K92" s="70">
        <v>45181</v>
      </c>
      <c r="L92" s="69" t="s">
        <v>4477</v>
      </c>
      <c r="M92" s="69" t="s">
        <v>108</v>
      </c>
      <c r="N92" s="69" t="s">
        <v>6366</v>
      </c>
      <c r="O92" s="71">
        <v>2700000</v>
      </c>
      <c r="P92" s="71">
        <v>0</v>
      </c>
    </row>
    <row r="93" spans="1:16" x14ac:dyDescent="0.3">
      <c r="A93" s="203"/>
      <c r="B93" s="202" t="s">
        <v>2439</v>
      </c>
      <c r="C93" s="203"/>
      <c r="D93" s="203"/>
      <c r="E93" s="203"/>
      <c r="F93" s="203"/>
      <c r="G93" s="203"/>
      <c r="H93" s="203"/>
      <c r="I93" s="203"/>
      <c r="J93" s="203"/>
      <c r="K93" s="203"/>
      <c r="L93" s="203"/>
      <c r="M93" s="203"/>
      <c r="N93" s="203"/>
      <c r="O93" s="71">
        <v>173352161</v>
      </c>
      <c r="P93" s="71">
        <v>615675</v>
      </c>
    </row>
    <row r="94" spans="1:16" ht="43.2" x14ac:dyDescent="0.3">
      <c r="A94" s="203"/>
      <c r="B94" s="202" t="s">
        <v>63</v>
      </c>
      <c r="C94" s="202" t="s">
        <v>714</v>
      </c>
      <c r="D94" s="204" t="s">
        <v>714</v>
      </c>
      <c r="E94" s="202" t="s">
        <v>714</v>
      </c>
      <c r="F94" s="204" t="s">
        <v>714</v>
      </c>
      <c r="G94" s="202" t="s">
        <v>714</v>
      </c>
      <c r="H94" s="209" t="s">
        <v>2853</v>
      </c>
      <c r="I94" s="209" t="s">
        <v>714</v>
      </c>
      <c r="J94" s="69" t="s">
        <v>2994</v>
      </c>
      <c r="K94" s="204">
        <v>44988</v>
      </c>
      <c r="L94" s="69" t="s">
        <v>1964</v>
      </c>
      <c r="M94" s="69" t="s">
        <v>174</v>
      </c>
      <c r="N94" s="69" t="s">
        <v>2992</v>
      </c>
      <c r="O94" s="71">
        <v>1499400</v>
      </c>
      <c r="P94" s="71">
        <v>29988</v>
      </c>
    </row>
    <row r="95" spans="1:16" ht="57.6" x14ac:dyDescent="0.3">
      <c r="A95" s="203"/>
      <c r="B95" s="203"/>
      <c r="C95" s="203"/>
      <c r="D95" s="203"/>
      <c r="E95" s="203"/>
      <c r="F95" s="203"/>
      <c r="G95" s="203"/>
      <c r="H95" s="208"/>
      <c r="I95" s="208"/>
      <c r="J95" s="69" t="s">
        <v>2999</v>
      </c>
      <c r="K95" s="205">
        <v>44988</v>
      </c>
      <c r="L95" s="69" t="s">
        <v>2995</v>
      </c>
      <c r="M95" s="202" t="s">
        <v>555</v>
      </c>
      <c r="N95" s="69" t="s">
        <v>2997</v>
      </c>
      <c r="O95" s="71">
        <v>6885000</v>
      </c>
      <c r="P95" s="71">
        <v>775338</v>
      </c>
    </row>
    <row r="96" spans="1:16" ht="43.2" x14ac:dyDescent="0.3">
      <c r="A96" s="203"/>
      <c r="B96" s="203"/>
      <c r="C96" s="203"/>
      <c r="D96" s="203"/>
      <c r="E96" s="203"/>
      <c r="F96" s="203"/>
      <c r="G96" s="203"/>
      <c r="H96" s="208"/>
      <c r="I96" s="208"/>
      <c r="J96" s="69" t="s">
        <v>3003</v>
      </c>
      <c r="K96" s="70">
        <v>44991</v>
      </c>
      <c r="L96" s="202" t="s">
        <v>354</v>
      </c>
      <c r="M96" s="203" t="s">
        <v>555</v>
      </c>
      <c r="N96" s="69" t="s">
        <v>3001</v>
      </c>
      <c r="O96" s="71">
        <v>880000</v>
      </c>
      <c r="P96" s="71">
        <v>0</v>
      </c>
    </row>
    <row r="97" spans="1:16" ht="43.2" x14ac:dyDescent="0.3">
      <c r="A97" s="203"/>
      <c r="B97" s="203"/>
      <c r="C97" s="203"/>
      <c r="D97" s="203"/>
      <c r="E97" s="203"/>
      <c r="F97" s="203"/>
      <c r="G97" s="203"/>
      <c r="H97" s="208"/>
      <c r="I97" s="208"/>
      <c r="J97" s="69" t="s">
        <v>3006</v>
      </c>
      <c r="K97" s="70">
        <v>44992</v>
      </c>
      <c r="L97" s="203" t="s">
        <v>354</v>
      </c>
      <c r="M97" s="203" t="s">
        <v>555</v>
      </c>
      <c r="N97" s="69" t="s">
        <v>3004</v>
      </c>
      <c r="O97" s="71">
        <v>880000</v>
      </c>
      <c r="P97" s="71">
        <v>0</v>
      </c>
    </row>
    <row r="98" spans="1:16" ht="43.2" x14ac:dyDescent="0.3">
      <c r="A98" s="203"/>
      <c r="B98" s="203"/>
      <c r="C98" s="203"/>
      <c r="D98" s="203"/>
      <c r="E98" s="203"/>
      <c r="F98" s="203"/>
      <c r="G98" s="203"/>
      <c r="H98" s="208"/>
      <c r="I98" s="208"/>
      <c r="J98" s="69" t="s">
        <v>3009</v>
      </c>
      <c r="K98" s="70">
        <v>44993</v>
      </c>
      <c r="L98" s="203" t="s">
        <v>354</v>
      </c>
      <c r="M98" s="203" t="s">
        <v>555</v>
      </c>
      <c r="N98" s="69" t="s">
        <v>3007</v>
      </c>
      <c r="O98" s="71">
        <v>880000</v>
      </c>
      <c r="P98" s="71">
        <v>0</v>
      </c>
    </row>
    <row r="99" spans="1:16" ht="43.2" x14ac:dyDescent="0.3">
      <c r="A99" s="203"/>
      <c r="B99" s="203"/>
      <c r="C99" s="203"/>
      <c r="D99" s="203"/>
      <c r="E99" s="203"/>
      <c r="F99" s="203"/>
      <c r="G99" s="203"/>
      <c r="H99" s="208"/>
      <c r="I99" s="208"/>
      <c r="J99" s="69" t="s">
        <v>3012</v>
      </c>
      <c r="K99" s="70">
        <v>44994</v>
      </c>
      <c r="L99" s="69" t="s">
        <v>1956</v>
      </c>
      <c r="M99" s="69" t="s">
        <v>1449</v>
      </c>
      <c r="N99" s="69" t="s">
        <v>3010</v>
      </c>
      <c r="O99" s="71">
        <v>1874280</v>
      </c>
      <c r="P99" s="71">
        <v>0</v>
      </c>
    </row>
    <row r="100" spans="1:16" ht="43.2" x14ac:dyDescent="0.3">
      <c r="A100" s="203"/>
      <c r="B100" s="203"/>
      <c r="C100" s="203"/>
      <c r="D100" s="203"/>
      <c r="E100" s="203"/>
      <c r="F100" s="203"/>
      <c r="G100" s="203"/>
      <c r="H100" s="208"/>
      <c r="I100" s="208"/>
      <c r="J100" s="69" t="s">
        <v>3186</v>
      </c>
      <c r="K100" s="204">
        <v>45000</v>
      </c>
      <c r="L100" s="202" t="s">
        <v>1951</v>
      </c>
      <c r="M100" s="202" t="s">
        <v>173</v>
      </c>
      <c r="N100" s="69" t="s">
        <v>3183</v>
      </c>
      <c r="O100" s="71">
        <v>23078940</v>
      </c>
      <c r="P100" s="71">
        <v>0</v>
      </c>
    </row>
    <row r="101" spans="1:16" ht="43.2" x14ac:dyDescent="0.3">
      <c r="A101" s="203"/>
      <c r="B101" s="203"/>
      <c r="C101" s="203"/>
      <c r="D101" s="203"/>
      <c r="E101" s="203"/>
      <c r="F101" s="203"/>
      <c r="G101" s="203"/>
      <c r="H101" s="208"/>
      <c r="I101" s="208"/>
      <c r="J101" s="69" t="s">
        <v>3195</v>
      </c>
      <c r="K101" s="205">
        <v>45000</v>
      </c>
      <c r="L101" s="203" t="s">
        <v>1951</v>
      </c>
      <c r="M101" s="203" t="s">
        <v>173</v>
      </c>
      <c r="N101" s="69" t="s">
        <v>3193</v>
      </c>
      <c r="O101" s="71">
        <v>4356350</v>
      </c>
      <c r="P101" s="71">
        <v>0</v>
      </c>
    </row>
    <row r="102" spans="1:16" ht="43.2" x14ac:dyDescent="0.3">
      <c r="A102" s="203"/>
      <c r="B102" s="203"/>
      <c r="C102" s="203"/>
      <c r="D102" s="203"/>
      <c r="E102" s="203"/>
      <c r="F102" s="203"/>
      <c r="G102" s="203"/>
      <c r="H102" s="208"/>
      <c r="I102" s="208"/>
      <c r="J102" s="69" t="s">
        <v>3203</v>
      </c>
      <c r="K102" s="205">
        <v>45000</v>
      </c>
      <c r="L102" s="203" t="s">
        <v>1951</v>
      </c>
      <c r="M102" s="203" t="s">
        <v>173</v>
      </c>
      <c r="N102" s="69" t="s">
        <v>3201</v>
      </c>
      <c r="O102" s="71">
        <v>8343000</v>
      </c>
      <c r="P102" s="71">
        <v>0</v>
      </c>
    </row>
    <row r="103" spans="1:16" ht="43.2" x14ac:dyDescent="0.3">
      <c r="A103" s="203"/>
      <c r="B103" s="203"/>
      <c r="C103" s="203"/>
      <c r="D103" s="203"/>
      <c r="E103" s="203"/>
      <c r="F103" s="203"/>
      <c r="G103" s="203"/>
      <c r="H103" s="208"/>
      <c r="I103" s="208"/>
      <c r="J103" s="69" t="s">
        <v>3207</v>
      </c>
      <c r="K103" s="70">
        <v>45022</v>
      </c>
      <c r="L103" s="69" t="s">
        <v>1964</v>
      </c>
      <c r="M103" s="69" t="s">
        <v>174</v>
      </c>
      <c r="N103" s="69" t="s">
        <v>3204</v>
      </c>
      <c r="O103" s="71">
        <v>1498600</v>
      </c>
      <c r="P103" s="71">
        <v>29972</v>
      </c>
    </row>
    <row r="104" spans="1:16" ht="43.2" x14ac:dyDescent="0.3">
      <c r="A104" s="203"/>
      <c r="B104" s="203"/>
      <c r="C104" s="203"/>
      <c r="D104" s="203"/>
      <c r="E104" s="203"/>
      <c r="F104" s="203"/>
      <c r="G104" s="203"/>
      <c r="H104" s="208"/>
      <c r="I104" s="208"/>
      <c r="J104" s="69" t="s">
        <v>3210</v>
      </c>
      <c r="K104" s="70">
        <v>45001</v>
      </c>
      <c r="L104" s="202" t="s">
        <v>1951</v>
      </c>
      <c r="M104" s="202" t="s">
        <v>173</v>
      </c>
      <c r="N104" s="69" t="s">
        <v>3208</v>
      </c>
      <c r="O104" s="71">
        <v>9616100</v>
      </c>
      <c r="P104" s="71">
        <v>0</v>
      </c>
    </row>
    <row r="105" spans="1:16" ht="43.2" x14ac:dyDescent="0.3">
      <c r="A105" s="203"/>
      <c r="B105" s="203"/>
      <c r="C105" s="203"/>
      <c r="D105" s="203"/>
      <c r="E105" s="203"/>
      <c r="F105" s="203"/>
      <c r="G105" s="203"/>
      <c r="H105" s="208"/>
      <c r="I105" s="208"/>
      <c r="J105" s="69" t="s">
        <v>3213</v>
      </c>
      <c r="K105" s="70">
        <v>45012</v>
      </c>
      <c r="L105" s="203" t="s">
        <v>1951</v>
      </c>
      <c r="M105" s="203" t="s">
        <v>173</v>
      </c>
      <c r="N105" s="69" t="s">
        <v>3211</v>
      </c>
      <c r="O105" s="71">
        <v>150000</v>
      </c>
      <c r="P105" s="71">
        <v>0</v>
      </c>
    </row>
    <row r="106" spans="1:16" ht="43.2" x14ac:dyDescent="0.3">
      <c r="A106" s="203"/>
      <c r="B106" s="203"/>
      <c r="C106" s="203"/>
      <c r="D106" s="203"/>
      <c r="E106" s="203"/>
      <c r="F106" s="203"/>
      <c r="G106" s="203"/>
      <c r="H106" s="208"/>
      <c r="I106" s="208"/>
      <c r="J106" s="69" t="s">
        <v>3216</v>
      </c>
      <c r="K106" s="204">
        <v>45002</v>
      </c>
      <c r="L106" s="69" t="s">
        <v>89</v>
      </c>
      <c r="M106" s="202" t="s">
        <v>174</v>
      </c>
      <c r="N106" s="69" t="s">
        <v>3214</v>
      </c>
      <c r="O106" s="71">
        <v>1000000</v>
      </c>
      <c r="P106" s="71">
        <v>0</v>
      </c>
    </row>
    <row r="107" spans="1:16" ht="43.2" x14ac:dyDescent="0.3">
      <c r="A107" s="203"/>
      <c r="B107" s="203"/>
      <c r="C107" s="203"/>
      <c r="D107" s="203"/>
      <c r="E107" s="203"/>
      <c r="F107" s="203"/>
      <c r="G107" s="203"/>
      <c r="H107" s="208"/>
      <c r="I107" s="208"/>
      <c r="J107" s="69" t="s">
        <v>3219</v>
      </c>
      <c r="K107" s="205">
        <v>45002</v>
      </c>
      <c r="L107" s="69" t="s">
        <v>90</v>
      </c>
      <c r="M107" s="203" t="s">
        <v>174</v>
      </c>
      <c r="N107" s="69" t="s">
        <v>3217</v>
      </c>
      <c r="O107" s="71">
        <v>1500000</v>
      </c>
      <c r="P107" s="71">
        <v>0</v>
      </c>
    </row>
    <row r="108" spans="1:16" ht="43.2" x14ac:dyDescent="0.3">
      <c r="A108" s="203"/>
      <c r="B108" s="203"/>
      <c r="C108" s="203"/>
      <c r="D108" s="203"/>
      <c r="E108" s="203"/>
      <c r="F108" s="203"/>
      <c r="G108" s="203"/>
      <c r="H108" s="72" t="s">
        <v>3756</v>
      </c>
      <c r="I108" s="206">
        <v>45069</v>
      </c>
      <c r="J108" s="69" t="s">
        <v>3711</v>
      </c>
      <c r="K108" s="204">
        <v>45059</v>
      </c>
      <c r="L108" s="69" t="s">
        <v>1951</v>
      </c>
      <c r="M108" s="69" t="s">
        <v>173</v>
      </c>
      <c r="N108" s="69" t="s">
        <v>3707</v>
      </c>
      <c r="O108" s="71">
        <v>8063193</v>
      </c>
      <c r="P108" s="71">
        <v>0</v>
      </c>
    </row>
    <row r="109" spans="1:16" ht="43.2" x14ac:dyDescent="0.3">
      <c r="A109" s="203"/>
      <c r="B109" s="203"/>
      <c r="C109" s="203"/>
      <c r="D109" s="203"/>
      <c r="E109" s="203"/>
      <c r="F109" s="203"/>
      <c r="G109" s="203"/>
      <c r="H109" s="72" t="s">
        <v>3761</v>
      </c>
      <c r="I109" s="207">
        <v>45069</v>
      </c>
      <c r="J109" s="69" t="s">
        <v>3722</v>
      </c>
      <c r="K109" s="205">
        <v>45059</v>
      </c>
      <c r="L109" s="202" t="s">
        <v>1956</v>
      </c>
      <c r="M109" s="202" t="s">
        <v>1449</v>
      </c>
      <c r="N109" s="69" t="s">
        <v>3720</v>
      </c>
      <c r="O109" s="71">
        <v>8622860</v>
      </c>
      <c r="P109" s="71">
        <v>0</v>
      </c>
    </row>
    <row r="110" spans="1:16" ht="43.2" x14ac:dyDescent="0.3">
      <c r="A110" s="203"/>
      <c r="B110" s="203"/>
      <c r="C110" s="203"/>
      <c r="D110" s="203"/>
      <c r="E110" s="203"/>
      <c r="F110" s="203"/>
      <c r="G110" s="203"/>
      <c r="H110" s="72" t="s">
        <v>3765</v>
      </c>
      <c r="I110" s="207">
        <v>45069</v>
      </c>
      <c r="J110" s="69" t="s">
        <v>3730</v>
      </c>
      <c r="K110" s="70">
        <v>45058</v>
      </c>
      <c r="L110" s="203" t="s">
        <v>1956</v>
      </c>
      <c r="M110" s="203" t="s">
        <v>1449</v>
      </c>
      <c r="N110" s="69" t="s">
        <v>3727</v>
      </c>
      <c r="O110" s="71">
        <v>7493930</v>
      </c>
      <c r="P110" s="71">
        <v>0</v>
      </c>
    </row>
    <row r="111" spans="1:16" ht="43.2" x14ac:dyDescent="0.3">
      <c r="A111" s="203"/>
      <c r="B111" s="203"/>
      <c r="C111" s="203"/>
      <c r="D111" s="203"/>
      <c r="E111" s="203"/>
      <c r="F111" s="203"/>
      <c r="G111" s="203"/>
      <c r="H111" s="72" t="s">
        <v>4869</v>
      </c>
      <c r="I111" s="73">
        <v>45135</v>
      </c>
      <c r="J111" s="69" t="s">
        <v>4419</v>
      </c>
      <c r="K111" s="70">
        <v>45118</v>
      </c>
      <c r="L111" s="69" t="s">
        <v>1951</v>
      </c>
      <c r="M111" s="69" t="s">
        <v>173</v>
      </c>
      <c r="N111" s="69" t="s">
        <v>4417</v>
      </c>
      <c r="O111" s="71">
        <v>1310000</v>
      </c>
      <c r="P111" s="71">
        <v>0</v>
      </c>
    </row>
    <row r="112" spans="1:16" ht="43.2" x14ac:dyDescent="0.3">
      <c r="A112" s="203"/>
      <c r="B112" s="203"/>
      <c r="C112" s="203"/>
      <c r="D112" s="203"/>
      <c r="E112" s="203"/>
      <c r="F112" s="203"/>
      <c r="G112" s="203"/>
      <c r="H112" s="72" t="s">
        <v>5379</v>
      </c>
      <c r="I112" s="206">
        <v>45142</v>
      </c>
      <c r="J112" s="69" t="s">
        <v>5171</v>
      </c>
      <c r="K112" s="204">
        <v>45082</v>
      </c>
      <c r="L112" s="69" t="s">
        <v>89</v>
      </c>
      <c r="M112" s="202" t="s">
        <v>174</v>
      </c>
      <c r="N112" s="69" t="s">
        <v>5169</v>
      </c>
      <c r="O112" s="71">
        <v>997000</v>
      </c>
      <c r="P112" s="71">
        <v>0</v>
      </c>
    </row>
    <row r="113" spans="1:16" ht="43.2" x14ac:dyDescent="0.3">
      <c r="A113" s="203"/>
      <c r="B113" s="203"/>
      <c r="C113" s="203"/>
      <c r="D113" s="203"/>
      <c r="E113" s="203"/>
      <c r="F113" s="203"/>
      <c r="G113" s="203"/>
      <c r="H113" s="72" t="s">
        <v>5381</v>
      </c>
      <c r="I113" s="207">
        <v>45142</v>
      </c>
      <c r="J113" s="69" t="s">
        <v>5174</v>
      </c>
      <c r="K113" s="205">
        <v>45082</v>
      </c>
      <c r="L113" s="69" t="s">
        <v>90</v>
      </c>
      <c r="M113" s="203" t="s">
        <v>174</v>
      </c>
      <c r="N113" s="69" t="s">
        <v>5172</v>
      </c>
      <c r="O113" s="71">
        <v>1485000</v>
      </c>
      <c r="P113" s="71">
        <v>0</v>
      </c>
    </row>
    <row r="114" spans="1:16" ht="43.2" x14ac:dyDescent="0.3">
      <c r="A114" s="203"/>
      <c r="B114" s="203"/>
      <c r="C114" s="203"/>
      <c r="D114" s="203"/>
      <c r="E114" s="203"/>
      <c r="F114" s="203"/>
      <c r="G114" s="203"/>
      <c r="H114" s="72" t="s">
        <v>5383</v>
      </c>
      <c r="I114" s="207">
        <v>45142</v>
      </c>
      <c r="J114" s="69" t="s">
        <v>5177</v>
      </c>
      <c r="K114" s="70">
        <v>45111</v>
      </c>
      <c r="L114" s="69" t="s">
        <v>1964</v>
      </c>
      <c r="M114" s="203" t="s">
        <v>174</v>
      </c>
      <c r="N114" s="69" t="s">
        <v>5175</v>
      </c>
      <c r="O114" s="71">
        <v>1499200</v>
      </c>
      <c r="P114" s="71">
        <v>29984</v>
      </c>
    </row>
    <row r="115" spans="1:16" ht="43.2" x14ac:dyDescent="0.3">
      <c r="A115" s="203"/>
      <c r="B115" s="203"/>
      <c r="C115" s="203"/>
      <c r="D115" s="203"/>
      <c r="E115" s="203"/>
      <c r="F115" s="203"/>
      <c r="G115" s="203"/>
      <c r="H115" s="72" t="s">
        <v>5385</v>
      </c>
      <c r="I115" s="207">
        <v>45142</v>
      </c>
      <c r="J115" s="69" t="s">
        <v>5180</v>
      </c>
      <c r="K115" s="70">
        <v>45090</v>
      </c>
      <c r="L115" s="69" t="s">
        <v>1951</v>
      </c>
      <c r="M115" s="69" t="s">
        <v>173</v>
      </c>
      <c r="N115" s="69" t="s">
        <v>5178</v>
      </c>
      <c r="O115" s="71">
        <v>150000</v>
      </c>
      <c r="P115" s="71">
        <v>0</v>
      </c>
    </row>
    <row r="116" spans="1:16" ht="57.6" x14ac:dyDescent="0.3">
      <c r="A116" s="203"/>
      <c r="B116" s="203"/>
      <c r="C116" s="202" t="s">
        <v>369</v>
      </c>
      <c r="D116" s="204">
        <v>44958</v>
      </c>
      <c r="E116" s="202" t="s">
        <v>1497</v>
      </c>
      <c r="F116" s="204">
        <v>44958</v>
      </c>
      <c r="G116" s="202" t="s">
        <v>233</v>
      </c>
      <c r="H116" s="72" t="s">
        <v>252</v>
      </c>
      <c r="I116" s="206">
        <v>44956</v>
      </c>
      <c r="J116" s="69" t="s">
        <v>545</v>
      </c>
      <c r="K116" s="204">
        <v>44935</v>
      </c>
      <c r="L116" s="69" t="s">
        <v>354</v>
      </c>
      <c r="M116" s="69" t="s">
        <v>174</v>
      </c>
      <c r="N116" s="69" t="s">
        <v>543</v>
      </c>
      <c r="O116" s="71">
        <v>440000</v>
      </c>
      <c r="P116" s="71">
        <v>0</v>
      </c>
    </row>
    <row r="117" spans="1:16" ht="43.2" x14ac:dyDescent="0.3">
      <c r="A117" s="203"/>
      <c r="B117" s="203"/>
      <c r="C117" s="203"/>
      <c r="D117" s="203"/>
      <c r="E117" s="203"/>
      <c r="F117" s="203"/>
      <c r="G117" s="203"/>
      <c r="H117" s="72" t="s">
        <v>197</v>
      </c>
      <c r="I117" s="207">
        <v>44956</v>
      </c>
      <c r="J117" s="69" t="s">
        <v>548</v>
      </c>
      <c r="K117" s="205">
        <v>44935</v>
      </c>
      <c r="L117" s="69" t="s">
        <v>89</v>
      </c>
      <c r="M117" s="202" t="s">
        <v>555</v>
      </c>
      <c r="N117" s="69" t="s">
        <v>546</v>
      </c>
      <c r="O117" s="71">
        <v>1000000</v>
      </c>
      <c r="P117" s="71">
        <v>0</v>
      </c>
    </row>
    <row r="118" spans="1:16" ht="43.2" x14ac:dyDescent="0.3">
      <c r="A118" s="203"/>
      <c r="B118" s="203"/>
      <c r="C118" s="203"/>
      <c r="D118" s="203"/>
      <c r="E118" s="203"/>
      <c r="F118" s="203"/>
      <c r="G118" s="203"/>
      <c r="H118" s="72" t="s">
        <v>175</v>
      </c>
      <c r="I118" s="207">
        <v>44956</v>
      </c>
      <c r="J118" s="69" t="s">
        <v>193</v>
      </c>
      <c r="K118" s="205">
        <v>44935</v>
      </c>
      <c r="L118" s="69" t="s">
        <v>90</v>
      </c>
      <c r="M118" s="203" t="s">
        <v>555</v>
      </c>
      <c r="N118" s="69" t="s">
        <v>549</v>
      </c>
      <c r="O118" s="71">
        <v>1500000</v>
      </c>
      <c r="P118" s="71">
        <v>0</v>
      </c>
    </row>
    <row r="119" spans="1:16" ht="43.2" x14ac:dyDescent="0.3">
      <c r="A119" s="203"/>
      <c r="B119" s="203"/>
      <c r="C119" s="203"/>
      <c r="D119" s="203"/>
      <c r="E119" s="203"/>
      <c r="F119" s="203"/>
      <c r="G119" s="203"/>
      <c r="H119" s="72" t="s">
        <v>169</v>
      </c>
      <c r="I119" s="207">
        <v>44956</v>
      </c>
      <c r="J119" s="69" t="s">
        <v>235</v>
      </c>
      <c r="K119" s="204">
        <v>44942</v>
      </c>
      <c r="L119" s="69" t="s">
        <v>89</v>
      </c>
      <c r="M119" s="203" t="s">
        <v>555</v>
      </c>
      <c r="N119" s="69" t="s">
        <v>552</v>
      </c>
      <c r="O119" s="71">
        <v>997000</v>
      </c>
      <c r="P119" s="71">
        <v>0</v>
      </c>
    </row>
    <row r="120" spans="1:16" ht="43.2" x14ac:dyDescent="0.3">
      <c r="A120" s="203"/>
      <c r="B120" s="203"/>
      <c r="C120" s="203"/>
      <c r="D120" s="203"/>
      <c r="E120" s="203"/>
      <c r="F120" s="203"/>
      <c r="G120" s="203"/>
      <c r="H120" s="72" t="s">
        <v>164</v>
      </c>
      <c r="I120" s="207">
        <v>44956</v>
      </c>
      <c r="J120" s="69" t="s">
        <v>234</v>
      </c>
      <c r="K120" s="205">
        <v>44942</v>
      </c>
      <c r="L120" s="69" t="s">
        <v>90</v>
      </c>
      <c r="M120" s="203" t="s">
        <v>555</v>
      </c>
      <c r="N120" s="69" t="s">
        <v>556</v>
      </c>
      <c r="O120" s="71">
        <v>1500000</v>
      </c>
      <c r="P120" s="71">
        <v>0</v>
      </c>
    </row>
    <row r="121" spans="1:16" ht="43.2" x14ac:dyDescent="0.3">
      <c r="A121" s="203"/>
      <c r="B121" s="203"/>
      <c r="C121" s="202" t="s">
        <v>2271</v>
      </c>
      <c r="D121" s="204">
        <v>44980</v>
      </c>
      <c r="E121" s="202" t="s">
        <v>2434</v>
      </c>
      <c r="F121" s="204">
        <v>44981</v>
      </c>
      <c r="G121" s="202" t="s">
        <v>200</v>
      </c>
      <c r="H121" s="72" t="s">
        <v>1945</v>
      </c>
      <c r="I121" s="206">
        <v>44979</v>
      </c>
      <c r="J121" s="69" t="s">
        <v>1960</v>
      </c>
      <c r="K121" s="204">
        <v>44973</v>
      </c>
      <c r="L121" s="202" t="s">
        <v>1956</v>
      </c>
      <c r="M121" s="202" t="s">
        <v>1449</v>
      </c>
      <c r="N121" s="69" t="s">
        <v>1958</v>
      </c>
      <c r="O121" s="71">
        <v>9752000</v>
      </c>
      <c r="P121" s="71">
        <v>0</v>
      </c>
    </row>
    <row r="122" spans="1:16" ht="43.2" x14ac:dyDescent="0.3">
      <c r="A122" s="203"/>
      <c r="B122" s="203"/>
      <c r="C122" s="203"/>
      <c r="D122" s="203"/>
      <c r="E122" s="203"/>
      <c r="F122" s="203"/>
      <c r="G122" s="203"/>
      <c r="H122" s="72" t="s">
        <v>1960</v>
      </c>
      <c r="I122" s="207">
        <v>44979</v>
      </c>
      <c r="J122" s="69" t="s">
        <v>1963</v>
      </c>
      <c r="K122" s="205">
        <v>44973</v>
      </c>
      <c r="L122" s="203" t="s">
        <v>1956</v>
      </c>
      <c r="M122" s="203" t="s">
        <v>1449</v>
      </c>
      <c r="N122" s="69" t="s">
        <v>1961</v>
      </c>
      <c r="O122" s="71">
        <v>1290000</v>
      </c>
      <c r="P122" s="71">
        <v>0</v>
      </c>
    </row>
    <row r="123" spans="1:16" ht="43.2" x14ac:dyDescent="0.3">
      <c r="A123" s="203"/>
      <c r="B123" s="203"/>
      <c r="C123" s="203"/>
      <c r="D123" s="203"/>
      <c r="E123" s="203"/>
      <c r="F123" s="203"/>
      <c r="G123" s="203"/>
      <c r="H123" s="72" t="s">
        <v>1963</v>
      </c>
      <c r="I123" s="207">
        <v>44979</v>
      </c>
      <c r="J123" s="69" t="s">
        <v>1955</v>
      </c>
      <c r="K123" s="70">
        <v>44974</v>
      </c>
      <c r="L123" s="69" t="s">
        <v>1951</v>
      </c>
      <c r="M123" s="69" t="s">
        <v>173</v>
      </c>
      <c r="N123" s="69" t="s">
        <v>1953</v>
      </c>
      <c r="O123" s="71">
        <v>660000</v>
      </c>
      <c r="P123" s="71">
        <v>0</v>
      </c>
    </row>
    <row r="124" spans="1:16" ht="43.2" x14ac:dyDescent="0.3">
      <c r="A124" s="203"/>
      <c r="B124" s="203"/>
      <c r="C124" s="203"/>
      <c r="D124" s="203"/>
      <c r="E124" s="203"/>
      <c r="F124" s="203"/>
      <c r="G124" s="203"/>
      <c r="H124" s="72" t="s">
        <v>1955</v>
      </c>
      <c r="I124" s="206">
        <v>44980</v>
      </c>
      <c r="J124" s="69" t="s">
        <v>2285</v>
      </c>
      <c r="K124" s="204">
        <v>44980</v>
      </c>
      <c r="L124" s="202" t="s">
        <v>1956</v>
      </c>
      <c r="M124" s="202" t="s">
        <v>1449</v>
      </c>
      <c r="N124" s="69" t="s">
        <v>2282</v>
      </c>
      <c r="O124" s="71">
        <v>13791500</v>
      </c>
      <c r="P124" s="71">
        <v>0</v>
      </c>
    </row>
    <row r="125" spans="1:16" ht="43.2" x14ac:dyDescent="0.3">
      <c r="A125" s="203"/>
      <c r="B125" s="203"/>
      <c r="C125" s="203"/>
      <c r="D125" s="203"/>
      <c r="E125" s="203"/>
      <c r="F125" s="203"/>
      <c r="G125" s="203"/>
      <c r="H125" s="72" t="s">
        <v>2252</v>
      </c>
      <c r="I125" s="207">
        <v>44980</v>
      </c>
      <c r="J125" s="69" t="s">
        <v>2278</v>
      </c>
      <c r="K125" s="205">
        <v>44980</v>
      </c>
      <c r="L125" s="203" t="s">
        <v>1956</v>
      </c>
      <c r="M125" s="203" t="s">
        <v>1449</v>
      </c>
      <c r="N125" s="69" t="s">
        <v>2274</v>
      </c>
      <c r="O125" s="71">
        <v>1369000</v>
      </c>
      <c r="P125" s="71">
        <v>0</v>
      </c>
    </row>
    <row r="126" spans="1:16" ht="43.2" x14ac:dyDescent="0.3">
      <c r="A126" s="203"/>
      <c r="B126" s="203"/>
      <c r="C126" s="202" t="s">
        <v>2851</v>
      </c>
      <c r="D126" s="204" t="s">
        <v>714</v>
      </c>
      <c r="E126" s="202" t="s">
        <v>714</v>
      </c>
      <c r="F126" s="204" t="s">
        <v>714</v>
      </c>
      <c r="G126" s="202" t="s">
        <v>635</v>
      </c>
      <c r="H126" s="72" t="s">
        <v>2728</v>
      </c>
      <c r="I126" s="206">
        <v>44992</v>
      </c>
      <c r="J126" s="69" t="s">
        <v>2454</v>
      </c>
      <c r="K126" s="70">
        <v>44953</v>
      </c>
      <c r="L126" s="69" t="s">
        <v>354</v>
      </c>
      <c r="M126" s="69" t="s">
        <v>174</v>
      </c>
      <c r="N126" s="69" t="s">
        <v>2451</v>
      </c>
      <c r="O126" s="71">
        <v>330000</v>
      </c>
      <c r="P126" s="71">
        <v>0</v>
      </c>
    </row>
    <row r="127" spans="1:16" ht="43.2" x14ac:dyDescent="0.3">
      <c r="A127" s="203"/>
      <c r="B127" s="203"/>
      <c r="C127" s="203"/>
      <c r="D127" s="203"/>
      <c r="E127" s="203"/>
      <c r="F127" s="203"/>
      <c r="G127" s="203"/>
      <c r="H127" s="72" t="s">
        <v>2730</v>
      </c>
      <c r="I127" s="207">
        <v>44992</v>
      </c>
      <c r="J127" s="69" t="s">
        <v>2460</v>
      </c>
      <c r="K127" s="70">
        <v>44981</v>
      </c>
      <c r="L127" s="202" t="s">
        <v>1964</v>
      </c>
      <c r="M127" s="202" t="s">
        <v>555</v>
      </c>
      <c r="N127" s="69" t="s">
        <v>2457</v>
      </c>
      <c r="O127" s="71">
        <v>1499550</v>
      </c>
      <c r="P127" s="71">
        <v>29991</v>
      </c>
    </row>
    <row r="128" spans="1:16" ht="43.2" x14ac:dyDescent="0.3">
      <c r="A128" s="203"/>
      <c r="B128" s="203"/>
      <c r="C128" s="203"/>
      <c r="D128" s="203"/>
      <c r="E128" s="203"/>
      <c r="F128" s="203"/>
      <c r="G128" s="203"/>
      <c r="H128" s="72" t="s">
        <v>2734</v>
      </c>
      <c r="I128" s="207">
        <v>44992</v>
      </c>
      <c r="J128" s="69" t="s">
        <v>2469</v>
      </c>
      <c r="K128" s="70">
        <v>44985</v>
      </c>
      <c r="L128" s="203" t="s">
        <v>1964</v>
      </c>
      <c r="M128" s="203" t="s">
        <v>555</v>
      </c>
      <c r="N128" s="69" t="s">
        <v>2466</v>
      </c>
      <c r="O128" s="71">
        <v>1499700</v>
      </c>
      <c r="P128" s="71">
        <v>29994</v>
      </c>
    </row>
    <row r="129" spans="1:16" ht="57.6" x14ac:dyDescent="0.3">
      <c r="A129" s="203"/>
      <c r="B129" s="203"/>
      <c r="C129" s="203"/>
      <c r="D129" s="203"/>
      <c r="E129" s="203"/>
      <c r="F129" s="203"/>
      <c r="G129" s="203"/>
      <c r="H129" s="72" t="s">
        <v>2732</v>
      </c>
      <c r="I129" s="207">
        <v>44992</v>
      </c>
      <c r="J129" s="69" t="s">
        <v>2465</v>
      </c>
      <c r="K129" s="204">
        <v>44986</v>
      </c>
      <c r="L129" s="69" t="s">
        <v>89</v>
      </c>
      <c r="M129" s="202" t="s">
        <v>174</v>
      </c>
      <c r="N129" s="69" t="s">
        <v>2462</v>
      </c>
      <c r="O129" s="71">
        <v>1000000</v>
      </c>
      <c r="P129" s="71">
        <v>0</v>
      </c>
    </row>
    <row r="130" spans="1:16" ht="43.2" x14ac:dyDescent="0.3">
      <c r="A130" s="203"/>
      <c r="B130" s="203"/>
      <c r="C130" s="203"/>
      <c r="D130" s="203"/>
      <c r="E130" s="203"/>
      <c r="F130" s="203"/>
      <c r="G130" s="203"/>
      <c r="H130" s="72" t="s">
        <v>2736</v>
      </c>
      <c r="I130" s="207">
        <v>44992</v>
      </c>
      <c r="J130" s="69" t="s">
        <v>2473</v>
      </c>
      <c r="K130" s="205">
        <v>44986</v>
      </c>
      <c r="L130" s="69" t="s">
        <v>90</v>
      </c>
      <c r="M130" s="203" t="s">
        <v>174</v>
      </c>
      <c r="N130" s="69" t="s">
        <v>2471</v>
      </c>
      <c r="O130" s="71">
        <v>1500000</v>
      </c>
      <c r="P130" s="71">
        <v>0</v>
      </c>
    </row>
    <row r="131" spans="1:16" ht="57.6" x14ac:dyDescent="0.3">
      <c r="A131" s="203"/>
      <c r="B131" s="203"/>
      <c r="C131" s="69" t="s">
        <v>5839</v>
      </c>
      <c r="D131" s="70">
        <v>45163</v>
      </c>
      <c r="E131" s="69" t="s">
        <v>5842</v>
      </c>
      <c r="F131" s="70">
        <v>45166</v>
      </c>
      <c r="G131" s="69" t="s">
        <v>1805</v>
      </c>
      <c r="H131" s="72" t="s">
        <v>5748</v>
      </c>
      <c r="I131" s="73">
        <v>45162</v>
      </c>
      <c r="J131" s="69" t="s">
        <v>5530</v>
      </c>
      <c r="K131" s="70">
        <v>45135</v>
      </c>
      <c r="L131" s="69" t="s">
        <v>1951</v>
      </c>
      <c r="M131" s="69" t="s">
        <v>173</v>
      </c>
      <c r="N131" s="69" t="s">
        <v>5528</v>
      </c>
      <c r="O131" s="71">
        <v>1315200</v>
      </c>
      <c r="P131" s="71">
        <v>0</v>
      </c>
    </row>
    <row r="132" spans="1:16" ht="43.2" x14ac:dyDescent="0.3">
      <c r="A132" s="203"/>
      <c r="B132" s="203"/>
      <c r="C132" s="202" t="s">
        <v>5968</v>
      </c>
      <c r="D132" s="204">
        <v>45183</v>
      </c>
      <c r="E132" s="202" t="s">
        <v>5967</v>
      </c>
      <c r="F132" s="204">
        <v>45184</v>
      </c>
      <c r="G132" s="202" t="s">
        <v>1761</v>
      </c>
      <c r="H132" s="72" t="s">
        <v>5993</v>
      </c>
      <c r="I132" s="206">
        <v>45182</v>
      </c>
      <c r="J132" s="69" t="s">
        <v>5884</v>
      </c>
      <c r="K132" s="204">
        <v>45177</v>
      </c>
      <c r="L132" s="69" t="s">
        <v>89</v>
      </c>
      <c r="M132" s="202" t="s">
        <v>174</v>
      </c>
      <c r="N132" s="69" t="s">
        <v>5882</v>
      </c>
      <c r="O132" s="71">
        <v>998000</v>
      </c>
      <c r="P132" s="71">
        <v>0</v>
      </c>
    </row>
    <row r="133" spans="1:16" ht="43.2" x14ac:dyDescent="0.3">
      <c r="A133" s="203"/>
      <c r="B133" s="203"/>
      <c r="C133" s="203"/>
      <c r="D133" s="203"/>
      <c r="E133" s="203"/>
      <c r="F133" s="203"/>
      <c r="G133" s="203"/>
      <c r="H133" s="72" t="s">
        <v>5996</v>
      </c>
      <c r="I133" s="207">
        <v>45182</v>
      </c>
      <c r="J133" s="69" t="s">
        <v>5887</v>
      </c>
      <c r="K133" s="205">
        <v>45177</v>
      </c>
      <c r="L133" s="69" t="s">
        <v>90</v>
      </c>
      <c r="M133" s="203" t="s">
        <v>174</v>
      </c>
      <c r="N133" s="69" t="s">
        <v>5885</v>
      </c>
      <c r="O133" s="71">
        <v>1500000</v>
      </c>
      <c r="P133" s="71">
        <v>0</v>
      </c>
    </row>
    <row r="134" spans="1:16" ht="43.2" x14ac:dyDescent="0.3">
      <c r="A134" s="203"/>
      <c r="B134" s="203"/>
      <c r="C134" s="203"/>
      <c r="D134" s="203"/>
      <c r="E134" s="203"/>
      <c r="F134" s="203"/>
      <c r="G134" s="203"/>
      <c r="H134" s="72" t="s">
        <v>5999</v>
      </c>
      <c r="I134" s="207">
        <v>45182</v>
      </c>
      <c r="J134" s="69" t="s">
        <v>5891</v>
      </c>
      <c r="K134" s="204">
        <v>45181</v>
      </c>
      <c r="L134" s="202" t="s">
        <v>354</v>
      </c>
      <c r="M134" s="203" t="s">
        <v>174</v>
      </c>
      <c r="N134" s="69" t="s">
        <v>5888</v>
      </c>
      <c r="O134" s="71">
        <v>500000</v>
      </c>
      <c r="P134" s="71">
        <v>0</v>
      </c>
    </row>
    <row r="135" spans="1:16" ht="43.2" x14ac:dyDescent="0.3">
      <c r="A135" s="203"/>
      <c r="B135" s="203"/>
      <c r="C135" s="203"/>
      <c r="D135" s="203"/>
      <c r="E135" s="203"/>
      <c r="F135" s="203"/>
      <c r="G135" s="203"/>
      <c r="H135" s="72" t="s">
        <v>6002</v>
      </c>
      <c r="I135" s="207">
        <v>45182</v>
      </c>
      <c r="J135" s="69" t="s">
        <v>5894</v>
      </c>
      <c r="K135" s="205">
        <v>45181</v>
      </c>
      <c r="L135" s="203" t="s">
        <v>354</v>
      </c>
      <c r="M135" s="203" t="s">
        <v>174</v>
      </c>
      <c r="N135" s="69" t="s">
        <v>5892</v>
      </c>
      <c r="O135" s="71">
        <v>1300000</v>
      </c>
      <c r="P135" s="71">
        <v>0</v>
      </c>
    </row>
    <row r="136" spans="1:16" x14ac:dyDescent="0.3">
      <c r="A136" s="203"/>
      <c r="B136" s="202" t="s">
        <v>2440</v>
      </c>
      <c r="C136" s="203"/>
      <c r="D136" s="203"/>
      <c r="E136" s="203"/>
      <c r="F136" s="203"/>
      <c r="G136" s="203"/>
      <c r="H136" s="203"/>
      <c r="I136" s="203"/>
      <c r="J136" s="203"/>
      <c r="K136" s="203"/>
      <c r="L136" s="203"/>
      <c r="M136" s="203"/>
      <c r="N136" s="203"/>
      <c r="O136" s="71">
        <v>135804803</v>
      </c>
      <c r="P136" s="71">
        <v>925267</v>
      </c>
    </row>
    <row r="137" spans="1:16" x14ac:dyDescent="0.3">
      <c r="A137" s="202" t="s">
        <v>2441</v>
      </c>
      <c r="B137" s="203"/>
      <c r="C137" s="203"/>
      <c r="D137" s="203"/>
      <c r="E137" s="203"/>
      <c r="F137" s="203"/>
      <c r="G137" s="203"/>
      <c r="H137" s="203"/>
      <c r="I137" s="203"/>
      <c r="J137" s="203"/>
      <c r="K137" s="203"/>
      <c r="L137" s="203"/>
      <c r="M137" s="203"/>
      <c r="N137" s="203"/>
      <c r="O137" s="71">
        <v>309156964</v>
      </c>
      <c r="P137" s="71">
        <v>1540942</v>
      </c>
    </row>
    <row r="138" spans="1:16" ht="43.2" x14ac:dyDescent="0.3">
      <c r="A138" s="202" t="s">
        <v>36</v>
      </c>
      <c r="B138" s="202" t="s">
        <v>37</v>
      </c>
      <c r="C138" s="202" t="s">
        <v>714</v>
      </c>
      <c r="D138" s="204" t="s">
        <v>714</v>
      </c>
      <c r="E138" s="202" t="s">
        <v>714</v>
      </c>
      <c r="F138" s="204" t="s">
        <v>714</v>
      </c>
      <c r="G138" s="202" t="s">
        <v>714</v>
      </c>
      <c r="H138" s="209" t="s">
        <v>2853</v>
      </c>
      <c r="I138" s="209" t="s">
        <v>714</v>
      </c>
      <c r="J138" s="69" t="s">
        <v>3262</v>
      </c>
      <c r="K138" s="70">
        <v>45020</v>
      </c>
      <c r="L138" s="69" t="s">
        <v>491</v>
      </c>
      <c r="M138" s="69" t="s">
        <v>168</v>
      </c>
      <c r="N138" s="69" t="s">
        <v>3260</v>
      </c>
      <c r="O138" s="71">
        <v>1250000</v>
      </c>
      <c r="P138" s="71">
        <v>0</v>
      </c>
    </row>
    <row r="139" spans="1:16" ht="43.2" x14ac:dyDescent="0.3">
      <c r="A139" s="203"/>
      <c r="B139" s="203"/>
      <c r="C139" s="203"/>
      <c r="D139" s="203"/>
      <c r="E139" s="203"/>
      <c r="F139" s="203"/>
      <c r="G139" s="203"/>
      <c r="H139" s="208"/>
      <c r="I139" s="208"/>
      <c r="J139" s="69" t="s">
        <v>3386</v>
      </c>
      <c r="K139" s="70">
        <v>45004</v>
      </c>
      <c r="L139" s="69" t="s">
        <v>1623</v>
      </c>
      <c r="M139" s="69" t="s">
        <v>76</v>
      </c>
      <c r="N139" s="69" t="s">
        <v>3383</v>
      </c>
      <c r="O139" s="71">
        <v>250000</v>
      </c>
      <c r="P139" s="71">
        <v>0</v>
      </c>
    </row>
    <row r="140" spans="1:16" ht="43.2" x14ac:dyDescent="0.3">
      <c r="A140" s="203"/>
      <c r="B140" s="203"/>
      <c r="C140" s="203"/>
      <c r="D140" s="203"/>
      <c r="E140" s="203"/>
      <c r="F140" s="203"/>
      <c r="G140" s="203"/>
      <c r="H140" s="208"/>
      <c r="I140" s="208"/>
      <c r="J140" s="69" t="s">
        <v>3394</v>
      </c>
      <c r="K140" s="70">
        <v>45001</v>
      </c>
      <c r="L140" s="69" t="s">
        <v>3387</v>
      </c>
      <c r="M140" s="69" t="s">
        <v>116</v>
      </c>
      <c r="N140" s="69" t="s">
        <v>3392</v>
      </c>
      <c r="O140" s="71">
        <v>1475200</v>
      </c>
      <c r="P140" s="71">
        <v>0</v>
      </c>
    </row>
    <row r="141" spans="1:16" ht="43.2" x14ac:dyDescent="0.3">
      <c r="A141" s="203"/>
      <c r="B141" s="203"/>
      <c r="C141" s="203"/>
      <c r="D141" s="203"/>
      <c r="E141" s="203"/>
      <c r="F141" s="203"/>
      <c r="G141" s="203"/>
      <c r="H141" s="208"/>
      <c r="I141" s="208"/>
      <c r="J141" s="69" t="s">
        <v>3529</v>
      </c>
      <c r="K141" s="70">
        <v>45016</v>
      </c>
      <c r="L141" s="69" t="s">
        <v>354</v>
      </c>
      <c r="M141" s="69" t="s">
        <v>1484</v>
      </c>
      <c r="N141" s="69" t="s">
        <v>3527</v>
      </c>
      <c r="O141" s="71">
        <v>342000</v>
      </c>
      <c r="P141" s="71">
        <v>0</v>
      </c>
    </row>
    <row r="142" spans="1:16" ht="43.2" x14ac:dyDescent="0.3">
      <c r="A142" s="203"/>
      <c r="B142" s="203"/>
      <c r="C142" s="203"/>
      <c r="D142" s="203"/>
      <c r="E142" s="203"/>
      <c r="F142" s="203"/>
      <c r="G142" s="203"/>
      <c r="H142" s="208"/>
      <c r="I142" s="208"/>
      <c r="J142" s="69" t="s">
        <v>3548</v>
      </c>
      <c r="K142" s="70">
        <v>45022</v>
      </c>
      <c r="L142" s="69" t="s">
        <v>1492</v>
      </c>
      <c r="M142" s="69" t="s">
        <v>1486</v>
      </c>
      <c r="N142" s="69" t="s">
        <v>3546</v>
      </c>
      <c r="O142" s="71">
        <v>1680000</v>
      </c>
      <c r="P142" s="71">
        <v>0</v>
      </c>
    </row>
    <row r="143" spans="1:16" ht="28.8" x14ac:dyDescent="0.3">
      <c r="A143" s="203"/>
      <c r="B143" s="203"/>
      <c r="C143" s="203"/>
      <c r="D143" s="203"/>
      <c r="E143" s="203"/>
      <c r="F143" s="203"/>
      <c r="G143" s="203"/>
      <c r="H143" s="208"/>
      <c r="I143" s="208"/>
      <c r="J143" s="69" t="s">
        <v>3536</v>
      </c>
      <c r="K143" s="70">
        <v>45019</v>
      </c>
      <c r="L143" s="69" t="s">
        <v>90</v>
      </c>
      <c r="M143" s="69" t="s">
        <v>1484</v>
      </c>
      <c r="N143" s="69" t="s">
        <v>3534</v>
      </c>
      <c r="O143" s="71">
        <v>1474000</v>
      </c>
      <c r="P143" s="71">
        <v>0</v>
      </c>
    </row>
    <row r="144" spans="1:16" ht="43.2" x14ac:dyDescent="0.3">
      <c r="A144" s="203"/>
      <c r="B144" s="203"/>
      <c r="C144" s="203"/>
      <c r="D144" s="203"/>
      <c r="E144" s="203"/>
      <c r="F144" s="203"/>
      <c r="G144" s="203"/>
      <c r="H144" s="208"/>
      <c r="I144" s="208"/>
      <c r="J144" s="69" t="s">
        <v>3592</v>
      </c>
      <c r="K144" s="204">
        <v>45028</v>
      </c>
      <c r="L144" s="69" t="s">
        <v>354</v>
      </c>
      <c r="M144" s="69" t="s">
        <v>34</v>
      </c>
      <c r="N144" s="69" t="s">
        <v>3588</v>
      </c>
      <c r="O144" s="71">
        <v>221700</v>
      </c>
      <c r="P144" s="71">
        <v>0</v>
      </c>
    </row>
    <row r="145" spans="1:16" ht="43.2" x14ac:dyDescent="0.3">
      <c r="A145" s="203"/>
      <c r="B145" s="203"/>
      <c r="C145" s="203"/>
      <c r="D145" s="203"/>
      <c r="E145" s="203"/>
      <c r="F145" s="203"/>
      <c r="G145" s="203"/>
      <c r="H145" s="208"/>
      <c r="I145" s="208"/>
      <c r="J145" s="69" t="s">
        <v>3596</v>
      </c>
      <c r="K145" s="205">
        <v>45028</v>
      </c>
      <c r="L145" s="202" t="s">
        <v>1877</v>
      </c>
      <c r="M145" s="202" t="s">
        <v>42</v>
      </c>
      <c r="N145" s="69" t="s">
        <v>3594</v>
      </c>
      <c r="O145" s="71">
        <v>900000</v>
      </c>
      <c r="P145" s="71">
        <v>0</v>
      </c>
    </row>
    <row r="146" spans="1:16" ht="43.2" x14ac:dyDescent="0.3">
      <c r="A146" s="203"/>
      <c r="B146" s="203"/>
      <c r="C146" s="203"/>
      <c r="D146" s="203"/>
      <c r="E146" s="203"/>
      <c r="F146" s="203"/>
      <c r="G146" s="203"/>
      <c r="H146" s="208"/>
      <c r="I146" s="208"/>
      <c r="J146" s="69" t="s">
        <v>3600</v>
      </c>
      <c r="K146" s="204">
        <v>45034</v>
      </c>
      <c r="L146" s="203" t="s">
        <v>1877</v>
      </c>
      <c r="M146" s="203" t="s">
        <v>42</v>
      </c>
      <c r="N146" s="69" t="s">
        <v>3597</v>
      </c>
      <c r="O146" s="71">
        <v>896000</v>
      </c>
      <c r="P146" s="71">
        <v>0</v>
      </c>
    </row>
    <row r="147" spans="1:16" ht="28.8" x14ac:dyDescent="0.3">
      <c r="A147" s="203"/>
      <c r="B147" s="203"/>
      <c r="C147" s="203"/>
      <c r="D147" s="203"/>
      <c r="E147" s="203"/>
      <c r="F147" s="203"/>
      <c r="G147" s="203"/>
      <c r="H147" s="208"/>
      <c r="I147" s="208"/>
      <c r="J147" s="69" t="s">
        <v>3603</v>
      </c>
      <c r="K147" s="205">
        <v>45034</v>
      </c>
      <c r="L147" s="203" t="s">
        <v>1877</v>
      </c>
      <c r="M147" s="203" t="s">
        <v>42</v>
      </c>
      <c r="N147" s="69" t="s">
        <v>3601</v>
      </c>
      <c r="O147" s="71">
        <v>1288000</v>
      </c>
      <c r="P147" s="71">
        <v>0</v>
      </c>
    </row>
    <row r="148" spans="1:16" ht="43.2" x14ac:dyDescent="0.3">
      <c r="A148" s="203"/>
      <c r="B148" s="203"/>
      <c r="C148" s="203"/>
      <c r="D148" s="203"/>
      <c r="E148" s="203"/>
      <c r="F148" s="203"/>
      <c r="G148" s="203"/>
      <c r="H148" s="208"/>
      <c r="I148" s="208"/>
      <c r="J148" s="69" t="s">
        <v>3641</v>
      </c>
      <c r="K148" s="70">
        <v>45042</v>
      </c>
      <c r="L148" s="202" t="s">
        <v>1623</v>
      </c>
      <c r="M148" s="202" t="s">
        <v>76</v>
      </c>
      <c r="N148" s="69" t="s">
        <v>3638</v>
      </c>
      <c r="O148" s="71">
        <v>250000</v>
      </c>
      <c r="P148" s="71">
        <v>0</v>
      </c>
    </row>
    <row r="149" spans="1:16" ht="43.2" x14ac:dyDescent="0.3">
      <c r="A149" s="203"/>
      <c r="B149" s="203"/>
      <c r="C149" s="203"/>
      <c r="D149" s="203"/>
      <c r="E149" s="203"/>
      <c r="F149" s="203"/>
      <c r="G149" s="203"/>
      <c r="H149" s="208"/>
      <c r="I149" s="208"/>
      <c r="J149" s="69" t="s">
        <v>3644</v>
      </c>
      <c r="K149" s="70">
        <v>45047</v>
      </c>
      <c r="L149" s="203" t="s">
        <v>1623</v>
      </c>
      <c r="M149" s="203" t="s">
        <v>76</v>
      </c>
      <c r="N149" s="69" t="s">
        <v>3642</v>
      </c>
      <c r="O149" s="71">
        <v>161547</v>
      </c>
      <c r="P149" s="71">
        <v>0</v>
      </c>
    </row>
    <row r="150" spans="1:16" ht="43.2" x14ac:dyDescent="0.3">
      <c r="A150" s="203"/>
      <c r="B150" s="203"/>
      <c r="C150" s="203"/>
      <c r="D150" s="203"/>
      <c r="E150" s="203"/>
      <c r="F150" s="203"/>
      <c r="G150" s="203"/>
      <c r="H150" s="208"/>
      <c r="I150" s="208"/>
      <c r="J150" s="69" t="s">
        <v>3702</v>
      </c>
      <c r="K150" s="204">
        <v>45029</v>
      </c>
      <c r="L150" s="69" t="s">
        <v>354</v>
      </c>
      <c r="M150" s="69" t="s">
        <v>1484</v>
      </c>
      <c r="N150" s="69" t="s">
        <v>3700</v>
      </c>
      <c r="O150" s="71">
        <v>273000</v>
      </c>
      <c r="P150" s="71">
        <v>0</v>
      </c>
    </row>
    <row r="151" spans="1:16" ht="43.2" x14ac:dyDescent="0.3">
      <c r="A151" s="203"/>
      <c r="B151" s="203"/>
      <c r="C151" s="203"/>
      <c r="D151" s="203"/>
      <c r="E151" s="203"/>
      <c r="F151" s="203"/>
      <c r="G151" s="203"/>
      <c r="H151" s="208"/>
      <c r="I151" s="208"/>
      <c r="J151" s="69" t="s">
        <v>3705</v>
      </c>
      <c r="K151" s="205">
        <v>45029</v>
      </c>
      <c r="L151" s="69" t="s">
        <v>1492</v>
      </c>
      <c r="M151" s="69" t="s">
        <v>1486</v>
      </c>
      <c r="N151" s="69" t="s">
        <v>3703</v>
      </c>
      <c r="O151" s="71">
        <v>900000</v>
      </c>
      <c r="P151" s="71">
        <v>0</v>
      </c>
    </row>
    <row r="152" spans="1:16" ht="43.2" x14ac:dyDescent="0.3">
      <c r="A152" s="203"/>
      <c r="B152" s="203"/>
      <c r="C152" s="203"/>
      <c r="D152" s="203"/>
      <c r="E152" s="203"/>
      <c r="F152" s="203"/>
      <c r="G152" s="203"/>
      <c r="H152" s="208"/>
      <c r="I152" s="208"/>
      <c r="J152" s="69" t="s">
        <v>3015</v>
      </c>
      <c r="K152" s="70">
        <v>44994</v>
      </c>
      <c r="L152" s="202" t="s">
        <v>354</v>
      </c>
      <c r="M152" s="202" t="s">
        <v>101</v>
      </c>
      <c r="N152" s="69" t="s">
        <v>3013</v>
      </c>
      <c r="O152" s="71">
        <v>528000</v>
      </c>
      <c r="P152" s="71">
        <v>21120</v>
      </c>
    </row>
    <row r="153" spans="1:16" ht="28.8" x14ac:dyDescent="0.3">
      <c r="A153" s="203"/>
      <c r="B153" s="203"/>
      <c r="C153" s="203"/>
      <c r="D153" s="203"/>
      <c r="E153" s="203"/>
      <c r="F153" s="203"/>
      <c r="G153" s="203"/>
      <c r="H153" s="208"/>
      <c r="I153" s="208"/>
      <c r="J153" s="69" t="s">
        <v>3020</v>
      </c>
      <c r="K153" s="70">
        <v>45013</v>
      </c>
      <c r="L153" s="203" t="s">
        <v>354</v>
      </c>
      <c r="M153" s="203" t="s">
        <v>101</v>
      </c>
      <c r="N153" s="69" t="s">
        <v>3017</v>
      </c>
      <c r="O153" s="71">
        <v>750000</v>
      </c>
      <c r="P153" s="71">
        <v>30000</v>
      </c>
    </row>
    <row r="154" spans="1:16" ht="28.8" x14ac:dyDescent="0.3">
      <c r="A154" s="203"/>
      <c r="B154" s="203"/>
      <c r="C154" s="203"/>
      <c r="D154" s="203"/>
      <c r="E154" s="203"/>
      <c r="F154" s="203"/>
      <c r="G154" s="203"/>
      <c r="H154" s="208"/>
      <c r="I154" s="208"/>
      <c r="J154" s="69" t="s">
        <v>3025</v>
      </c>
      <c r="K154" s="204">
        <v>44985</v>
      </c>
      <c r="L154" s="202" t="s">
        <v>3021</v>
      </c>
      <c r="M154" s="202" t="s">
        <v>243</v>
      </c>
      <c r="N154" s="69" t="s">
        <v>3023</v>
      </c>
      <c r="O154" s="71">
        <v>1200000</v>
      </c>
      <c r="P154" s="71">
        <v>180000</v>
      </c>
    </row>
    <row r="155" spans="1:16" ht="28.8" x14ac:dyDescent="0.3">
      <c r="A155" s="203"/>
      <c r="B155" s="203"/>
      <c r="C155" s="203"/>
      <c r="D155" s="203"/>
      <c r="E155" s="203"/>
      <c r="F155" s="203"/>
      <c r="G155" s="203"/>
      <c r="H155" s="208"/>
      <c r="I155" s="208"/>
      <c r="J155" s="69" t="s">
        <v>3028</v>
      </c>
      <c r="K155" s="205">
        <v>44985</v>
      </c>
      <c r="L155" s="203" t="s">
        <v>3021</v>
      </c>
      <c r="M155" s="203" t="s">
        <v>243</v>
      </c>
      <c r="N155" s="69" t="s">
        <v>3023</v>
      </c>
      <c r="O155" s="71">
        <v>1200000</v>
      </c>
      <c r="P155" s="71">
        <v>180000</v>
      </c>
    </row>
    <row r="156" spans="1:16" ht="43.2" x14ac:dyDescent="0.3">
      <c r="A156" s="203"/>
      <c r="B156" s="203"/>
      <c r="C156" s="203"/>
      <c r="D156" s="203"/>
      <c r="E156" s="203"/>
      <c r="F156" s="203"/>
      <c r="G156" s="203"/>
      <c r="H156" s="208"/>
      <c r="I156" s="208"/>
      <c r="J156" s="69" t="s">
        <v>3031</v>
      </c>
      <c r="K156" s="205">
        <v>44985</v>
      </c>
      <c r="L156" s="69" t="s">
        <v>491</v>
      </c>
      <c r="M156" s="69" t="s">
        <v>168</v>
      </c>
      <c r="N156" s="69" t="s">
        <v>3029</v>
      </c>
      <c r="O156" s="71">
        <v>2090000</v>
      </c>
      <c r="P156" s="71">
        <v>0</v>
      </c>
    </row>
    <row r="157" spans="1:16" ht="28.8" x14ac:dyDescent="0.3">
      <c r="A157" s="203"/>
      <c r="B157" s="203"/>
      <c r="C157" s="203"/>
      <c r="D157" s="203"/>
      <c r="E157" s="203"/>
      <c r="F157" s="203"/>
      <c r="G157" s="203"/>
      <c r="H157" s="208"/>
      <c r="I157" s="208"/>
      <c r="J157" s="69" t="s">
        <v>3155</v>
      </c>
      <c r="K157" s="70">
        <v>44986</v>
      </c>
      <c r="L157" s="69" t="s">
        <v>354</v>
      </c>
      <c r="M157" s="69" t="s">
        <v>1484</v>
      </c>
      <c r="N157" s="69" t="s">
        <v>3153</v>
      </c>
      <c r="O157" s="71">
        <v>308000</v>
      </c>
      <c r="P157" s="71">
        <v>12320</v>
      </c>
    </row>
    <row r="158" spans="1:16" ht="43.2" x14ac:dyDescent="0.3">
      <c r="A158" s="203"/>
      <c r="B158" s="203"/>
      <c r="C158" s="203"/>
      <c r="D158" s="203"/>
      <c r="E158" s="203"/>
      <c r="F158" s="203"/>
      <c r="G158" s="203"/>
      <c r="H158" s="208"/>
      <c r="I158" s="208"/>
      <c r="J158" s="69" t="s">
        <v>3158</v>
      </c>
      <c r="K158" s="70">
        <v>44967</v>
      </c>
      <c r="L158" s="202" t="s">
        <v>1492</v>
      </c>
      <c r="M158" s="202" t="s">
        <v>1486</v>
      </c>
      <c r="N158" s="69" t="s">
        <v>3156</v>
      </c>
      <c r="O158" s="71">
        <v>2370000</v>
      </c>
      <c r="P158" s="71">
        <v>0</v>
      </c>
    </row>
    <row r="159" spans="1:16" ht="43.2" x14ac:dyDescent="0.3">
      <c r="A159" s="203"/>
      <c r="B159" s="203"/>
      <c r="C159" s="203"/>
      <c r="D159" s="203"/>
      <c r="E159" s="203"/>
      <c r="F159" s="203"/>
      <c r="G159" s="203"/>
      <c r="H159" s="208"/>
      <c r="I159" s="208"/>
      <c r="J159" s="69" t="s">
        <v>3161</v>
      </c>
      <c r="K159" s="70">
        <v>44978</v>
      </c>
      <c r="L159" s="203" t="s">
        <v>1492</v>
      </c>
      <c r="M159" s="203" t="s">
        <v>1486</v>
      </c>
      <c r="N159" s="69" t="s">
        <v>3159</v>
      </c>
      <c r="O159" s="71">
        <v>840000</v>
      </c>
      <c r="P159" s="71">
        <v>0</v>
      </c>
    </row>
    <row r="160" spans="1:16" ht="28.8" x14ac:dyDescent="0.3">
      <c r="A160" s="203"/>
      <c r="B160" s="203"/>
      <c r="C160" s="203"/>
      <c r="D160" s="203"/>
      <c r="E160" s="203"/>
      <c r="F160" s="203"/>
      <c r="G160" s="203"/>
      <c r="H160" s="208"/>
      <c r="I160" s="208"/>
      <c r="J160" s="69" t="s">
        <v>3244</v>
      </c>
      <c r="K160" s="70">
        <v>45013</v>
      </c>
      <c r="L160" s="202" t="s">
        <v>354</v>
      </c>
      <c r="M160" s="202" t="s">
        <v>34</v>
      </c>
      <c r="N160" s="69" t="s">
        <v>3242</v>
      </c>
      <c r="O160" s="71">
        <v>643500</v>
      </c>
      <c r="P160" s="71">
        <v>0</v>
      </c>
    </row>
    <row r="161" spans="1:16" ht="43.2" x14ac:dyDescent="0.3">
      <c r="A161" s="203"/>
      <c r="B161" s="203"/>
      <c r="C161" s="203"/>
      <c r="D161" s="203"/>
      <c r="E161" s="203"/>
      <c r="F161" s="203"/>
      <c r="G161" s="203"/>
      <c r="H161" s="208"/>
      <c r="I161" s="208"/>
      <c r="J161" s="69" t="s">
        <v>3248</v>
      </c>
      <c r="K161" s="70">
        <v>45015</v>
      </c>
      <c r="L161" s="203" t="s">
        <v>354</v>
      </c>
      <c r="M161" s="203" t="s">
        <v>34</v>
      </c>
      <c r="N161" s="69" t="s">
        <v>3245</v>
      </c>
      <c r="O161" s="71">
        <v>241500</v>
      </c>
      <c r="P161" s="71">
        <v>0</v>
      </c>
    </row>
    <row r="162" spans="1:16" ht="43.2" x14ac:dyDescent="0.3">
      <c r="A162" s="203"/>
      <c r="B162" s="203"/>
      <c r="C162" s="203"/>
      <c r="D162" s="203"/>
      <c r="E162" s="203"/>
      <c r="F162" s="203"/>
      <c r="G162" s="203"/>
      <c r="H162" s="208"/>
      <c r="I162" s="208"/>
      <c r="J162" s="69" t="s">
        <v>3252</v>
      </c>
      <c r="K162" s="70">
        <v>45026</v>
      </c>
      <c r="L162" s="203" t="s">
        <v>354</v>
      </c>
      <c r="M162" s="203" t="s">
        <v>34</v>
      </c>
      <c r="N162" s="69" t="s">
        <v>3249</v>
      </c>
      <c r="O162" s="71">
        <v>382000</v>
      </c>
      <c r="P162" s="71">
        <v>0</v>
      </c>
    </row>
    <row r="163" spans="1:16" ht="43.2" x14ac:dyDescent="0.3">
      <c r="A163" s="203"/>
      <c r="B163" s="203"/>
      <c r="C163" s="203"/>
      <c r="D163" s="203"/>
      <c r="E163" s="203"/>
      <c r="F163" s="203"/>
      <c r="G163" s="203"/>
      <c r="H163" s="208"/>
      <c r="I163" s="208"/>
      <c r="J163" s="69" t="s">
        <v>3255</v>
      </c>
      <c r="K163" s="70">
        <v>45015</v>
      </c>
      <c r="L163" s="69" t="s">
        <v>1877</v>
      </c>
      <c r="M163" s="69" t="s">
        <v>42</v>
      </c>
      <c r="N163" s="69" t="s">
        <v>3253</v>
      </c>
      <c r="O163" s="71">
        <v>1530000</v>
      </c>
      <c r="P163" s="71">
        <v>0</v>
      </c>
    </row>
    <row r="164" spans="1:16" ht="43.2" x14ac:dyDescent="0.3">
      <c r="A164" s="203"/>
      <c r="B164" s="203"/>
      <c r="C164" s="203"/>
      <c r="D164" s="203"/>
      <c r="E164" s="203"/>
      <c r="F164" s="203"/>
      <c r="G164" s="203"/>
      <c r="H164" s="208"/>
      <c r="I164" s="208"/>
      <c r="J164" s="69" t="s">
        <v>3259</v>
      </c>
      <c r="K164" s="70">
        <v>45020</v>
      </c>
      <c r="L164" s="202" t="s">
        <v>354</v>
      </c>
      <c r="M164" s="69" t="s">
        <v>101</v>
      </c>
      <c r="N164" s="69" t="s">
        <v>3256</v>
      </c>
      <c r="O164" s="71">
        <v>217800</v>
      </c>
      <c r="P164" s="71">
        <v>0</v>
      </c>
    </row>
    <row r="165" spans="1:16" ht="43.2" x14ac:dyDescent="0.3">
      <c r="A165" s="203"/>
      <c r="B165" s="203"/>
      <c r="C165" s="203"/>
      <c r="D165" s="203"/>
      <c r="E165" s="203"/>
      <c r="F165" s="203"/>
      <c r="G165" s="203"/>
      <c r="H165" s="208"/>
      <c r="I165" s="208"/>
      <c r="J165" s="69" t="s">
        <v>3382</v>
      </c>
      <c r="K165" s="70">
        <v>45005</v>
      </c>
      <c r="L165" s="203" t="s">
        <v>354</v>
      </c>
      <c r="M165" s="69" t="s">
        <v>75</v>
      </c>
      <c r="N165" s="69" t="s">
        <v>3380</v>
      </c>
      <c r="O165" s="71">
        <v>1320000</v>
      </c>
      <c r="P165" s="71">
        <v>52800</v>
      </c>
    </row>
    <row r="166" spans="1:16" ht="43.2" x14ac:dyDescent="0.3">
      <c r="A166" s="203"/>
      <c r="B166" s="203"/>
      <c r="C166" s="203"/>
      <c r="D166" s="203"/>
      <c r="E166" s="203"/>
      <c r="F166" s="203"/>
      <c r="G166" s="203"/>
      <c r="H166" s="208"/>
      <c r="I166" s="208"/>
      <c r="J166" s="69" t="s">
        <v>3391</v>
      </c>
      <c r="K166" s="70">
        <v>45000</v>
      </c>
      <c r="L166" s="202" t="s">
        <v>3387</v>
      </c>
      <c r="M166" s="202" t="s">
        <v>116</v>
      </c>
      <c r="N166" s="69" t="s">
        <v>3389</v>
      </c>
      <c r="O166" s="71">
        <v>12434705</v>
      </c>
      <c r="P166" s="71">
        <v>0</v>
      </c>
    </row>
    <row r="167" spans="1:16" ht="43.2" x14ac:dyDescent="0.3">
      <c r="A167" s="203"/>
      <c r="B167" s="203"/>
      <c r="C167" s="203"/>
      <c r="D167" s="203"/>
      <c r="E167" s="203"/>
      <c r="F167" s="203"/>
      <c r="G167" s="203"/>
      <c r="H167" s="208"/>
      <c r="I167" s="208"/>
      <c r="J167" s="69" t="s">
        <v>3397</v>
      </c>
      <c r="K167" s="70">
        <v>45005</v>
      </c>
      <c r="L167" s="203" t="s">
        <v>3387</v>
      </c>
      <c r="M167" s="203" t="s">
        <v>116</v>
      </c>
      <c r="N167" s="69" t="s">
        <v>3395</v>
      </c>
      <c r="O167" s="71">
        <v>2220000</v>
      </c>
      <c r="P167" s="71">
        <v>0</v>
      </c>
    </row>
    <row r="168" spans="1:16" ht="43.2" x14ac:dyDescent="0.3">
      <c r="A168" s="203"/>
      <c r="B168" s="203"/>
      <c r="C168" s="203"/>
      <c r="D168" s="203"/>
      <c r="E168" s="203"/>
      <c r="F168" s="203"/>
      <c r="G168" s="203"/>
      <c r="H168" s="208"/>
      <c r="I168" s="208"/>
      <c r="J168" s="69" t="s">
        <v>3532</v>
      </c>
      <c r="K168" s="70">
        <v>45022</v>
      </c>
      <c r="L168" s="69" t="s">
        <v>354</v>
      </c>
      <c r="M168" s="202" t="s">
        <v>1484</v>
      </c>
      <c r="N168" s="69" t="s">
        <v>3530</v>
      </c>
      <c r="O168" s="71">
        <v>247800</v>
      </c>
      <c r="P168" s="71">
        <v>0</v>
      </c>
    </row>
    <row r="169" spans="1:16" ht="28.8" x14ac:dyDescent="0.3">
      <c r="A169" s="203"/>
      <c r="B169" s="203"/>
      <c r="C169" s="203"/>
      <c r="D169" s="203"/>
      <c r="E169" s="203"/>
      <c r="F169" s="203"/>
      <c r="G169" s="203"/>
      <c r="H169" s="208"/>
      <c r="I169" s="208"/>
      <c r="J169" s="69" t="s">
        <v>3540</v>
      </c>
      <c r="K169" s="70">
        <v>45019</v>
      </c>
      <c r="L169" s="69" t="s">
        <v>89</v>
      </c>
      <c r="M169" s="203" t="s">
        <v>1484</v>
      </c>
      <c r="N169" s="69" t="s">
        <v>3538</v>
      </c>
      <c r="O169" s="71">
        <v>997000</v>
      </c>
      <c r="P169" s="71">
        <v>0</v>
      </c>
    </row>
    <row r="170" spans="1:16" ht="43.2" x14ac:dyDescent="0.3">
      <c r="A170" s="203"/>
      <c r="B170" s="203"/>
      <c r="C170" s="203"/>
      <c r="D170" s="203"/>
      <c r="E170" s="203"/>
      <c r="F170" s="203"/>
      <c r="G170" s="203"/>
      <c r="H170" s="208"/>
      <c r="I170" s="208"/>
      <c r="J170" s="69" t="s">
        <v>3542</v>
      </c>
      <c r="K170" s="70">
        <v>45000</v>
      </c>
      <c r="L170" s="202" t="s">
        <v>1492</v>
      </c>
      <c r="M170" s="202" t="s">
        <v>1486</v>
      </c>
      <c r="N170" s="69" t="s">
        <v>3389</v>
      </c>
      <c r="O170" s="71">
        <v>15376450</v>
      </c>
      <c r="P170" s="71">
        <v>0</v>
      </c>
    </row>
    <row r="171" spans="1:16" ht="43.2" x14ac:dyDescent="0.3">
      <c r="A171" s="203"/>
      <c r="B171" s="203"/>
      <c r="C171" s="203"/>
      <c r="D171" s="203"/>
      <c r="E171" s="203"/>
      <c r="F171" s="203"/>
      <c r="G171" s="203"/>
      <c r="H171" s="208"/>
      <c r="I171" s="208"/>
      <c r="J171" s="69" t="s">
        <v>3545</v>
      </c>
      <c r="K171" s="70">
        <v>45016</v>
      </c>
      <c r="L171" s="203" t="s">
        <v>1492</v>
      </c>
      <c r="M171" s="203" t="s">
        <v>1486</v>
      </c>
      <c r="N171" s="69" t="s">
        <v>3543</v>
      </c>
      <c r="O171" s="71">
        <v>2090000</v>
      </c>
      <c r="P171" s="71">
        <v>0</v>
      </c>
    </row>
    <row r="172" spans="1:16" ht="43.2" x14ac:dyDescent="0.3">
      <c r="A172" s="203"/>
      <c r="B172" s="203"/>
      <c r="C172" s="203"/>
      <c r="D172" s="203"/>
      <c r="E172" s="203"/>
      <c r="F172" s="203"/>
      <c r="G172" s="203"/>
      <c r="H172" s="72" t="s">
        <v>4917</v>
      </c>
      <c r="I172" s="206">
        <v>45135</v>
      </c>
      <c r="J172" s="69" t="s">
        <v>4506</v>
      </c>
      <c r="K172" s="70">
        <v>45113</v>
      </c>
      <c r="L172" s="202" t="s">
        <v>354</v>
      </c>
      <c r="M172" s="202" t="s">
        <v>34</v>
      </c>
      <c r="N172" s="69" t="s">
        <v>4503</v>
      </c>
      <c r="O172" s="71">
        <v>307500</v>
      </c>
      <c r="P172" s="71">
        <v>0</v>
      </c>
    </row>
    <row r="173" spans="1:16" ht="28.8" x14ac:dyDescent="0.3">
      <c r="A173" s="203"/>
      <c r="B173" s="203"/>
      <c r="C173" s="203"/>
      <c r="D173" s="203"/>
      <c r="E173" s="203"/>
      <c r="F173" s="203"/>
      <c r="G173" s="203"/>
      <c r="H173" s="72" t="s">
        <v>4919</v>
      </c>
      <c r="I173" s="207">
        <v>45135</v>
      </c>
      <c r="J173" s="69" t="s">
        <v>4509</v>
      </c>
      <c r="K173" s="70">
        <v>45119</v>
      </c>
      <c r="L173" s="203" t="s">
        <v>354</v>
      </c>
      <c r="M173" s="203" t="s">
        <v>34</v>
      </c>
      <c r="N173" s="69" t="s">
        <v>4507</v>
      </c>
      <c r="O173" s="71">
        <v>154000</v>
      </c>
      <c r="P173" s="71">
        <v>0</v>
      </c>
    </row>
    <row r="174" spans="1:16" ht="28.8" x14ac:dyDescent="0.3">
      <c r="A174" s="203"/>
      <c r="B174" s="203"/>
      <c r="C174" s="203"/>
      <c r="D174" s="203"/>
      <c r="E174" s="203"/>
      <c r="F174" s="203"/>
      <c r="G174" s="203"/>
      <c r="H174" s="72" t="s">
        <v>4427</v>
      </c>
      <c r="I174" s="207">
        <v>45135</v>
      </c>
      <c r="J174" s="69" t="s">
        <v>4513</v>
      </c>
      <c r="K174" s="204">
        <v>45127</v>
      </c>
      <c r="L174" s="203" t="s">
        <v>354</v>
      </c>
      <c r="M174" s="203" t="s">
        <v>34</v>
      </c>
      <c r="N174" s="69" t="s">
        <v>4510</v>
      </c>
      <c r="O174" s="71">
        <v>550000</v>
      </c>
      <c r="P174" s="71">
        <v>0</v>
      </c>
    </row>
    <row r="175" spans="1:16" ht="28.8" x14ac:dyDescent="0.3">
      <c r="A175" s="203"/>
      <c r="B175" s="203"/>
      <c r="C175" s="203"/>
      <c r="D175" s="203"/>
      <c r="E175" s="203"/>
      <c r="F175" s="203"/>
      <c r="G175" s="203"/>
      <c r="H175" s="72" t="s">
        <v>4433</v>
      </c>
      <c r="I175" s="207">
        <v>45135</v>
      </c>
      <c r="J175" s="69" t="s">
        <v>4516</v>
      </c>
      <c r="K175" s="205">
        <v>45127</v>
      </c>
      <c r="L175" s="203" t="s">
        <v>354</v>
      </c>
      <c r="M175" s="203" t="s">
        <v>34</v>
      </c>
      <c r="N175" s="69" t="s">
        <v>4514</v>
      </c>
      <c r="O175" s="71">
        <v>1190750</v>
      </c>
      <c r="P175" s="71">
        <v>0</v>
      </c>
    </row>
    <row r="176" spans="1:16" ht="43.2" x14ac:dyDescent="0.3">
      <c r="A176" s="203"/>
      <c r="B176" s="203"/>
      <c r="C176" s="203"/>
      <c r="D176" s="203"/>
      <c r="E176" s="203"/>
      <c r="F176" s="203"/>
      <c r="G176" s="203"/>
      <c r="H176" s="72" t="s">
        <v>4473</v>
      </c>
      <c r="I176" s="207">
        <v>45135</v>
      </c>
      <c r="J176" s="69" t="s">
        <v>4520</v>
      </c>
      <c r="K176" s="204">
        <v>45132</v>
      </c>
      <c r="L176" s="203" t="s">
        <v>354</v>
      </c>
      <c r="M176" s="203" t="s">
        <v>34</v>
      </c>
      <c r="N176" s="69" t="s">
        <v>4517</v>
      </c>
      <c r="O176" s="71">
        <v>126000</v>
      </c>
      <c r="P176" s="71">
        <v>0</v>
      </c>
    </row>
    <row r="177" spans="1:16" ht="43.2" x14ac:dyDescent="0.3">
      <c r="A177" s="203"/>
      <c r="B177" s="203"/>
      <c r="C177" s="203"/>
      <c r="D177" s="203"/>
      <c r="E177" s="203"/>
      <c r="F177" s="203"/>
      <c r="G177" s="203"/>
      <c r="H177" s="72" t="s">
        <v>4924</v>
      </c>
      <c r="I177" s="207">
        <v>45135</v>
      </c>
      <c r="J177" s="69" t="s">
        <v>4522</v>
      </c>
      <c r="K177" s="205">
        <v>45132</v>
      </c>
      <c r="L177" s="203" t="s">
        <v>354</v>
      </c>
      <c r="M177" s="203" t="s">
        <v>34</v>
      </c>
      <c r="N177" s="69" t="s">
        <v>4517</v>
      </c>
      <c r="O177" s="71">
        <v>126000</v>
      </c>
      <c r="P177" s="71">
        <v>0</v>
      </c>
    </row>
    <row r="178" spans="1:16" ht="43.2" x14ac:dyDescent="0.3">
      <c r="A178" s="203"/>
      <c r="B178" s="203"/>
      <c r="C178" s="203"/>
      <c r="D178" s="203"/>
      <c r="E178" s="203"/>
      <c r="F178" s="203"/>
      <c r="G178" s="203"/>
      <c r="H178" s="72" t="s">
        <v>4926</v>
      </c>
      <c r="I178" s="207">
        <v>45135</v>
      </c>
      <c r="J178" s="69" t="s">
        <v>4527</v>
      </c>
      <c r="K178" s="204">
        <v>45114</v>
      </c>
      <c r="L178" s="69" t="s">
        <v>90</v>
      </c>
      <c r="M178" s="203" t="s">
        <v>34</v>
      </c>
      <c r="N178" s="69" t="s">
        <v>4524</v>
      </c>
      <c r="O178" s="71">
        <v>1448000</v>
      </c>
      <c r="P178" s="71">
        <v>0</v>
      </c>
    </row>
    <row r="179" spans="1:16" ht="43.2" x14ac:dyDescent="0.3">
      <c r="A179" s="203"/>
      <c r="B179" s="203"/>
      <c r="C179" s="203"/>
      <c r="D179" s="203"/>
      <c r="E179" s="203"/>
      <c r="F179" s="203"/>
      <c r="G179" s="203"/>
      <c r="H179" s="72" t="s">
        <v>4928</v>
      </c>
      <c r="I179" s="207">
        <v>45135</v>
      </c>
      <c r="J179" s="69" t="s">
        <v>4531</v>
      </c>
      <c r="K179" s="205">
        <v>45114</v>
      </c>
      <c r="L179" s="69" t="s">
        <v>89</v>
      </c>
      <c r="M179" s="203" t="s">
        <v>34</v>
      </c>
      <c r="N179" s="69" t="s">
        <v>4529</v>
      </c>
      <c r="O179" s="71">
        <v>990000</v>
      </c>
      <c r="P179" s="71">
        <v>0</v>
      </c>
    </row>
    <row r="180" spans="1:16" ht="43.2" x14ac:dyDescent="0.3">
      <c r="A180" s="203"/>
      <c r="B180" s="203"/>
      <c r="C180" s="203"/>
      <c r="D180" s="203"/>
      <c r="E180" s="203"/>
      <c r="F180" s="203"/>
      <c r="G180" s="203"/>
      <c r="H180" s="72" t="s">
        <v>4930</v>
      </c>
      <c r="I180" s="207">
        <v>45135</v>
      </c>
      <c r="J180" s="69" t="s">
        <v>4534</v>
      </c>
      <c r="K180" s="70">
        <v>45119</v>
      </c>
      <c r="L180" s="202" t="s">
        <v>1877</v>
      </c>
      <c r="M180" s="202" t="s">
        <v>42</v>
      </c>
      <c r="N180" s="69" t="s">
        <v>4532</v>
      </c>
      <c r="O180" s="71">
        <v>900000</v>
      </c>
      <c r="P180" s="71">
        <v>0</v>
      </c>
    </row>
    <row r="181" spans="1:16" ht="43.2" x14ac:dyDescent="0.3">
      <c r="A181" s="203"/>
      <c r="B181" s="203"/>
      <c r="C181" s="203"/>
      <c r="D181" s="203"/>
      <c r="E181" s="203"/>
      <c r="F181" s="203"/>
      <c r="G181" s="203"/>
      <c r="H181" s="72" t="s">
        <v>4932</v>
      </c>
      <c r="I181" s="207">
        <v>45135</v>
      </c>
      <c r="J181" s="69" t="s">
        <v>4537</v>
      </c>
      <c r="K181" s="70">
        <v>45132</v>
      </c>
      <c r="L181" s="203" t="s">
        <v>1877</v>
      </c>
      <c r="M181" s="203" t="s">
        <v>42</v>
      </c>
      <c r="N181" s="69" t="s">
        <v>4535</v>
      </c>
      <c r="O181" s="71">
        <v>1931000</v>
      </c>
      <c r="P181" s="71">
        <v>0</v>
      </c>
    </row>
    <row r="182" spans="1:16" ht="43.2" x14ac:dyDescent="0.3">
      <c r="A182" s="203"/>
      <c r="B182" s="203"/>
      <c r="C182" s="203"/>
      <c r="D182" s="203"/>
      <c r="E182" s="203"/>
      <c r="F182" s="203"/>
      <c r="G182" s="203"/>
      <c r="H182" s="72" t="s">
        <v>4934</v>
      </c>
      <c r="I182" s="207">
        <v>45135</v>
      </c>
      <c r="J182" s="69" t="s">
        <v>4541</v>
      </c>
      <c r="K182" s="204">
        <v>45128</v>
      </c>
      <c r="L182" s="202" t="s">
        <v>354</v>
      </c>
      <c r="M182" s="202" t="s">
        <v>101</v>
      </c>
      <c r="N182" s="69" t="s">
        <v>4538</v>
      </c>
      <c r="O182" s="71">
        <v>101400</v>
      </c>
      <c r="P182" s="71">
        <v>0</v>
      </c>
    </row>
    <row r="183" spans="1:16" ht="43.2" x14ac:dyDescent="0.3">
      <c r="A183" s="203"/>
      <c r="B183" s="203"/>
      <c r="C183" s="203"/>
      <c r="D183" s="203"/>
      <c r="E183" s="203"/>
      <c r="F183" s="203"/>
      <c r="G183" s="203"/>
      <c r="H183" s="72" t="s">
        <v>4936</v>
      </c>
      <c r="I183" s="207">
        <v>45135</v>
      </c>
      <c r="J183" s="69" t="s">
        <v>4544</v>
      </c>
      <c r="K183" s="205">
        <v>45128</v>
      </c>
      <c r="L183" s="203" t="s">
        <v>354</v>
      </c>
      <c r="M183" s="203" t="s">
        <v>101</v>
      </c>
      <c r="N183" s="69" t="s">
        <v>4542</v>
      </c>
      <c r="O183" s="71">
        <v>87500</v>
      </c>
      <c r="P183" s="71">
        <v>0</v>
      </c>
    </row>
    <row r="184" spans="1:16" ht="43.2" x14ac:dyDescent="0.3">
      <c r="A184" s="203"/>
      <c r="B184" s="203"/>
      <c r="C184" s="203"/>
      <c r="D184" s="203"/>
      <c r="E184" s="203"/>
      <c r="F184" s="203"/>
      <c r="G184" s="203"/>
      <c r="H184" s="72" t="s">
        <v>4938</v>
      </c>
      <c r="I184" s="207">
        <v>45135</v>
      </c>
      <c r="J184" s="69" t="s">
        <v>4547</v>
      </c>
      <c r="K184" s="204">
        <v>45131</v>
      </c>
      <c r="L184" s="203" t="s">
        <v>354</v>
      </c>
      <c r="M184" s="203" t="s">
        <v>101</v>
      </c>
      <c r="N184" s="69" t="s">
        <v>4545</v>
      </c>
      <c r="O184" s="71">
        <v>154000</v>
      </c>
      <c r="P184" s="71">
        <v>0</v>
      </c>
    </row>
    <row r="185" spans="1:16" ht="43.2" x14ac:dyDescent="0.3">
      <c r="A185" s="203"/>
      <c r="B185" s="203"/>
      <c r="C185" s="203"/>
      <c r="D185" s="203"/>
      <c r="E185" s="203"/>
      <c r="F185" s="203"/>
      <c r="G185" s="203"/>
      <c r="H185" s="72" t="s">
        <v>4940</v>
      </c>
      <c r="I185" s="207">
        <v>45135</v>
      </c>
      <c r="J185" s="69" t="s">
        <v>4550</v>
      </c>
      <c r="K185" s="205">
        <v>45131</v>
      </c>
      <c r="L185" s="203" t="s">
        <v>354</v>
      </c>
      <c r="M185" s="203" t="s">
        <v>101</v>
      </c>
      <c r="N185" s="69" t="s">
        <v>4548</v>
      </c>
      <c r="O185" s="71">
        <v>154000</v>
      </c>
      <c r="P185" s="71">
        <v>0</v>
      </c>
    </row>
    <row r="186" spans="1:16" ht="43.2" x14ac:dyDescent="0.3">
      <c r="A186" s="203"/>
      <c r="B186" s="203"/>
      <c r="C186" s="203"/>
      <c r="D186" s="203"/>
      <c r="E186" s="203"/>
      <c r="F186" s="203"/>
      <c r="G186" s="203"/>
      <c r="H186" s="72" t="s">
        <v>4942</v>
      </c>
      <c r="I186" s="207">
        <v>45135</v>
      </c>
      <c r="J186" s="69" t="s">
        <v>4553</v>
      </c>
      <c r="K186" s="205">
        <v>45131</v>
      </c>
      <c r="L186" s="69" t="s">
        <v>491</v>
      </c>
      <c r="M186" s="69" t="s">
        <v>168</v>
      </c>
      <c r="N186" s="69" t="s">
        <v>4551</v>
      </c>
      <c r="O186" s="71">
        <v>1800000</v>
      </c>
      <c r="P186" s="71">
        <v>0</v>
      </c>
    </row>
    <row r="187" spans="1:16" ht="43.2" x14ac:dyDescent="0.3">
      <c r="A187" s="203"/>
      <c r="B187" s="203"/>
      <c r="C187" s="203"/>
      <c r="D187" s="203"/>
      <c r="E187" s="203"/>
      <c r="F187" s="203"/>
      <c r="G187" s="203"/>
      <c r="H187" s="72" t="s">
        <v>4979</v>
      </c>
      <c r="I187" s="207">
        <v>45135</v>
      </c>
      <c r="J187" s="69" t="s">
        <v>4621</v>
      </c>
      <c r="K187" s="204">
        <v>45120</v>
      </c>
      <c r="L187" s="202" t="s">
        <v>354</v>
      </c>
      <c r="M187" s="202" t="s">
        <v>75</v>
      </c>
      <c r="N187" s="69" t="s">
        <v>4619</v>
      </c>
      <c r="O187" s="71">
        <v>171500</v>
      </c>
      <c r="P187" s="71">
        <v>0</v>
      </c>
    </row>
    <row r="188" spans="1:16" ht="43.2" x14ac:dyDescent="0.3">
      <c r="A188" s="203"/>
      <c r="B188" s="203"/>
      <c r="C188" s="203"/>
      <c r="D188" s="203"/>
      <c r="E188" s="203"/>
      <c r="F188" s="203"/>
      <c r="G188" s="203"/>
      <c r="H188" s="72" t="s">
        <v>4981</v>
      </c>
      <c r="I188" s="207">
        <v>45135</v>
      </c>
      <c r="J188" s="69" t="s">
        <v>4624</v>
      </c>
      <c r="K188" s="205">
        <v>45120</v>
      </c>
      <c r="L188" s="203" t="s">
        <v>354</v>
      </c>
      <c r="M188" s="203" t="s">
        <v>75</v>
      </c>
      <c r="N188" s="69" t="s">
        <v>4622</v>
      </c>
      <c r="O188" s="71">
        <v>176000</v>
      </c>
      <c r="P188" s="71">
        <v>0</v>
      </c>
    </row>
    <row r="189" spans="1:16" ht="43.2" x14ac:dyDescent="0.3">
      <c r="A189" s="203"/>
      <c r="B189" s="203"/>
      <c r="C189" s="203"/>
      <c r="D189" s="203"/>
      <c r="E189" s="203"/>
      <c r="F189" s="203"/>
      <c r="G189" s="203"/>
      <c r="H189" s="72" t="s">
        <v>4440</v>
      </c>
      <c r="I189" s="207">
        <v>45135</v>
      </c>
      <c r="J189" s="69" t="s">
        <v>4627</v>
      </c>
      <c r="K189" s="204">
        <v>45121</v>
      </c>
      <c r="L189" s="203" t="s">
        <v>354</v>
      </c>
      <c r="M189" s="203" t="s">
        <v>75</v>
      </c>
      <c r="N189" s="69" t="s">
        <v>4625</v>
      </c>
      <c r="O189" s="71">
        <v>176000</v>
      </c>
      <c r="P189" s="71">
        <v>0</v>
      </c>
    </row>
    <row r="190" spans="1:16" ht="43.2" x14ac:dyDescent="0.3">
      <c r="A190" s="203"/>
      <c r="B190" s="203"/>
      <c r="C190" s="203"/>
      <c r="D190" s="203"/>
      <c r="E190" s="203"/>
      <c r="F190" s="203"/>
      <c r="G190" s="203"/>
      <c r="H190" s="72" t="s">
        <v>4984</v>
      </c>
      <c r="I190" s="207">
        <v>45135</v>
      </c>
      <c r="J190" s="69" t="s">
        <v>4633</v>
      </c>
      <c r="K190" s="205">
        <v>45121</v>
      </c>
      <c r="L190" s="203" t="s">
        <v>354</v>
      </c>
      <c r="M190" s="203" t="s">
        <v>75</v>
      </c>
      <c r="N190" s="69" t="s">
        <v>4631</v>
      </c>
      <c r="O190" s="71">
        <v>168000</v>
      </c>
      <c r="P190" s="71">
        <v>0</v>
      </c>
    </row>
    <row r="191" spans="1:16" ht="43.2" x14ac:dyDescent="0.3">
      <c r="A191" s="203"/>
      <c r="B191" s="203"/>
      <c r="C191" s="203"/>
      <c r="D191" s="203"/>
      <c r="E191" s="203"/>
      <c r="F191" s="203"/>
      <c r="G191" s="203"/>
      <c r="H191" s="72" t="s">
        <v>4986</v>
      </c>
      <c r="I191" s="207">
        <v>45135</v>
      </c>
      <c r="J191" s="69" t="s">
        <v>4630</v>
      </c>
      <c r="K191" s="205">
        <v>45121</v>
      </c>
      <c r="L191" s="69" t="s">
        <v>3387</v>
      </c>
      <c r="M191" s="69" t="s">
        <v>116</v>
      </c>
      <c r="N191" s="69" t="s">
        <v>4628</v>
      </c>
      <c r="O191" s="71">
        <v>2100000</v>
      </c>
      <c r="P191" s="71">
        <v>0</v>
      </c>
    </row>
    <row r="192" spans="1:16" ht="28.8" x14ac:dyDescent="0.3">
      <c r="A192" s="203"/>
      <c r="B192" s="203"/>
      <c r="C192" s="203"/>
      <c r="D192" s="203"/>
      <c r="E192" s="203"/>
      <c r="F192" s="203"/>
      <c r="G192" s="203"/>
      <c r="H192" s="72" t="s">
        <v>5357</v>
      </c>
      <c r="I192" s="206">
        <v>45142</v>
      </c>
      <c r="J192" s="69" t="s">
        <v>5133</v>
      </c>
      <c r="K192" s="70">
        <v>45098</v>
      </c>
      <c r="L192" s="202" t="s">
        <v>354</v>
      </c>
      <c r="M192" s="202" t="s">
        <v>34</v>
      </c>
      <c r="N192" s="69" t="s">
        <v>5130</v>
      </c>
      <c r="O192" s="71">
        <v>215000</v>
      </c>
      <c r="P192" s="71">
        <v>0</v>
      </c>
    </row>
    <row r="193" spans="1:16" ht="43.2" x14ac:dyDescent="0.3">
      <c r="A193" s="203"/>
      <c r="B193" s="203"/>
      <c r="C193" s="203"/>
      <c r="D193" s="203"/>
      <c r="E193" s="203"/>
      <c r="F193" s="203"/>
      <c r="G193" s="203"/>
      <c r="H193" s="72" t="s">
        <v>5359</v>
      </c>
      <c r="I193" s="207">
        <v>45142</v>
      </c>
      <c r="J193" s="69" t="s">
        <v>5138</v>
      </c>
      <c r="K193" s="204">
        <v>45099</v>
      </c>
      <c r="L193" s="203" t="s">
        <v>354</v>
      </c>
      <c r="M193" s="203" t="s">
        <v>34</v>
      </c>
      <c r="N193" s="69" t="s">
        <v>5135</v>
      </c>
      <c r="O193" s="71">
        <v>610000</v>
      </c>
      <c r="P193" s="71">
        <v>0</v>
      </c>
    </row>
    <row r="194" spans="1:16" ht="43.2" x14ac:dyDescent="0.3">
      <c r="A194" s="203"/>
      <c r="B194" s="203"/>
      <c r="C194" s="203"/>
      <c r="D194" s="203"/>
      <c r="E194" s="203"/>
      <c r="F194" s="203"/>
      <c r="G194" s="203"/>
      <c r="H194" s="72" t="s">
        <v>5361</v>
      </c>
      <c r="I194" s="207">
        <v>45142</v>
      </c>
      <c r="J194" s="69" t="s">
        <v>5141</v>
      </c>
      <c r="K194" s="205">
        <v>45099</v>
      </c>
      <c r="L194" s="203" t="s">
        <v>354</v>
      </c>
      <c r="M194" s="203" t="s">
        <v>34</v>
      </c>
      <c r="N194" s="69" t="s">
        <v>5139</v>
      </c>
      <c r="O194" s="71">
        <v>1120000</v>
      </c>
      <c r="P194" s="71">
        <v>0</v>
      </c>
    </row>
    <row r="195" spans="1:16" ht="57.6" x14ac:dyDescent="0.3">
      <c r="A195" s="203"/>
      <c r="B195" s="203"/>
      <c r="C195" s="203"/>
      <c r="D195" s="203"/>
      <c r="E195" s="203"/>
      <c r="F195" s="203"/>
      <c r="G195" s="203"/>
      <c r="H195" s="72" t="s">
        <v>5363</v>
      </c>
      <c r="I195" s="207">
        <v>45142</v>
      </c>
      <c r="J195" s="69" t="s">
        <v>5144</v>
      </c>
      <c r="K195" s="70">
        <v>45093</v>
      </c>
      <c r="L195" s="202" t="s">
        <v>1877</v>
      </c>
      <c r="M195" s="202" t="s">
        <v>42</v>
      </c>
      <c r="N195" s="69" t="s">
        <v>5142</v>
      </c>
      <c r="O195" s="71">
        <v>313500</v>
      </c>
      <c r="P195" s="71">
        <v>0</v>
      </c>
    </row>
    <row r="196" spans="1:16" ht="43.2" x14ac:dyDescent="0.3">
      <c r="A196" s="203"/>
      <c r="B196" s="203"/>
      <c r="C196" s="203"/>
      <c r="D196" s="203"/>
      <c r="E196" s="203"/>
      <c r="F196" s="203"/>
      <c r="G196" s="203"/>
      <c r="H196" s="72" t="s">
        <v>5365</v>
      </c>
      <c r="I196" s="207">
        <v>45142</v>
      </c>
      <c r="J196" s="69" t="s">
        <v>5147</v>
      </c>
      <c r="K196" s="70">
        <v>45098</v>
      </c>
      <c r="L196" s="203" t="s">
        <v>1877</v>
      </c>
      <c r="M196" s="203" t="s">
        <v>42</v>
      </c>
      <c r="N196" s="69" t="s">
        <v>5145</v>
      </c>
      <c r="O196" s="71">
        <v>1350000</v>
      </c>
      <c r="P196" s="71">
        <v>0</v>
      </c>
    </row>
    <row r="197" spans="1:16" ht="57.6" x14ac:dyDescent="0.3">
      <c r="A197" s="203"/>
      <c r="B197" s="203"/>
      <c r="C197" s="203"/>
      <c r="D197" s="203"/>
      <c r="E197" s="203"/>
      <c r="F197" s="203"/>
      <c r="G197" s="203"/>
      <c r="H197" s="72" t="s">
        <v>5367</v>
      </c>
      <c r="I197" s="207">
        <v>45142</v>
      </c>
      <c r="J197" s="69" t="s">
        <v>5151</v>
      </c>
      <c r="K197" s="70">
        <v>45104</v>
      </c>
      <c r="L197" s="203" t="s">
        <v>1877</v>
      </c>
      <c r="M197" s="203" t="s">
        <v>42</v>
      </c>
      <c r="N197" s="69" t="s">
        <v>5148</v>
      </c>
      <c r="O197" s="71">
        <v>150000</v>
      </c>
      <c r="P197" s="71">
        <v>0</v>
      </c>
    </row>
    <row r="198" spans="1:16" ht="43.2" x14ac:dyDescent="0.3">
      <c r="A198" s="203"/>
      <c r="B198" s="203"/>
      <c r="C198" s="203"/>
      <c r="D198" s="203"/>
      <c r="E198" s="203"/>
      <c r="F198" s="203"/>
      <c r="G198" s="203"/>
      <c r="H198" s="72" t="s">
        <v>5369</v>
      </c>
      <c r="I198" s="207">
        <v>45142</v>
      </c>
      <c r="J198" s="69" t="s">
        <v>5154</v>
      </c>
      <c r="K198" s="70">
        <v>45134</v>
      </c>
      <c r="L198" s="203" t="s">
        <v>1877</v>
      </c>
      <c r="M198" s="203" t="s">
        <v>42</v>
      </c>
      <c r="N198" s="69" t="s">
        <v>5152</v>
      </c>
      <c r="O198" s="71">
        <v>255000</v>
      </c>
      <c r="P198" s="71">
        <v>0</v>
      </c>
    </row>
    <row r="199" spans="1:16" ht="57.6" x14ac:dyDescent="0.3">
      <c r="A199" s="203"/>
      <c r="B199" s="203"/>
      <c r="C199" s="203"/>
      <c r="D199" s="203"/>
      <c r="E199" s="203"/>
      <c r="F199" s="203"/>
      <c r="G199" s="203"/>
      <c r="H199" s="72" t="s">
        <v>5371</v>
      </c>
      <c r="I199" s="207">
        <v>45142</v>
      </c>
      <c r="J199" s="69" t="s">
        <v>5157</v>
      </c>
      <c r="K199" s="70">
        <v>45135</v>
      </c>
      <c r="L199" s="203" t="s">
        <v>1877</v>
      </c>
      <c r="M199" s="203" t="s">
        <v>42</v>
      </c>
      <c r="N199" s="69" t="s">
        <v>5155</v>
      </c>
      <c r="O199" s="71">
        <v>1714500</v>
      </c>
      <c r="P199" s="71">
        <v>0</v>
      </c>
    </row>
    <row r="200" spans="1:16" ht="57.6" x14ac:dyDescent="0.3">
      <c r="A200" s="203"/>
      <c r="B200" s="203"/>
      <c r="C200" s="202" t="s">
        <v>369</v>
      </c>
      <c r="D200" s="204">
        <v>44958</v>
      </c>
      <c r="E200" s="202" t="s">
        <v>1497</v>
      </c>
      <c r="F200" s="204">
        <v>44958</v>
      </c>
      <c r="G200" s="202" t="s">
        <v>233</v>
      </c>
      <c r="H200" s="72" t="s">
        <v>1500</v>
      </c>
      <c r="I200" s="206">
        <v>44956</v>
      </c>
      <c r="J200" s="69" t="s">
        <v>252</v>
      </c>
      <c r="K200" s="70">
        <v>44937</v>
      </c>
      <c r="L200" s="202" t="s">
        <v>354</v>
      </c>
      <c r="M200" s="202" t="s">
        <v>101</v>
      </c>
      <c r="N200" s="69" t="s">
        <v>478</v>
      </c>
      <c r="O200" s="71">
        <v>264000</v>
      </c>
      <c r="P200" s="71">
        <v>0</v>
      </c>
    </row>
    <row r="201" spans="1:16" ht="43.2" x14ac:dyDescent="0.3">
      <c r="A201" s="203"/>
      <c r="B201" s="203"/>
      <c r="C201" s="203"/>
      <c r="D201" s="203"/>
      <c r="E201" s="203"/>
      <c r="F201" s="203"/>
      <c r="G201" s="203"/>
      <c r="H201" s="72" t="s">
        <v>1504</v>
      </c>
      <c r="I201" s="207">
        <v>44956</v>
      </c>
      <c r="J201" s="69" t="s">
        <v>197</v>
      </c>
      <c r="K201" s="70">
        <v>44939</v>
      </c>
      <c r="L201" s="203" t="s">
        <v>354</v>
      </c>
      <c r="M201" s="203" t="s">
        <v>101</v>
      </c>
      <c r="N201" s="69" t="s">
        <v>485</v>
      </c>
      <c r="O201" s="71">
        <v>396000</v>
      </c>
      <c r="P201" s="71">
        <v>0</v>
      </c>
    </row>
    <row r="202" spans="1:16" ht="43.2" x14ac:dyDescent="0.3">
      <c r="A202" s="203"/>
      <c r="B202" s="203"/>
      <c r="C202" s="203"/>
      <c r="D202" s="203"/>
      <c r="E202" s="203"/>
      <c r="F202" s="203"/>
      <c r="G202" s="203"/>
      <c r="H202" s="72" t="s">
        <v>1508</v>
      </c>
      <c r="I202" s="207">
        <v>44956</v>
      </c>
      <c r="J202" s="69" t="s">
        <v>175</v>
      </c>
      <c r="K202" s="70">
        <v>44944</v>
      </c>
      <c r="L202" s="203" t="s">
        <v>354</v>
      </c>
      <c r="M202" s="203" t="s">
        <v>101</v>
      </c>
      <c r="N202" s="69" t="s">
        <v>488</v>
      </c>
      <c r="O202" s="71">
        <v>396000</v>
      </c>
      <c r="P202" s="71">
        <v>0</v>
      </c>
    </row>
    <row r="203" spans="1:16" ht="28.8" x14ac:dyDescent="0.3">
      <c r="A203" s="203"/>
      <c r="B203" s="203"/>
      <c r="C203" s="203"/>
      <c r="D203" s="203"/>
      <c r="E203" s="203"/>
      <c r="F203" s="203"/>
      <c r="G203" s="203"/>
      <c r="H203" s="72" t="s">
        <v>1512</v>
      </c>
      <c r="I203" s="207">
        <v>44956</v>
      </c>
      <c r="J203" s="69" t="s">
        <v>169</v>
      </c>
      <c r="K203" s="70">
        <v>44937</v>
      </c>
      <c r="L203" s="202" t="s">
        <v>491</v>
      </c>
      <c r="M203" s="202" t="s">
        <v>168</v>
      </c>
      <c r="N203" s="69" t="s">
        <v>493</v>
      </c>
      <c r="O203" s="71">
        <v>1400000</v>
      </c>
      <c r="P203" s="71">
        <v>0</v>
      </c>
    </row>
    <row r="204" spans="1:16" ht="43.2" x14ac:dyDescent="0.3">
      <c r="A204" s="203"/>
      <c r="B204" s="203"/>
      <c r="C204" s="203"/>
      <c r="D204" s="203"/>
      <c r="E204" s="203"/>
      <c r="F204" s="203"/>
      <c r="G204" s="203"/>
      <c r="H204" s="72" t="s">
        <v>1516</v>
      </c>
      <c r="I204" s="207">
        <v>44956</v>
      </c>
      <c r="J204" s="69" t="s">
        <v>164</v>
      </c>
      <c r="K204" s="70">
        <v>44939</v>
      </c>
      <c r="L204" s="203" t="s">
        <v>491</v>
      </c>
      <c r="M204" s="203" t="s">
        <v>168</v>
      </c>
      <c r="N204" s="69" t="s">
        <v>496</v>
      </c>
      <c r="O204" s="71">
        <v>3260000</v>
      </c>
      <c r="P204" s="71">
        <v>0</v>
      </c>
    </row>
    <row r="205" spans="1:16" ht="43.2" x14ac:dyDescent="0.3">
      <c r="A205" s="203"/>
      <c r="B205" s="203"/>
      <c r="C205" s="203"/>
      <c r="D205" s="203"/>
      <c r="E205" s="203"/>
      <c r="F205" s="203"/>
      <c r="G205" s="203"/>
      <c r="H205" s="72" t="s">
        <v>1519</v>
      </c>
      <c r="I205" s="207">
        <v>44956</v>
      </c>
      <c r="J205" s="69" t="s">
        <v>166</v>
      </c>
      <c r="K205" s="70">
        <v>44944</v>
      </c>
      <c r="L205" s="203" t="s">
        <v>491</v>
      </c>
      <c r="M205" s="203" t="s">
        <v>168</v>
      </c>
      <c r="N205" s="69" t="s">
        <v>498</v>
      </c>
      <c r="O205" s="71">
        <v>2220000</v>
      </c>
      <c r="P205" s="71">
        <v>0</v>
      </c>
    </row>
    <row r="206" spans="1:16" ht="43.2" x14ac:dyDescent="0.3">
      <c r="A206" s="203"/>
      <c r="B206" s="203"/>
      <c r="C206" s="203"/>
      <c r="D206" s="203"/>
      <c r="E206" s="203"/>
      <c r="F206" s="203"/>
      <c r="G206" s="69" t="s">
        <v>235</v>
      </c>
      <c r="H206" s="72" t="s">
        <v>1502</v>
      </c>
      <c r="I206" s="207">
        <v>44956</v>
      </c>
      <c r="J206" s="69" t="s">
        <v>1495</v>
      </c>
      <c r="K206" s="70">
        <v>44946</v>
      </c>
      <c r="L206" s="202" t="s">
        <v>1492</v>
      </c>
      <c r="M206" s="202" t="s">
        <v>1486</v>
      </c>
      <c r="N206" s="69" t="s">
        <v>500</v>
      </c>
      <c r="O206" s="71">
        <v>1440000</v>
      </c>
      <c r="P206" s="71">
        <v>0</v>
      </c>
    </row>
    <row r="207" spans="1:16" ht="43.2" x14ac:dyDescent="0.3">
      <c r="A207" s="203"/>
      <c r="B207" s="203"/>
      <c r="C207" s="69" t="s">
        <v>2437</v>
      </c>
      <c r="D207" s="70">
        <v>44972</v>
      </c>
      <c r="E207" s="69" t="s">
        <v>2436</v>
      </c>
      <c r="F207" s="70">
        <v>44973</v>
      </c>
      <c r="G207" s="69" t="s">
        <v>182</v>
      </c>
      <c r="H207" s="72" t="s">
        <v>1605</v>
      </c>
      <c r="I207" s="73">
        <v>44971</v>
      </c>
      <c r="J207" s="69" t="s">
        <v>1788</v>
      </c>
      <c r="K207" s="70">
        <v>44953</v>
      </c>
      <c r="L207" s="203" t="s">
        <v>1492</v>
      </c>
      <c r="M207" s="203" t="s">
        <v>1486</v>
      </c>
      <c r="N207" s="69" t="s">
        <v>1786</v>
      </c>
      <c r="O207" s="71">
        <v>930000</v>
      </c>
      <c r="P207" s="71">
        <v>0</v>
      </c>
    </row>
    <row r="208" spans="1:16" ht="43.2" x14ac:dyDescent="0.3">
      <c r="A208" s="203"/>
      <c r="B208" s="203"/>
      <c r="C208" s="202" t="s">
        <v>2271</v>
      </c>
      <c r="D208" s="204">
        <v>44980</v>
      </c>
      <c r="E208" s="202" t="s">
        <v>2434</v>
      </c>
      <c r="F208" s="204">
        <v>44981</v>
      </c>
      <c r="G208" s="202" t="s">
        <v>200</v>
      </c>
      <c r="H208" s="72" t="s">
        <v>2273</v>
      </c>
      <c r="I208" s="206">
        <v>44979</v>
      </c>
      <c r="J208" s="69" t="s">
        <v>1853</v>
      </c>
      <c r="K208" s="70">
        <v>44965</v>
      </c>
      <c r="L208" s="202" t="s">
        <v>354</v>
      </c>
      <c r="M208" s="202" t="s">
        <v>34</v>
      </c>
      <c r="N208" s="69" t="s">
        <v>1850</v>
      </c>
      <c r="O208" s="71">
        <v>1100000</v>
      </c>
      <c r="P208" s="71">
        <v>0</v>
      </c>
    </row>
    <row r="209" spans="1:16" ht="28.8" x14ac:dyDescent="0.3">
      <c r="A209" s="203"/>
      <c r="B209" s="203"/>
      <c r="C209" s="203"/>
      <c r="D209" s="203"/>
      <c r="E209" s="203"/>
      <c r="F209" s="203"/>
      <c r="G209" s="203"/>
      <c r="H209" s="72" t="s">
        <v>2287</v>
      </c>
      <c r="I209" s="207">
        <v>44979</v>
      </c>
      <c r="J209" s="69" t="s">
        <v>1870</v>
      </c>
      <c r="K209" s="70">
        <v>44956</v>
      </c>
      <c r="L209" s="203" t="s">
        <v>354</v>
      </c>
      <c r="M209" s="203" t="s">
        <v>34</v>
      </c>
      <c r="N209" s="69" t="s">
        <v>1868</v>
      </c>
      <c r="O209" s="71">
        <v>1448000</v>
      </c>
      <c r="P209" s="71">
        <v>0</v>
      </c>
    </row>
    <row r="210" spans="1:16" ht="43.2" x14ac:dyDescent="0.3">
      <c r="A210" s="203"/>
      <c r="B210" s="203"/>
      <c r="C210" s="203"/>
      <c r="D210" s="203"/>
      <c r="E210" s="203"/>
      <c r="F210" s="203"/>
      <c r="G210" s="203"/>
      <c r="H210" s="72" t="s">
        <v>2293</v>
      </c>
      <c r="I210" s="207">
        <v>44979</v>
      </c>
      <c r="J210" s="69" t="s">
        <v>1881</v>
      </c>
      <c r="K210" s="70">
        <v>44957</v>
      </c>
      <c r="L210" s="69" t="s">
        <v>1877</v>
      </c>
      <c r="M210" s="69" t="s">
        <v>42</v>
      </c>
      <c r="N210" s="69" t="s">
        <v>1879</v>
      </c>
      <c r="O210" s="71">
        <v>4470500</v>
      </c>
      <c r="P210" s="71">
        <v>0</v>
      </c>
    </row>
    <row r="211" spans="1:16" ht="43.2" x14ac:dyDescent="0.3">
      <c r="A211" s="203"/>
      <c r="B211" s="203"/>
      <c r="C211" s="203"/>
      <c r="D211" s="203"/>
      <c r="E211" s="203"/>
      <c r="F211" s="203"/>
      <c r="G211" s="203"/>
      <c r="H211" s="72" t="s">
        <v>2299</v>
      </c>
      <c r="I211" s="207">
        <v>44979</v>
      </c>
      <c r="J211" s="69" t="s">
        <v>1887</v>
      </c>
      <c r="K211" s="70">
        <v>44964</v>
      </c>
      <c r="L211" s="69" t="s">
        <v>354</v>
      </c>
      <c r="M211" s="202" t="s">
        <v>101</v>
      </c>
      <c r="N211" s="69" t="s">
        <v>1885</v>
      </c>
      <c r="O211" s="71">
        <v>484000</v>
      </c>
      <c r="P211" s="71">
        <v>0</v>
      </c>
    </row>
    <row r="212" spans="1:16" ht="28.8" x14ac:dyDescent="0.3">
      <c r="A212" s="203"/>
      <c r="B212" s="203"/>
      <c r="C212" s="203"/>
      <c r="D212" s="203"/>
      <c r="E212" s="203"/>
      <c r="F212" s="203"/>
      <c r="G212" s="203"/>
      <c r="H212" s="72" t="s">
        <v>2305</v>
      </c>
      <c r="I212" s="207">
        <v>44979</v>
      </c>
      <c r="J212" s="69" t="s">
        <v>1893</v>
      </c>
      <c r="K212" s="70">
        <v>44956</v>
      </c>
      <c r="L212" s="69" t="s">
        <v>90</v>
      </c>
      <c r="M212" s="203" t="s">
        <v>101</v>
      </c>
      <c r="N212" s="69" t="s">
        <v>1889</v>
      </c>
      <c r="O212" s="71">
        <v>990000</v>
      </c>
      <c r="P212" s="71">
        <v>0</v>
      </c>
    </row>
    <row r="213" spans="1:16" ht="43.2" x14ac:dyDescent="0.3">
      <c r="A213" s="203"/>
      <c r="B213" s="203"/>
      <c r="C213" s="203"/>
      <c r="D213" s="203"/>
      <c r="E213" s="203"/>
      <c r="F213" s="203"/>
      <c r="G213" s="203"/>
      <c r="H213" s="72" t="s">
        <v>2280</v>
      </c>
      <c r="I213" s="207">
        <v>44979</v>
      </c>
      <c r="J213" s="69" t="s">
        <v>1864</v>
      </c>
      <c r="K213" s="70">
        <v>44970</v>
      </c>
      <c r="L213" s="202" t="s">
        <v>354</v>
      </c>
      <c r="M213" s="202" t="s">
        <v>34</v>
      </c>
      <c r="N213" s="69" t="s">
        <v>1861</v>
      </c>
      <c r="O213" s="71">
        <v>308000</v>
      </c>
      <c r="P213" s="71">
        <v>0</v>
      </c>
    </row>
    <row r="214" spans="1:16" ht="28.8" x14ac:dyDescent="0.3">
      <c r="A214" s="203"/>
      <c r="B214" s="203"/>
      <c r="C214" s="203"/>
      <c r="D214" s="203"/>
      <c r="E214" s="203"/>
      <c r="F214" s="203"/>
      <c r="G214" s="203"/>
      <c r="H214" s="72" t="s">
        <v>2290</v>
      </c>
      <c r="I214" s="207">
        <v>44979</v>
      </c>
      <c r="J214" s="69" t="s">
        <v>1876</v>
      </c>
      <c r="K214" s="70">
        <v>44956</v>
      </c>
      <c r="L214" s="203" t="s">
        <v>354</v>
      </c>
      <c r="M214" s="203" t="s">
        <v>34</v>
      </c>
      <c r="N214" s="69" t="s">
        <v>1874</v>
      </c>
      <c r="O214" s="71">
        <v>997300</v>
      </c>
      <c r="P214" s="71">
        <v>0</v>
      </c>
    </row>
    <row r="215" spans="1:16" ht="43.2" x14ac:dyDescent="0.3">
      <c r="A215" s="203"/>
      <c r="B215" s="203"/>
      <c r="C215" s="203"/>
      <c r="D215" s="203"/>
      <c r="E215" s="203"/>
      <c r="F215" s="203"/>
      <c r="G215" s="203"/>
      <c r="H215" s="72" t="s">
        <v>2296</v>
      </c>
      <c r="I215" s="207">
        <v>44979</v>
      </c>
      <c r="J215" s="69" t="s">
        <v>1884</v>
      </c>
      <c r="K215" s="70">
        <v>44959</v>
      </c>
      <c r="L215" s="203" t="s">
        <v>354</v>
      </c>
      <c r="M215" s="202" t="s">
        <v>101</v>
      </c>
      <c r="N215" s="69" t="s">
        <v>1882</v>
      </c>
      <c r="O215" s="71">
        <v>660000</v>
      </c>
      <c r="P215" s="71">
        <v>0</v>
      </c>
    </row>
    <row r="216" spans="1:16" ht="28.8" x14ac:dyDescent="0.3">
      <c r="A216" s="203"/>
      <c r="B216" s="203"/>
      <c r="C216" s="203"/>
      <c r="D216" s="203"/>
      <c r="E216" s="203"/>
      <c r="F216" s="203"/>
      <c r="G216" s="203"/>
      <c r="H216" s="72" t="s">
        <v>2302</v>
      </c>
      <c r="I216" s="207">
        <v>44979</v>
      </c>
      <c r="J216" s="69" t="s">
        <v>1891</v>
      </c>
      <c r="K216" s="70">
        <v>44956</v>
      </c>
      <c r="L216" s="69" t="s">
        <v>90</v>
      </c>
      <c r="M216" s="203" t="s">
        <v>101</v>
      </c>
      <c r="N216" s="69" t="s">
        <v>1889</v>
      </c>
      <c r="O216" s="71">
        <v>1475000</v>
      </c>
      <c r="P216" s="71">
        <v>0</v>
      </c>
    </row>
    <row r="217" spans="1:16" ht="43.2" x14ac:dyDescent="0.3">
      <c r="A217" s="203"/>
      <c r="B217" s="203"/>
      <c r="C217" s="203"/>
      <c r="D217" s="203"/>
      <c r="E217" s="203"/>
      <c r="F217" s="203"/>
      <c r="G217" s="203"/>
      <c r="H217" s="72" t="s">
        <v>2308</v>
      </c>
      <c r="I217" s="207">
        <v>44979</v>
      </c>
      <c r="J217" s="69" t="s">
        <v>1896</v>
      </c>
      <c r="K217" s="70">
        <v>44929</v>
      </c>
      <c r="L217" s="69" t="s">
        <v>491</v>
      </c>
      <c r="M217" s="69" t="s">
        <v>168</v>
      </c>
      <c r="N217" s="69" t="s">
        <v>1894</v>
      </c>
      <c r="O217" s="71">
        <v>6140000</v>
      </c>
      <c r="P217" s="71">
        <v>0</v>
      </c>
    </row>
    <row r="218" spans="1:16" ht="28.8" x14ac:dyDescent="0.3">
      <c r="A218" s="203"/>
      <c r="B218" s="203"/>
      <c r="C218" s="203"/>
      <c r="D218" s="203"/>
      <c r="E218" s="203"/>
      <c r="F218" s="203"/>
      <c r="G218" s="202" t="s">
        <v>215</v>
      </c>
      <c r="H218" s="72" t="s">
        <v>2384</v>
      </c>
      <c r="I218" s="207">
        <v>44979</v>
      </c>
      <c r="J218" s="69" t="s">
        <v>2107</v>
      </c>
      <c r="K218" s="70">
        <v>44956</v>
      </c>
      <c r="L218" s="69" t="s">
        <v>90</v>
      </c>
      <c r="M218" s="69" t="s">
        <v>75</v>
      </c>
      <c r="N218" s="69" t="s">
        <v>2105</v>
      </c>
      <c r="O218" s="71">
        <v>1489000</v>
      </c>
      <c r="P218" s="71">
        <v>0</v>
      </c>
    </row>
    <row r="219" spans="1:16" ht="43.2" x14ac:dyDescent="0.3">
      <c r="A219" s="203"/>
      <c r="B219" s="203"/>
      <c r="C219" s="203"/>
      <c r="D219" s="203"/>
      <c r="E219" s="203"/>
      <c r="F219" s="203"/>
      <c r="G219" s="203"/>
      <c r="H219" s="72" t="s">
        <v>2388</v>
      </c>
      <c r="I219" s="207">
        <v>44979</v>
      </c>
      <c r="J219" s="69" t="s">
        <v>2115</v>
      </c>
      <c r="K219" s="204">
        <v>44957</v>
      </c>
      <c r="L219" s="69" t="s">
        <v>1623</v>
      </c>
      <c r="M219" s="69" t="s">
        <v>76</v>
      </c>
      <c r="N219" s="69" t="s">
        <v>2113</v>
      </c>
      <c r="O219" s="71">
        <v>248901</v>
      </c>
      <c r="P219" s="71">
        <v>0</v>
      </c>
    </row>
    <row r="220" spans="1:16" ht="28.8" x14ac:dyDescent="0.3">
      <c r="A220" s="203"/>
      <c r="B220" s="203"/>
      <c r="C220" s="203"/>
      <c r="D220" s="203"/>
      <c r="E220" s="203"/>
      <c r="F220" s="203"/>
      <c r="G220" s="203"/>
      <c r="H220" s="72" t="s">
        <v>2386</v>
      </c>
      <c r="I220" s="207">
        <v>44979</v>
      </c>
      <c r="J220" s="69" t="s">
        <v>2112</v>
      </c>
      <c r="K220" s="205">
        <v>44957</v>
      </c>
      <c r="L220" s="69" t="s">
        <v>89</v>
      </c>
      <c r="M220" s="69" t="s">
        <v>75</v>
      </c>
      <c r="N220" s="69" t="s">
        <v>2110</v>
      </c>
      <c r="O220" s="71">
        <v>995000</v>
      </c>
      <c r="P220" s="71">
        <v>0</v>
      </c>
    </row>
    <row r="221" spans="1:16" ht="43.2" x14ac:dyDescent="0.3">
      <c r="A221" s="203"/>
      <c r="B221" s="203"/>
      <c r="C221" s="202" t="s">
        <v>2851</v>
      </c>
      <c r="D221" s="204" t="s">
        <v>714</v>
      </c>
      <c r="E221" s="202" t="s">
        <v>714</v>
      </c>
      <c r="F221" s="204" t="s">
        <v>714</v>
      </c>
      <c r="G221" s="202" t="s">
        <v>635</v>
      </c>
      <c r="H221" s="72" t="s">
        <v>2744</v>
      </c>
      <c r="I221" s="206">
        <v>44992</v>
      </c>
      <c r="J221" s="69" t="s">
        <v>2488</v>
      </c>
      <c r="K221" s="204">
        <v>44984</v>
      </c>
      <c r="L221" s="202" t="s">
        <v>354</v>
      </c>
      <c r="M221" s="202" t="s">
        <v>34</v>
      </c>
      <c r="N221" s="69" t="s">
        <v>2485</v>
      </c>
      <c r="O221" s="71">
        <v>550000</v>
      </c>
      <c r="P221" s="71">
        <v>0</v>
      </c>
    </row>
    <row r="222" spans="1:16" ht="43.2" x14ac:dyDescent="0.3">
      <c r="A222" s="203"/>
      <c r="B222" s="203"/>
      <c r="C222" s="203"/>
      <c r="D222" s="203"/>
      <c r="E222" s="203"/>
      <c r="F222" s="203"/>
      <c r="G222" s="203"/>
      <c r="H222" s="72" t="s">
        <v>2746</v>
      </c>
      <c r="I222" s="207">
        <v>44992</v>
      </c>
      <c r="J222" s="69" t="s">
        <v>2491</v>
      </c>
      <c r="K222" s="205">
        <v>44984</v>
      </c>
      <c r="L222" s="203" t="s">
        <v>354</v>
      </c>
      <c r="M222" s="203" t="s">
        <v>34</v>
      </c>
      <c r="N222" s="69" t="s">
        <v>2489</v>
      </c>
      <c r="O222" s="71">
        <v>1325000</v>
      </c>
      <c r="P222" s="71">
        <v>0</v>
      </c>
    </row>
    <row r="223" spans="1:16" ht="43.2" x14ac:dyDescent="0.3">
      <c r="A223" s="203"/>
      <c r="B223" s="203"/>
      <c r="C223" s="203"/>
      <c r="D223" s="203"/>
      <c r="E223" s="203"/>
      <c r="F223" s="203"/>
      <c r="G223" s="203"/>
      <c r="H223" s="72" t="s">
        <v>2748</v>
      </c>
      <c r="I223" s="207">
        <v>44992</v>
      </c>
      <c r="J223" s="69" t="s">
        <v>2494</v>
      </c>
      <c r="K223" s="70">
        <v>44970</v>
      </c>
      <c r="L223" s="69" t="s">
        <v>1877</v>
      </c>
      <c r="M223" s="69" t="s">
        <v>42</v>
      </c>
      <c r="N223" s="69" t="s">
        <v>2492</v>
      </c>
      <c r="O223" s="71">
        <v>1810000</v>
      </c>
      <c r="P223" s="71">
        <v>0</v>
      </c>
    </row>
    <row r="224" spans="1:16" ht="43.2" x14ac:dyDescent="0.3">
      <c r="A224" s="203"/>
      <c r="B224" s="203"/>
      <c r="C224" s="203"/>
      <c r="D224" s="203"/>
      <c r="E224" s="203"/>
      <c r="F224" s="203"/>
      <c r="G224" s="203"/>
      <c r="H224" s="72" t="s">
        <v>2750</v>
      </c>
      <c r="I224" s="207">
        <v>44992</v>
      </c>
      <c r="J224" s="69" t="s">
        <v>2497</v>
      </c>
      <c r="K224" s="70">
        <v>44964</v>
      </c>
      <c r="L224" s="69" t="s">
        <v>491</v>
      </c>
      <c r="M224" s="69" t="s">
        <v>168</v>
      </c>
      <c r="N224" s="69" t="s">
        <v>2495</v>
      </c>
      <c r="O224" s="71">
        <v>2930000</v>
      </c>
      <c r="P224" s="71">
        <v>0</v>
      </c>
    </row>
    <row r="225" spans="1:16" ht="28.8" x14ac:dyDescent="0.3">
      <c r="A225" s="203"/>
      <c r="B225" s="203"/>
      <c r="C225" s="203"/>
      <c r="D225" s="203"/>
      <c r="E225" s="203"/>
      <c r="F225" s="203"/>
      <c r="G225" s="69" t="s">
        <v>620</v>
      </c>
      <c r="H225" s="72" t="s">
        <v>2839</v>
      </c>
      <c r="I225" s="207">
        <v>44992</v>
      </c>
      <c r="J225" s="69" t="s">
        <v>2686</v>
      </c>
      <c r="K225" s="70">
        <v>44967</v>
      </c>
      <c r="L225" s="69" t="s">
        <v>354</v>
      </c>
      <c r="M225" s="69" t="s">
        <v>1484</v>
      </c>
      <c r="N225" s="69" t="s">
        <v>2684</v>
      </c>
      <c r="O225" s="71">
        <v>396000</v>
      </c>
      <c r="P225" s="71">
        <v>0</v>
      </c>
    </row>
    <row r="226" spans="1:16" ht="57.6" x14ac:dyDescent="0.3">
      <c r="A226" s="203"/>
      <c r="B226" s="203"/>
      <c r="C226" s="202" t="s">
        <v>5839</v>
      </c>
      <c r="D226" s="204">
        <v>45163</v>
      </c>
      <c r="E226" s="202" t="s">
        <v>5842</v>
      </c>
      <c r="F226" s="204">
        <v>45166</v>
      </c>
      <c r="G226" s="69" t="s">
        <v>5840</v>
      </c>
      <c r="H226" s="72" t="s">
        <v>5183</v>
      </c>
      <c r="I226" s="206">
        <v>45162</v>
      </c>
      <c r="J226" s="69" t="s">
        <v>5729</v>
      </c>
      <c r="K226" s="70">
        <v>45141</v>
      </c>
      <c r="L226" s="69" t="s">
        <v>1492</v>
      </c>
      <c r="M226" s="69" t="s">
        <v>1486</v>
      </c>
      <c r="N226" s="69" t="s">
        <v>5727</v>
      </c>
      <c r="O226" s="71">
        <v>299500</v>
      </c>
      <c r="P226" s="71">
        <v>0</v>
      </c>
    </row>
    <row r="227" spans="1:16" ht="43.2" x14ac:dyDescent="0.3">
      <c r="A227" s="203"/>
      <c r="B227" s="203"/>
      <c r="C227" s="203"/>
      <c r="D227" s="203"/>
      <c r="E227" s="203"/>
      <c r="F227" s="203"/>
      <c r="G227" s="202" t="s">
        <v>1799</v>
      </c>
      <c r="H227" s="72" t="s">
        <v>5757</v>
      </c>
      <c r="I227" s="207">
        <v>45162</v>
      </c>
      <c r="J227" s="69" t="s">
        <v>5558</v>
      </c>
      <c r="K227" s="204">
        <v>45152</v>
      </c>
      <c r="L227" s="202" t="s">
        <v>354</v>
      </c>
      <c r="M227" s="202" t="s">
        <v>75</v>
      </c>
      <c r="N227" s="69" t="s">
        <v>5555</v>
      </c>
      <c r="O227" s="71">
        <v>550000</v>
      </c>
      <c r="P227" s="71">
        <v>0</v>
      </c>
    </row>
    <row r="228" spans="1:16" ht="43.2" x14ac:dyDescent="0.3">
      <c r="A228" s="203"/>
      <c r="B228" s="203"/>
      <c r="C228" s="203"/>
      <c r="D228" s="203"/>
      <c r="E228" s="203"/>
      <c r="F228" s="203"/>
      <c r="G228" s="203"/>
      <c r="H228" s="72" t="s">
        <v>5759</v>
      </c>
      <c r="I228" s="207">
        <v>45162</v>
      </c>
      <c r="J228" s="69" t="s">
        <v>5562</v>
      </c>
      <c r="K228" s="205">
        <v>45152</v>
      </c>
      <c r="L228" s="203" t="s">
        <v>354</v>
      </c>
      <c r="M228" s="203" t="s">
        <v>75</v>
      </c>
      <c r="N228" s="69" t="s">
        <v>5560</v>
      </c>
      <c r="O228" s="71">
        <v>1365000</v>
      </c>
      <c r="P228" s="71">
        <v>0</v>
      </c>
    </row>
    <row r="229" spans="1:16" ht="57.6" x14ac:dyDescent="0.3">
      <c r="A229" s="203"/>
      <c r="B229" s="203"/>
      <c r="C229" s="203"/>
      <c r="D229" s="203"/>
      <c r="E229" s="203"/>
      <c r="F229" s="203"/>
      <c r="G229" s="203"/>
      <c r="H229" s="72" t="s">
        <v>5761</v>
      </c>
      <c r="I229" s="207">
        <v>45162</v>
      </c>
      <c r="J229" s="69" t="s">
        <v>5566</v>
      </c>
      <c r="K229" s="70">
        <v>45154</v>
      </c>
      <c r="L229" s="203" t="s">
        <v>354</v>
      </c>
      <c r="M229" s="203" t="s">
        <v>75</v>
      </c>
      <c r="N229" s="69" t="s">
        <v>5563</v>
      </c>
      <c r="O229" s="71">
        <v>550000</v>
      </c>
      <c r="P229" s="71">
        <v>0</v>
      </c>
    </row>
    <row r="230" spans="1:16" ht="43.2" x14ac:dyDescent="0.3">
      <c r="A230" s="203"/>
      <c r="B230" s="203"/>
      <c r="C230" s="203"/>
      <c r="D230" s="203"/>
      <c r="E230" s="203"/>
      <c r="F230" s="203"/>
      <c r="G230" s="203"/>
      <c r="H230" s="72" t="s">
        <v>5763</v>
      </c>
      <c r="I230" s="207">
        <v>45162</v>
      </c>
      <c r="J230" s="69" t="s">
        <v>5569</v>
      </c>
      <c r="K230" s="70">
        <v>45152</v>
      </c>
      <c r="L230" s="69" t="s">
        <v>3387</v>
      </c>
      <c r="M230" s="69" t="s">
        <v>116</v>
      </c>
      <c r="N230" s="69" t="s">
        <v>5567</v>
      </c>
      <c r="O230" s="71">
        <v>150000</v>
      </c>
      <c r="P230" s="71">
        <v>0</v>
      </c>
    </row>
    <row r="231" spans="1:16" ht="43.2" x14ac:dyDescent="0.3">
      <c r="A231" s="203"/>
      <c r="B231" s="203"/>
      <c r="C231" s="202" t="s">
        <v>5968</v>
      </c>
      <c r="D231" s="204">
        <v>45183</v>
      </c>
      <c r="E231" s="202" t="s">
        <v>5967</v>
      </c>
      <c r="F231" s="204">
        <v>45184</v>
      </c>
      <c r="G231" s="202" t="s">
        <v>1752</v>
      </c>
      <c r="H231" s="72" t="s">
        <v>5644</v>
      </c>
      <c r="I231" s="206">
        <v>45182</v>
      </c>
      <c r="J231" s="69" t="s">
        <v>5939</v>
      </c>
      <c r="K231" s="204">
        <v>45161</v>
      </c>
      <c r="L231" s="69" t="s">
        <v>3021</v>
      </c>
      <c r="M231" s="69" t="s">
        <v>1485</v>
      </c>
      <c r="N231" s="69" t="s">
        <v>5937</v>
      </c>
      <c r="O231" s="71">
        <v>1900000</v>
      </c>
      <c r="P231" s="71">
        <v>0</v>
      </c>
    </row>
    <row r="232" spans="1:16" ht="43.2" x14ac:dyDescent="0.3">
      <c r="A232" s="203"/>
      <c r="B232" s="203"/>
      <c r="C232" s="203"/>
      <c r="D232" s="203"/>
      <c r="E232" s="203"/>
      <c r="F232" s="203"/>
      <c r="G232" s="203"/>
      <c r="H232" s="72" t="s">
        <v>5641</v>
      </c>
      <c r="I232" s="207">
        <v>45182</v>
      </c>
      <c r="J232" s="69" t="s">
        <v>5935</v>
      </c>
      <c r="K232" s="205">
        <v>45161</v>
      </c>
      <c r="L232" s="202" t="s">
        <v>354</v>
      </c>
      <c r="M232" s="202" t="s">
        <v>1484</v>
      </c>
      <c r="N232" s="69" t="s">
        <v>5933</v>
      </c>
      <c r="O232" s="71">
        <v>975000</v>
      </c>
      <c r="P232" s="71">
        <v>0</v>
      </c>
    </row>
    <row r="233" spans="1:16" ht="43.2" x14ac:dyDescent="0.3">
      <c r="A233" s="203"/>
      <c r="B233" s="203"/>
      <c r="C233" s="203"/>
      <c r="D233" s="203"/>
      <c r="E233" s="203"/>
      <c r="F233" s="203"/>
      <c r="G233" s="203"/>
      <c r="H233" s="72" t="s">
        <v>5638</v>
      </c>
      <c r="I233" s="207">
        <v>45182</v>
      </c>
      <c r="J233" s="69" t="s">
        <v>5932</v>
      </c>
      <c r="K233" s="205">
        <v>45161</v>
      </c>
      <c r="L233" s="203" t="s">
        <v>354</v>
      </c>
      <c r="M233" s="203" t="s">
        <v>1484</v>
      </c>
      <c r="N233" s="69" t="s">
        <v>5930</v>
      </c>
      <c r="O233" s="71">
        <v>500000</v>
      </c>
      <c r="P233" s="71">
        <v>0</v>
      </c>
    </row>
    <row r="234" spans="1:16" ht="43.2" x14ac:dyDescent="0.3">
      <c r="A234" s="203"/>
      <c r="B234" s="203"/>
      <c r="C234" s="203"/>
      <c r="D234" s="203"/>
      <c r="E234" s="203"/>
      <c r="F234" s="203"/>
      <c r="G234" s="202" t="s">
        <v>1756</v>
      </c>
      <c r="H234" s="72" t="s">
        <v>5635</v>
      </c>
      <c r="I234" s="207">
        <v>45182</v>
      </c>
      <c r="J234" s="69" t="s">
        <v>5914</v>
      </c>
      <c r="K234" s="204">
        <v>45163</v>
      </c>
      <c r="L234" s="69" t="s">
        <v>3387</v>
      </c>
      <c r="M234" s="69" t="s">
        <v>116</v>
      </c>
      <c r="N234" s="69" t="s">
        <v>5912</v>
      </c>
      <c r="O234" s="71">
        <v>1050000</v>
      </c>
      <c r="P234" s="71">
        <v>0</v>
      </c>
    </row>
    <row r="235" spans="1:16" ht="43.2" x14ac:dyDescent="0.3">
      <c r="A235" s="203"/>
      <c r="B235" s="203"/>
      <c r="C235" s="203"/>
      <c r="D235" s="203"/>
      <c r="E235" s="203"/>
      <c r="F235" s="203"/>
      <c r="G235" s="203"/>
      <c r="H235" s="72" t="s">
        <v>5632</v>
      </c>
      <c r="I235" s="207">
        <v>45182</v>
      </c>
      <c r="J235" s="69" t="s">
        <v>5911</v>
      </c>
      <c r="K235" s="205">
        <v>45163</v>
      </c>
      <c r="L235" s="202" t="s">
        <v>354</v>
      </c>
      <c r="M235" s="202" t="s">
        <v>75</v>
      </c>
      <c r="N235" s="69" t="s">
        <v>5909</v>
      </c>
      <c r="O235" s="71">
        <v>176000</v>
      </c>
      <c r="P235" s="71">
        <v>0</v>
      </c>
    </row>
    <row r="236" spans="1:16" ht="28.8" x14ac:dyDescent="0.3">
      <c r="A236" s="203"/>
      <c r="B236" s="203"/>
      <c r="C236" s="203"/>
      <c r="D236" s="203"/>
      <c r="E236" s="203"/>
      <c r="F236" s="203"/>
      <c r="G236" s="203"/>
      <c r="H236" s="72" t="s">
        <v>5629</v>
      </c>
      <c r="I236" s="207">
        <v>45182</v>
      </c>
      <c r="J236" s="69" t="s">
        <v>5908</v>
      </c>
      <c r="K236" s="70">
        <v>45162</v>
      </c>
      <c r="L236" s="203" t="s">
        <v>354</v>
      </c>
      <c r="M236" s="203" t="s">
        <v>75</v>
      </c>
      <c r="N236" s="69" t="s">
        <v>5906</v>
      </c>
      <c r="O236" s="71">
        <v>285000</v>
      </c>
      <c r="P236" s="71">
        <v>0</v>
      </c>
    </row>
    <row r="237" spans="1:16" ht="43.2" x14ac:dyDescent="0.3">
      <c r="A237" s="203"/>
      <c r="B237" s="203"/>
      <c r="C237" s="202" t="s">
        <v>6194</v>
      </c>
      <c r="D237" s="204">
        <v>45195</v>
      </c>
      <c r="E237" s="202" t="s">
        <v>6193</v>
      </c>
      <c r="F237" s="204">
        <v>45196</v>
      </c>
      <c r="G237" s="202" t="s">
        <v>6276</v>
      </c>
      <c r="H237" s="72" t="s">
        <v>6278</v>
      </c>
      <c r="I237" s="206">
        <v>45194</v>
      </c>
      <c r="J237" s="69" t="s">
        <v>6162</v>
      </c>
      <c r="K237" s="70">
        <v>45177</v>
      </c>
      <c r="L237" s="202" t="s">
        <v>3021</v>
      </c>
      <c r="M237" s="202" t="s">
        <v>245</v>
      </c>
      <c r="N237" s="69" t="s">
        <v>6160</v>
      </c>
      <c r="O237" s="71">
        <v>4000000</v>
      </c>
      <c r="P237" s="71">
        <v>0</v>
      </c>
    </row>
    <row r="238" spans="1:16" ht="43.2" x14ac:dyDescent="0.3">
      <c r="A238" s="203"/>
      <c r="B238" s="203"/>
      <c r="C238" s="203"/>
      <c r="D238" s="203"/>
      <c r="E238" s="203"/>
      <c r="F238" s="203"/>
      <c r="G238" s="203"/>
      <c r="H238" s="72" t="s">
        <v>6280</v>
      </c>
      <c r="I238" s="207">
        <v>45194</v>
      </c>
      <c r="J238" s="69" t="s">
        <v>6165</v>
      </c>
      <c r="K238" s="70">
        <v>45176</v>
      </c>
      <c r="L238" s="203" t="s">
        <v>3021</v>
      </c>
      <c r="M238" s="203" t="s">
        <v>245</v>
      </c>
      <c r="N238" s="69" t="s">
        <v>6163</v>
      </c>
      <c r="O238" s="71">
        <v>4000000</v>
      </c>
      <c r="P238" s="71">
        <v>0</v>
      </c>
    </row>
    <row r="239" spans="1:16" ht="57.6" x14ac:dyDescent="0.3">
      <c r="A239" s="203"/>
      <c r="B239" s="203"/>
      <c r="C239" s="203"/>
      <c r="D239" s="203"/>
      <c r="E239" s="203"/>
      <c r="F239" s="203"/>
      <c r="G239" s="203"/>
      <c r="H239" s="72" t="s">
        <v>6282</v>
      </c>
      <c r="I239" s="207">
        <v>45194</v>
      </c>
      <c r="J239" s="69" t="s">
        <v>6168</v>
      </c>
      <c r="K239" s="70">
        <v>45180</v>
      </c>
      <c r="L239" s="202" t="s">
        <v>354</v>
      </c>
      <c r="M239" s="202" t="s">
        <v>34</v>
      </c>
      <c r="N239" s="69" t="s">
        <v>6166</v>
      </c>
      <c r="O239" s="71">
        <v>400000</v>
      </c>
      <c r="P239" s="71">
        <v>0</v>
      </c>
    </row>
    <row r="240" spans="1:16" ht="43.2" x14ac:dyDescent="0.3">
      <c r="A240" s="203"/>
      <c r="B240" s="203"/>
      <c r="C240" s="203"/>
      <c r="D240" s="203"/>
      <c r="E240" s="203"/>
      <c r="F240" s="203"/>
      <c r="G240" s="203"/>
      <c r="H240" s="72" t="s">
        <v>6284</v>
      </c>
      <c r="I240" s="207">
        <v>45194</v>
      </c>
      <c r="J240" s="69" t="s">
        <v>6171</v>
      </c>
      <c r="K240" s="204">
        <v>45177</v>
      </c>
      <c r="L240" s="203" t="s">
        <v>354</v>
      </c>
      <c r="M240" s="203" t="s">
        <v>34</v>
      </c>
      <c r="N240" s="69" t="s">
        <v>6169</v>
      </c>
      <c r="O240" s="71">
        <v>1380000</v>
      </c>
      <c r="P240" s="71">
        <v>0</v>
      </c>
    </row>
    <row r="241" spans="1:16" ht="43.2" x14ac:dyDescent="0.3">
      <c r="A241" s="203"/>
      <c r="B241" s="203"/>
      <c r="C241" s="203"/>
      <c r="D241" s="203"/>
      <c r="E241" s="203"/>
      <c r="F241" s="203"/>
      <c r="G241" s="203"/>
      <c r="H241" s="72" t="s">
        <v>6286</v>
      </c>
      <c r="I241" s="207">
        <v>45194</v>
      </c>
      <c r="J241" s="69" t="s">
        <v>6174</v>
      </c>
      <c r="K241" s="205">
        <v>45177</v>
      </c>
      <c r="L241" s="203" t="s">
        <v>354</v>
      </c>
      <c r="M241" s="203" t="s">
        <v>34</v>
      </c>
      <c r="N241" s="69" t="s">
        <v>6172</v>
      </c>
      <c r="O241" s="71">
        <v>600000</v>
      </c>
      <c r="P241" s="71">
        <v>0</v>
      </c>
    </row>
    <row r="242" spans="1:16" ht="57.6" x14ac:dyDescent="0.3">
      <c r="A242" s="203"/>
      <c r="B242" s="203"/>
      <c r="C242" s="203"/>
      <c r="D242" s="203"/>
      <c r="E242" s="203"/>
      <c r="F242" s="203"/>
      <c r="G242" s="203"/>
      <c r="H242" s="72" t="s">
        <v>6288</v>
      </c>
      <c r="I242" s="207">
        <v>45194</v>
      </c>
      <c r="J242" s="69" t="s">
        <v>6177</v>
      </c>
      <c r="K242" s="204">
        <v>45176</v>
      </c>
      <c r="L242" s="203" t="s">
        <v>354</v>
      </c>
      <c r="M242" s="203" t="s">
        <v>34</v>
      </c>
      <c r="N242" s="69" t="s">
        <v>6175</v>
      </c>
      <c r="O242" s="71">
        <v>2760000</v>
      </c>
      <c r="P242" s="71">
        <v>0</v>
      </c>
    </row>
    <row r="243" spans="1:16" ht="43.2" x14ac:dyDescent="0.3">
      <c r="A243" s="203"/>
      <c r="B243" s="203"/>
      <c r="C243" s="203"/>
      <c r="D243" s="203"/>
      <c r="E243" s="203"/>
      <c r="F243" s="203"/>
      <c r="G243" s="203"/>
      <c r="H243" s="72" t="s">
        <v>6290</v>
      </c>
      <c r="I243" s="207">
        <v>45194</v>
      </c>
      <c r="J243" s="69" t="s">
        <v>6180</v>
      </c>
      <c r="K243" s="205">
        <v>45176</v>
      </c>
      <c r="L243" s="203" t="s">
        <v>354</v>
      </c>
      <c r="M243" s="203" t="s">
        <v>34</v>
      </c>
      <c r="N243" s="69" t="s">
        <v>6178</v>
      </c>
      <c r="O243" s="71">
        <v>1200000</v>
      </c>
      <c r="P243" s="71">
        <v>0</v>
      </c>
    </row>
    <row r="244" spans="1:16" ht="43.2" x14ac:dyDescent="0.3">
      <c r="A244" s="203"/>
      <c r="B244" s="203"/>
      <c r="C244" s="203"/>
      <c r="D244" s="203"/>
      <c r="E244" s="203"/>
      <c r="F244" s="203"/>
      <c r="G244" s="203"/>
      <c r="H244" s="72" t="s">
        <v>6292</v>
      </c>
      <c r="I244" s="207">
        <v>45194</v>
      </c>
      <c r="J244" s="69" t="s">
        <v>6183</v>
      </c>
      <c r="K244" s="205">
        <v>45176</v>
      </c>
      <c r="L244" s="203" t="s">
        <v>354</v>
      </c>
      <c r="M244" s="203" t="s">
        <v>34</v>
      </c>
      <c r="N244" s="69" t="s">
        <v>6181</v>
      </c>
      <c r="O244" s="71">
        <v>2760000</v>
      </c>
      <c r="P244" s="71">
        <v>0</v>
      </c>
    </row>
    <row r="245" spans="1:16" ht="43.2" x14ac:dyDescent="0.3">
      <c r="A245" s="203"/>
      <c r="B245" s="203"/>
      <c r="C245" s="203"/>
      <c r="D245" s="203"/>
      <c r="E245" s="203"/>
      <c r="F245" s="203"/>
      <c r="G245" s="203"/>
      <c r="H245" s="72" t="s">
        <v>6294</v>
      </c>
      <c r="I245" s="207">
        <v>45194</v>
      </c>
      <c r="J245" s="69" t="s">
        <v>6186</v>
      </c>
      <c r="K245" s="205">
        <v>45176</v>
      </c>
      <c r="L245" s="203" t="s">
        <v>354</v>
      </c>
      <c r="M245" s="203" t="s">
        <v>34</v>
      </c>
      <c r="N245" s="69" t="s">
        <v>6184</v>
      </c>
      <c r="O245" s="71">
        <v>1200000</v>
      </c>
      <c r="P245" s="71">
        <v>0</v>
      </c>
    </row>
    <row r="246" spans="1:16" ht="57.6" x14ac:dyDescent="0.3">
      <c r="A246" s="203"/>
      <c r="B246" s="203"/>
      <c r="C246" s="203"/>
      <c r="D246" s="203"/>
      <c r="E246" s="203"/>
      <c r="F246" s="203"/>
      <c r="G246" s="203"/>
      <c r="H246" s="72" t="s">
        <v>6296</v>
      </c>
      <c r="I246" s="207">
        <v>45194</v>
      </c>
      <c r="J246" s="69" t="s">
        <v>6189</v>
      </c>
      <c r="K246" s="70">
        <v>45173</v>
      </c>
      <c r="L246" s="203" t="s">
        <v>354</v>
      </c>
      <c r="M246" s="203" t="s">
        <v>34</v>
      </c>
      <c r="N246" s="69" t="s">
        <v>6187</v>
      </c>
      <c r="O246" s="71">
        <v>220000</v>
      </c>
      <c r="P246" s="71">
        <v>0</v>
      </c>
    </row>
    <row r="247" spans="1:16" ht="43.2" x14ac:dyDescent="0.3">
      <c r="A247" s="203"/>
      <c r="B247" s="203"/>
      <c r="C247" s="202" t="s">
        <v>6301</v>
      </c>
      <c r="D247" s="204">
        <v>45201</v>
      </c>
      <c r="E247" s="202" t="s">
        <v>6300</v>
      </c>
      <c r="F247" s="204">
        <v>45202</v>
      </c>
      <c r="G247" s="202" t="s">
        <v>6302</v>
      </c>
      <c r="H247" s="72" t="s">
        <v>6306</v>
      </c>
      <c r="I247" s="206">
        <v>45198</v>
      </c>
      <c r="J247" s="69" t="s">
        <v>6307</v>
      </c>
      <c r="K247" s="204">
        <v>45182</v>
      </c>
      <c r="L247" s="203" t="s">
        <v>354</v>
      </c>
      <c r="M247" s="203" t="s">
        <v>34</v>
      </c>
      <c r="N247" s="69" t="s">
        <v>6299</v>
      </c>
      <c r="O247" s="71">
        <v>440000</v>
      </c>
      <c r="P247" s="71">
        <v>0</v>
      </c>
    </row>
    <row r="248" spans="1:16" ht="43.2" x14ac:dyDescent="0.3">
      <c r="A248" s="203"/>
      <c r="B248" s="203"/>
      <c r="C248" s="203"/>
      <c r="D248" s="203"/>
      <c r="E248" s="203"/>
      <c r="F248" s="203"/>
      <c r="G248" s="203"/>
      <c r="H248" s="72" t="s">
        <v>6317</v>
      </c>
      <c r="I248" s="207">
        <v>45198</v>
      </c>
      <c r="J248" s="69" t="s">
        <v>6318</v>
      </c>
      <c r="K248" s="205">
        <v>45182</v>
      </c>
      <c r="L248" s="203" t="s">
        <v>354</v>
      </c>
      <c r="M248" s="203" t="s">
        <v>34</v>
      </c>
      <c r="N248" s="69" t="s">
        <v>6314</v>
      </c>
      <c r="O248" s="71">
        <v>814000</v>
      </c>
      <c r="P248" s="71">
        <v>0</v>
      </c>
    </row>
    <row r="249" spans="1:16" ht="43.2" x14ac:dyDescent="0.3">
      <c r="A249" s="203"/>
      <c r="B249" s="203"/>
      <c r="C249" s="203"/>
      <c r="D249" s="203"/>
      <c r="E249" s="203"/>
      <c r="F249" s="203"/>
      <c r="G249" s="203"/>
      <c r="H249" s="72" t="s">
        <v>6330</v>
      </c>
      <c r="I249" s="207">
        <v>45198</v>
      </c>
      <c r="J249" s="69" t="s">
        <v>6331</v>
      </c>
      <c r="K249" s="204">
        <v>45183</v>
      </c>
      <c r="L249" s="203" t="s">
        <v>354</v>
      </c>
      <c r="M249" s="203" t="s">
        <v>34</v>
      </c>
      <c r="N249" s="69" t="s">
        <v>6327</v>
      </c>
      <c r="O249" s="71">
        <v>300000</v>
      </c>
      <c r="P249" s="71">
        <v>0</v>
      </c>
    </row>
    <row r="250" spans="1:16" ht="43.2" x14ac:dyDescent="0.3">
      <c r="A250" s="203"/>
      <c r="B250" s="203"/>
      <c r="C250" s="203"/>
      <c r="D250" s="203"/>
      <c r="E250" s="203"/>
      <c r="F250" s="203"/>
      <c r="G250" s="203"/>
      <c r="H250" s="72" t="s">
        <v>6340</v>
      </c>
      <c r="I250" s="207">
        <v>45198</v>
      </c>
      <c r="J250" s="69" t="s">
        <v>6341</v>
      </c>
      <c r="K250" s="205">
        <v>45183</v>
      </c>
      <c r="L250" s="203" t="s">
        <v>354</v>
      </c>
      <c r="M250" s="203" t="s">
        <v>34</v>
      </c>
      <c r="N250" s="69" t="s">
        <v>6337</v>
      </c>
      <c r="O250" s="71">
        <v>600000</v>
      </c>
      <c r="P250" s="71">
        <v>0</v>
      </c>
    </row>
    <row r="251" spans="1:16" ht="43.2" x14ac:dyDescent="0.3">
      <c r="A251" s="203"/>
      <c r="B251" s="203"/>
      <c r="C251" s="203"/>
      <c r="D251" s="203"/>
      <c r="E251" s="203"/>
      <c r="F251" s="203"/>
      <c r="G251" s="69" t="s">
        <v>6309</v>
      </c>
      <c r="H251" s="72" t="s">
        <v>6390</v>
      </c>
      <c r="I251" s="207">
        <v>45198</v>
      </c>
      <c r="J251" s="69" t="s">
        <v>6391</v>
      </c>
      <c r="K251" s="70">
        <v>45184</v>
      </c>
      <c r="L251" s="69" t="s">
        <v>3387</v>
      </c>
      <c r="M251" s="69" t="s">
        <v>116</v>
      </c>
      <c r="N251" s="69" t="s">
        <v>6387</v>
      </c>
      <c r="O251" s="71">
        <v>2043500</v>
      </c>
      <c r="P251" s="71">
        <v>0</v>
      </c>
    </row>
    <row r="252" spans="1:16" x14ac:dyDescent="0.3">
      <c r="A252" s="203"/>
      <c r="B252" s="202" t="s">
        <v>2442</v>
      </c>
      <c r="C252" s="203"/>
      <c r="D252" s="203"/>
      <c r="E252" s="203"/>
      <c r="F252" s="203"/>
      <c r="G252" s="203"/>
      <c r="H252" s="203"/>
      <c r="I252" s="203"/>
      <c r="J252" s="203"/>
      <c r="K252" s="203"/>
      <c r="L252" s="203"/>
      <c r="M252" s="203"/>
      <c r="N252" s="203"/>
      <c r="O252" s="71">
        <v>145528553</v>
      </c>
      <c r="P252" s="71">
        <v>476240</v>
      </c>
    </row>
    <row r="253" spans="1:16" ht="43.2" x14ac:dyDescent="0.3">
      <c r="A253" s="203"/>
      <c r="B253" s="202" t="s">
        <v>47</v>
      </c>
      <c r="C253" s="202" t="s">
        <v>714</v>
      </c>
      <c r="D253" s="204" t="s">
        <v>714</v>
      </c>
      <c r="E253" s="202" t="s">
        <v>714</v>
      </c>
      <c r="F253" s="204" t="s">
        <v>714</v>
      </c>
      <c r="G253" s="202" t="s">
        <v>714</v>
      </c>
      <c r="H253" s="209" t="s">
        <v>2853</v>
      </c>
      <c r="I253" s="209" t="s">
        <v>714</v>
      </c>
      <c r="J253" s="69" t="s">
        <v>3240</v>
      </c>
      <c r="K253" s="70">
        <v>45021</v>
      </c>
      <c r="L253" s="69" t="s">
        <v>3038</v>
      </c>
      <c r="M253" s="69" t="s">
        <v>418</v>
      </c>
      <c r="N253" s="69" t="s">
        <v>3237</v>
      </c>
      <c r="O253" s="71">
        <v>570000</v>
      </c>
      <c r="P253" s="71">
        <v>0</v>
      </c>
    </row>
    <row r="254" spans="1:16" ht="43.2" x14ac:dyDescent="0.3">
      <c r="A254" s="203"/>
      <c r="B254" s="203"/>
      <c r="C254" s="203"/>
      <c r="D254" s="203"/>
      <c r="E254" s="203"/>
      <c r="F254" s="203"/>
      <c r="G254" s="203"/>
      <c r="H254" s="208"/>
      <c r="I254" s="208"/>
      <c r="J254" s="69" t="s">
        <v>3400</v>
      </c>
      <c r="K254" s="204">
        <v>45005</v>
      </c>
      <c r="L254" s="202" t="s">
        <v>354</v>
      </c>
      <c r="M254" s="202" t="s">
        <v>293</v>
      </c>
      <c r="N254" s="69" t="s">
        <v>3398</v>
      </c>
      <c r="O254" s="71">
        <v>154000</v>
      </c>
      <c r="P254" s="71">
        <v>0</v>
      </c>
    </row>
    <row r="255" spans="1:16" ht="43.2" x14ac:dyDescent="0.3">
      <c r="A255" s="203"/>
      <c r="B255" s="203"/>
      <c r="C255" s="203"/>
      <c r="D255" s="203"/>
      <c r="E255" s="203"/>
      <c r="F255" s="203"/>
      <c r="G255" s="203"/>
      <c r="H255" s="208"/>
      <c r="I255" s="208"/>
      <c r="J255" s="69" t="s">
        <v>3403</v>
      </c>
      <c r="K255" s="205">
        <v>45005</v>
      </c>
      <c r="L255" s="203" t="s">
        <v>354</v>
      </c>
      <c r="M255" s="203" t="s">
        <v>293</v>
      </c>
      <c r="N255" s="69" t="s">
        <v>3401</v>
      </c>
      <c r="O255" s="71">
        <v>371000</v>
      </c>
      <c r="P255" s="71">
        <v>0</v>
      </c>
    </row>
    <row r="256" spans="1:16" ht="43.2" x14ac:dyDescent="0.3">
      <c r="A256" s="203"/>
      <c r="B256" s="203"/>
      <c r="C256" s="203"/>
      <c r="D256" s="203"/>
      <c r="E256" s="203"/>
      <c r="F256" s="203"/>
      <c r="G256" s="203"/>
      <c r="H256" s="208"/>
      <c r="I256" s="208"/>
      <c r="J256" s="69" t="s">
        <v>3405</v>
      </c>
      <c r="K256" s="70">
        <v>45000</v>
      </c>
      <c r="L256" s="69" t="s">
        <v>589</v>
      </c>
      <c r="M256" s="69" t="s">
        <v>294</v>
      </c>
      <c r="N256" s="69" t="s">
        <v>3389</v>
      </c>
      <c r="O256" s="71">
        <v>9018835</v>
      </c>
      <c r="P256" s="71">
        <v>0</v>
      </c>
    </row>
    <row r="257" spans="1:16" ht="43.2" x14ac:dyDescent="0.3">
      <c r="A257" s="203"/>
      <c r="B257" s="203"/>
      <c r="C257" s="203"/>
      <c r="D257" s="203"/>
      <c r="E257" s="203"/>
      <c r="F257" s="203"/>
      <c r="G257" s="203"/>
      <c r="H257" s="208"/>
      <c r="I257" s="208"/>
      <c r="J257" s="69" t="s">
        <v>3606</v>
      </c>
      <c r="K257" s="70">
        <v>45027</v>
      </c>
      <c r="L257" s="69" t="s">
        <v>3038</v>
      </c>
      <c r="M257" s="69" t="s">
        <v>418</v>
      </c>
      <c r="N257" s="69" t="s">
        <v>3604</v>
      </c>
      <c r="O257" s="71">
        <v>5353856</v>
      </c>
      <c r="P257" s="71">
        <v>0</v>
      </c>
    </row>
    <row r="258" spans="1:16" ht="43.2" x14ac:dyDescent="0.3">
      <c r="A258" s="203"/>
      <c r="B258" s="203"/>
      <c r="C258" s="203"/>
      <c r="D258" s="203"/>
      <c r="E258" s="203"/>
      <c r="F258" s="203"/>
      <c r="G258" s="203"/>
      <c r="H258" s="208"/>
      <c r="I258" s="208"/>
      <c r="J258" s="69" t="s">
        <v>3034</v>
      </c>
      <c r="K258" s="70">
        <v>44992</v>
      </c>
      <c r="L258" s="202" t="s">
        <v>354</v>
      </c>
      <c r="M258" s="202" t="s">
        <v>46</v>
      </c>
      <c r="N258" s="69" t="s">
        <v>3032</v>
      </c>
      <c r="O258" s="71">
        <v>880000</v>
      </c>
      <c r="P258" s="71">
        <v>0</v>
      </c>
    </row>
    <row r="259" spans="1:16" ht="43.2" x14ac:dyDescent="0.3">
      <c r="A259" s="203"/>
      <c r="B259" s="203"/>
      <c r="C259" s="203"/>
      <c r="D259" s="203"/>
      <c r="E259" s="203"/>
      <c r="F259" s="203"/>
      <c r="G259" s="203"/>
      <c r="H259" s="208"/>
      <c r="I259" s="208"/>
      <c r="J259" s="69" t="s">
        <v>3037</v>
      </c>
      <c r="K259" s="70">
        <v>44993</v>
      </c>
      <c r="L259" s="203" t="s">
        <v>354</v>
      </c>
      <c r="M259" s="203" t="s">
        <v>46</v>
      </c>
      <c r="N259" s="69" t="s">
        <v>3035</v>
      </c>
      <c r="O259" s="71">
        <v>352000</v>
      </c>
      <c r="P259" s="71">
        <v>0</v>
      </c>
    </row>
    <row r="260" spans="1:16" ht="43.2" x14ac:dyDescent="0.3">
      <c r="A260" s="203"/>
      <c r="B260" s="203"/>
      <c r="C260" s="203"/>
      <c r="D260" s="203"/>
      <c r="E260" s="203"/>
      <c r="F260" s="203"/>
      <c r="G260" s="203"/>
      <c r="H260" s="208"/>
      <c r="I260" s="208"/>
      <c r="J260" s="69" t="s">
        <v>3042</v>
      </c>
      <c r="K260" s="70">
        <v>44981</v>
      </c>
      <c r="L260" s="69" t="s">
        <v>3038</v>
      </c>
      <c r="M260" s="69" t="s">
        <v>418</v>
      </c>
      <c r="N260" s="69" t="s">
        <v>3040</v>
      </c>
      <c r="O260" s="71">
        <v>6980000</v>
      </c>
      <c r="P260" s="71">
        <v>0</v>
      </c>
    </row>
    <row r="261" spans="1:16" ht="28.8" x14ac:dyDescent="0.3">
      <c r="A261" s="203"/>
      <c r="B261" s="203"/>
      <c r="C261" s="203"/>
      <c r="D261" s="203"/>
      <c r="E261" s="203"/>
      <c r="F261" s="203"/>
      <c r="G261" s="203"/>
      <c r="H261" s="208"/>
      <c r="I261" s="208"/>
      <c r="J261" s="69" t="s">
        <v>3055</v>
      </c>
      <c r="K261" s="70">
        <v>45017</v>
      </c>
      <c r="L261" s="202" t="s">
        <v>354</v>
      </c>
      <c r="M261" s="202" t="s">
        <v>293</v>
      </c>
      <c r="N261" s="69" t="s">
        <v>3052</v>
      </c>
      <c r="O261" s="71">
        <v>374000</v>
      </c>
      <c r="P261" s="71">
        <v>0</v>
      </c>
    </row>
    <row r="262" spans="1:16" ht="28.8" x14ac:dyDescent="0.3">
      <c r="A262" s="203"/>
      <c r="B262" s="203"/>
      <c r="C262" s="203"/>
      <c r="D262" s="203"/>
      <c r="E262" s="203"/>
      <c r="F262" s="203"/>
      <c r="G262" s="203"/>
      <c r="H262" s="208"/>
      <c r="I262" s="208"/>
      <c r="J262" s="69" t="s">
        <v>3057</v>
      </c>
      <c r="K262" s="70">
        <v>44986</v>
      </c>
      <c r="L262" s="203" t="s">
        <v>354</v>
      </c>
      <c r="M262" s="203" t="s">
        <v>293</v>
      </c>
      <c r="N262" s="69" t="s">
        <v>3052</v>
      </c>
      <c r="O262" s="71">
        <v>901000</v>
      </c>
      <c r="P262" s="71">
        <v>0</v>
      </c>
    </row>
    <row r="263" spans="1:16" ht="57.6" x14ac:dyDescent="0.3">
      <c r="A263" s="203"/>
      <c r="B263" s="203"/>
      <c r="C263" s="203"/>
      <c r="D263" s="203"/>
      <c r="E263" s="203"/>
      <c r="F263" s="203"/>
      <c r="G263" s="203"/>
      <c r="H263" s="208"/>
      <c r="I263" s="208"/>
      <c r="J263" s="69" t="s">
        <v>3408</v>
      </c>
      <c r="K263" s="204">
        <v>45022</v>
      </c>
      <c r="L263" s="202" t="s">
        <v>589</v>
      </c>
      <c r="M263" s="202" t="s">
        <v>294</v>
      </c>
      <c r="N263" s="69" t="s">
        <v>3406</v>
      </c>
      <c r="O263" s="71">
        <v>1073500</v>
      </c>
      <c r="P263" s="71">
        <v>0</v>
      </c>
    </row>
    <row r="264" spans="1:16" ht="28.8" x14ac:dyDescent="0.3">
      <c r="A264" s="203"/>
      <c r="B264" s="203"/>
      <c r="C264" s="203"/>
      <c r="D264" s="203"/>
      <c r="E264" s="203"/>
      <c r="F264" s="203"/>
      <c r="G264" s="203"/>
      <c r="H264" s="208"/>
      <c r="I264" s="208"/>
      <c r="J264" s="69" t="s">
        <v>3411</v>
      </c>
      <c r="K264" s="205">
        <v>45022</v>
      </c>
      <c r="L264" s="203" t="s">
        <v>589</v>
      </c>
      <c r="M264" s="203" t="s">
        <v>294</v>
      </c>
      <c r="N264" s="69" t="s">
        <v>3409</v>
      </c>
      <c r="O264" s="71">
        <v>1920000</v>
      </c>
      <c r="P264" s="71">
        <v>0</v>
      </c>
    </row>
    <row r="265" spans="1:16" ht="43.2" x14ac:dyDescent="0.3">
      <c r="A265" s="203"/>
      <c r="B265" s="203"/>
      <c r="C265" s="203"/>
      <c r="D265" s="203"/>
      <c r="E265" s="203"/>
      <c r="F265" s="203"/>
      <c r="G265" s="203"/>
      <c r="H265" s="72" t="s">
        <v>4003</v>
      </c>
      <c r="I265" s="73">
        <v>45103</v>
      </c>
      <c r="J265" s="69" t="s">
        <v>3948</v>
      </c>
      <c r="K265" s="70">
        <v>45051</v>
      </c>
      <c r="L265" s="203" t="s">
        <v>589</v>
      </c>
      <c r="M265" s="203" t="s">
        <v>294</v>
      </c>
      <c r="N265" s="69" t="s">
        <v>3946</v>
      </c>
      <c r="O265" s="71">
        <v>4092801</v>
      </c>
      <c r="P265" s="71">
        <v>0</v>
      </c>
    </row>
    <row r="266" spans="1:16" ht="57.6" x14ac:dyDescent="0.3">
      <c r="A266" s="203"/>
      <c r="B266" s="203"/>
      <c r="C266" s="203"/>
      <c r="D266" s="203"/>
      <c r="E266" s="203"/>
      <c r="F266" s="203"/>
      <c r="G266" s="203"/>
      <c r="H266" s="72" t="s">
        <v>4913</v>
      </c>
      <c r="I266" s="206">
        <v>45135</v>
      </c>
      <c r="J266" s="69" t="s">
        <v>4497</v>
      </c>
      <c r="K266" s="70">
        <v>45131</v>
      </c>
      <c r="L266" s="69" t="s">
        <v>49</v>
      </c>
      <c r="M266" s="69" t="s">
        <v>48</v>
      </c>
      <c r="N266" s="69" t="s">
        <v>4494</v>
      </c>
      <c r="O266" s="71">
        <v>840000</v>
      </c>
      <c r="P266" s="71">
        <v>0</v>
      </c>
    </row>
    <row r="267" spans="1:16" ht="57.6" x14ac:dyDescent="0.3">
      <c r="A267" s="203"/>
      <c r="B267" s="203"/>
      <c r="C267" s="203"/>
      <c r="D267" s="203"/>
      <c r="E267" s="203"/>
      <c r="F267" s="203"/>
      <c r="G267" s="203"/>
      <c r="H267" s="72" t="s">
        <v>4915</v>
      </c>
      <c r="I267" s="207">
        <v>45135</v>
      </c>
      <c r="J267" s="69" t="s">
        <v>4502</v>
      </c>
      <c r="K267" s="70">
        <v>45111</v>
      </c>
      <c r="L267" s="69" t="s">
        <v>3038</v>
      </c>
      <c r="M267" s="69" t="s">
        <v>418</v>
      </c>
      <c r="N267" s="69" t="s">
        <v>4499</v>
      </c>
      <c r="O267" s="71">
        <v>430000</v>
      </c>
      <c r="P267" s="71">
        <v>0</v>
      </c>
    </row>
    <row r="268" spans="1:16" ht="28.8" x14ac:dyDescent="0.3">
      <c r="A268" s="203"/>
      <c r="B268" s="203"/>
      <c r="C268" s="203"/>
      <c r="D268" s="203"/>
      <c r="E268" s="203"/>
      <c r="F268" s="203"/>
      <c r="G268" s="203"/>
      <c r="H268" s="72" t="s">
        <v>4988</v>
      </c>
      <c r="I268" s="207">
        <v>45135</v>
      </c>
      <c r="J268" s="69" t="s">
        <v>4636</v>
      </c>
      <c r="K268" s="70">
        <v>45114</v>
      </c>
      <c r="L268" s="69" t="s">
        <v>90</v>
      </c>
      <c r="M268" s="202" t="s">
        <v>293</v>
      </c>
      <c r="N268" s="69" t="s">
        <v>4634</v>
      </c>
      <c r="O268" s="71">
        <v>1470000</v>
      </c>
      <c r="P268" s="71">
        <v>0</v>
      </c>
    </row>
    <row r="269" spans="1:16" x14ac:dyDescent="0.3">
      <c r="A269" s="203"/>
      <c r="B269" s="203"/>
      <c r="C269" s="203"/>
      <c r="D269" s="203"/>
      <c r="E269" s="203"/>
      <c r="F269" s="203"/>
      <c r="G269" s="203"/>
      <c r="H269" s="72" t="s">
        <v>4990</v>
      </c>
      <c r="I269" s="207">
        <v>45135</v>
      </c>
      <c r="J269" s="69" t="s">
        <v>4639</v>
      </c>
      <c r="K269" s="70">
        <v>45113</v>
      </c>
      <c r="L269" s="69" t="s">
        <v>89</v>
      </c>
      <c r="M269" s="203" t="s">
        <v>293</v>
      </c>
      <c r="N269" s="69" t="s">
        <v>4637</v>
      </c>
      <c r="O269" s="71">
        <v>988000</v>
      </c>
      <c r="P269" s="71">
        <v>0</v>
      </c>
    </row>
    <row r="270" spans="1:16" ht="43.2" x14ac:dyDescent="0.3">
      <c r="A270" s="203"/>
      <c r="B270" s="203"/>
      <c r="C270" s="203"/>
      <c r="D270" s="203"/>
      <c r="E270" s="203"/>
      <c r="F270" s="203"/>
      <c r="G270" s="203"/>
      <c r="H270" s="72" t="s">
        <v>4992</v>
      </c>
      <c r="I270" s="207">
        <v>45135</v>
      </c>
      <c r="J270" s="69" t="s">
        <v>4642</v>
      </c>
      <c r="K270" s="70">
        <v>45127</v>
      </c>
      <c r="L270" s="202" t="s">
        <v>589</v>
      </c>
      <c r="M270" s="202" t="s">
        <v>294</v>
      </c>
      <c r="N270" s="69" t="s">
        <v>4640</v>
      </c>
      <c r="O270" s="71">
        <v>5275182</v>
      </c>
      <c r="P270" s="71">
        <v>0</v>
      </c>
    </row>
    <row r="271" spans="1:16" ht="43.2" x14ac:dyDescent="0.3">
      <c r="A271" s="203"/>
      <c r="B271" s="203"/>
      <c r="C271" s="203"/>
      <c r="D271" s="203"/>
      <c r="E271" s="203"/>
      <c r="F271" s="203"/>
      <c r="G271" s="203"/>
      <c r="H271" s="72" t="s">
        <v>4994</v>
      </c>
      <c r="I271" s="207">
        <v>45135</v>
      </c>
      <c r="J271" s="69" t="s">
        <v>4645</v>
      </c>
      <c r="K271" s="70">
        <v>45133</v>
      </c>
      <c r="L271" s="203" t="s">
        <v>589</v>
      </c>
      <c r="M271" s="203" t="s">
        <v>294</v>
      </c>
      <c r="N271" s="69" t="s">
        <v>4643</v>
      </c>
      <c r="O271" s="71">
        <v>6290325</v>
      </c>
      <c r="P271" s="71">
        <v>0</v>
      </c>
    </row>
    <row r="272" spans="1:16" ht="43.2" x14ac:dyDescent="0.3">
      <c r="A272" s="203"/>
      <c r="B272" s="203"/>
      <c r="C272" s="203"/>
      <c r="D272" s="203"/>
      <c r="E272" s="203"/>
      <c r="F272" s="203"/>
      <c r="G272" s="203"/>
      <c r="H272" s="72" t="s">
        <v>5373</v>
      </c>
      <c r="I272" s="206">
        <v>45142</v>
      </c>
      <c r="J272" s="69" t="s">
        <v>5161</v>
      </c>
      <c r="K272" s="70">
        <v>45096</v>
      </c>
      <c r="L272" s="69" t="s">
        <v>354</v>
      </c>
      <c r="M272" s="69" t="s">
        <v>1446</v>
      </c>
      <c r="N272" s="69" t="s">
        <v>5158</v>
      </c>
      <c r="O272" s="71">
        <v>820000</v>
      </c>
      <c r="P272" s="71">
        <v>0</v>
      </c>
    </row>
    <row r="273" spans="1:16" ht="57.6" x14ac:dyDescent="0.3">
      <c r="A273" s="203"/>
      <c r="B273" s="203"/>
      <c r="C273" s="203"/>
      <c r="D273" s="203"/>
      <c r="E273" s="203"/>
      <c r="F273" s="203"/>
      <c r="G273" s="203"/>
      <c r="H273" s="72" t="s">
        <v>5375</v>
      </c>
      <c r="I273" s="207">
        <v>45142</v>
      </c>
      <c r="J273" s="69" t="s">
        <v>5164</v>
      </c>
      <c r="K273" s="70">
        <v>45104</v>
      </c>
      <c r="L273" s="69" t="s">
        <v>3038</v>
      </c>
      <c r="M273" s="69" t="s">
        <v>418</v>
      </c>
      <c r="N273" s="69" t="s">
        <v>5162</v>
      </c>
      <c r="O273" s="71">
        <v>210000</v>
      </c>
      <c r="P273" s="71">
        <v>0</v>
      </c>
    </row>
    <row r="274" spans="1:16" ht="43.2" x14ac:dyDescent="0.3">
      <c r="A274" s="203"/>
      <c r="B274" s="203"/>
      <c r="C274" s="203"/>
      <c r="D274" s="203"/>
      <c r="E274" s="203"/>
      <c r="F274" s="203"/>
      <c r="G274" s="203"/>
      <c r="H274" s="72" t="s">
        <v>5395</v>
      </c>
      <c r="I274" s="207">
        <v>45142</v>
      </c>
      <c r="J274" s="69" t="s">
        <v>5196</v>
      </c>
      <c r="K274" s="70">
        <v>45103</v>
      </c>
      <c r="L274" s="69" t="s">
        <v>589</v>
      </c>
      <c r="M274" s="69" t="s">
        <v>294</v>
      </c>
      <c r="N274" s="69" t="s">
        <v>5194</v>
      </c>
      <c r="O274" s="71">
        <v>2953500</v>
      </c>
      <c r="P274" s="71">
        <v>0</v>
      </c>
    </row>
    <row r="275" spans="1:16" ht="28.8" x14ac:dyDescent="0.3">
      <c r="A275" s="203"/>
      <c r="B275" s="203"/>
      <c r="C275" s="202" t="s">
        <v>369</v>
      </c>
      <c r="D275" s="204">
        <v>44958</v>
      </c>
      <c r="E275" s="202" t="s">
        <v>1497</v>
      </c>
      <c r="F275" s="204">
        <v>44958</v>
      </c>
      <c r="G275" s="202" t="s">
        <v>233</v>
      </c>
      <c r="H275" s="72" t="s">
        <v>1522</v>
      </c>
      <c r="I275" s="206">
        <v>44956</v>
      </c>
      <c r="J275" s="69" t="s">
        <v>163</v>
      </c>
      <c r="K275" s="70">
        <v>44935</v>
      </c>
      <c r="L275" s="202" t="s">
        <v>354</v>
      </c>
      <c r="M275" s="202" t="s">
        <v>46</v>
      </c>
      <c r="N275" s="69" t="s">
        <v>506</v>
      </c>
      <c r="O275" s="71">
        <v>242000</v>
      </c>
      <c r="P275" s="71">
        <v>0</v>
      </c>
    </row>
    <row r="276" spans="1:16" ht="28.8" x14ac:dyDescent="0.3">
      <c r="A276" s="203"/>
      <c r="B276" s="203"/>
      <c r="C276" s="203"/>
      <c r="D276" s="203"/>
      <c r="E276" s="203"/>
      <c r="F276" s="203"/>
      <c r="G276" s="203"/>
      <c r="H276" s="72" t="s">
        <v>1525</v>
      </c>
      <c r="I276" s="207">
        <v>44956</v>
      </c>
      <c r="J276" s="69" t="s">
        <v>156</v>
      </c>
      <c r="K276" s="70">
        <v>44945</v>
      </c>
      <c r="L276" s="203" t="s">
        <v>354</v>
      </c>
      <c r="M276" s="203" t="s">
        <v>46</v>
      </c>
      <c r="N276" s="69" t="s">
        <v>509</v>
      </c>
      <c r="O276" s="71">
        <v>528000</v>
      </c>
      <c r="P276" s="71">
        <v>0</v>
      </c>
    </row>
    <row r="277" spans="1:16" ht="43.2" x14ac:dyDescent="0.3">
      <c r="A277" s="203"/>
      <c r="B277" s="203"/>
      <c r="C277" s="203"/>
      <c r="D277" s="203"/>
      <c r="E277" s="203"/>
      <c r="F277" s="203"/>
      <c r="G277" s="203"/>
      <c r="H277" s="72" t="s">
        <v>1528</v>
      </c>
      <c r="I277" s="207">
        <v>44956</v>
      </c>
      <c r="J277" s="69" t="s">
        <v>196</v>
      </c>
      <c r="K277" s="70">
        <v>44935</v>
      </c>
      <c r="L277" s="202" t="s">
        <v>49</v>
      </c>
      <c r="M277" s="202" t="s">
        <v>48</v>
      </c>
      <c r="N277" s="69" t="s">
        <v>513</v>
      </c>
      <c r="O277" s="71">
        <v>360000</v>
      </c>
      <c r="P277" s="71">
        <v>0</v>
      </c>
    </row>
    <row r="278" spans="1:16" ht="43.2" x14ac:dyDescent="0.3">
      <c r="A278" s="203"/>
      <c r="B278" s="203"/>
      <c r="C278" s="203"/>
      <c r="D278" s="203"/>
      <c r="E278" s="203"/>
      <c r="F278" s="203"/>
      <c r="G278" s="203"/>
      <c r="H278" s="72" t="s">
        <v>1532</v>
      </c>
      <c r="I278" s="207">
        <v>44956</v>
      </c>
      <c r="J278" s="69" t="s">
        <v>214</v>
      </c>
      <c r="K278" s="70">
        <v>44936</v>
      </c>
      <c r="L278" s="203" t="s">
        <v>49</v>
      </c>
      <c r="M278" s="203" t="s">
        <v>48</v>
      </c>
      <c r="N278" s="69" t="s">
        <v>515</v>
      </c>
      <c r="O278" s="71">
        <v>1810000</v>
      </c>
      <c r="P278" s="71">
        <v>0</v>
      </c>
    </row>
    <row r="279" spans="1:16" ht="43.2" x14ac:dyDescent="0.3">
      <c r="A279" s="203"/>
      <c r="B279" s="203"/>
      <c r="C279" s="203"/>
      <c r="D279" s="203"/>
      <c r="E279" s="203"/>
      <c r="F279" s="203"/>
      <c r="G279" s="203"/>
      <c r="H279" s="72" t="s">
        <v>152</v>
      </c>
      <c r="I279" s="207">
        <v>44956</v>
      </c>
      <c r="J279" s="69" t="s">
        <v>213</v>
      </c>
      <c r="K279" s="70">
        <v>44945</v>
      </c>
      <c r="L279" s="203" t="s">
        <v>49</v>
      </c>
      <c r="M279" s="203" t="s">
        <v>48</v>
      </c>
      <c r="N279" s="69" t="s">
        <v>518</v>
      </c>
      <c r="O279" s="71">
        <v>3060000</v>
      </c>
      <c r="P279" s="71">
        <v>0</v>
      </c>
    </row>
    <row r="280" spans="1:16" ht="43.2" x14ac:dyDescent="0.3">
      <c r="A280" s="203"/>
      <c r="B280" s="203"/>
      <c r="C280" s="203"/>
      <c r="D280" s="203"/>
      <c r="E280" s="203"/>
      <c r="F280" s="203"/>
      <c r="G280" s="203"/>
      <c r="H280" s="72" t="s">
        <v>178</v>
      </c>
      <c r="I280" s="207">
        <v>44956</v>
      </c>
      <c r="J280" s="69" t="s">
        <v>212</v>
      </c>
      <c r="K280" s="70">
        <v>44950</v>
      </c>
      <c r="L280" s="203" t="s">
        <v>49</v>
      </c>
      <c r="M280" s="203" t="s">
        <v>48</v>
      </c>
      <c r="N280" s="69" t="s">
        <v>520</v>
      </c>
      <c r="O280" s="71">
        <v>3630000</v>
      </c>
      <c r="P280" s="71">
        <v>0</v>
      </c>
    </row>
    <row r="281" spans="1:16" ht="43.2" x14ac:dyDescent="0.3">
      <c r="A281" s="203"/>
      <c r="B281" s="203"/>
      <c r="C281" s="203"/>
      <c r="D281" s="203"/>
      <c r="E281" s="203"/>
      <c r="F281" s="203"/>
      <c r="G281" s="202" t="s">
        <v>234</v>
      </c>
      <c r="H281" s="72" t="s">
        <v>1552</v>
      </c>
      <c r="I281" s="207">
        <v>44956</v>
      </c>
      <c r="J281" s="69" t="s">
        <v>210</v>
      </c>
      <c r="K281" s="70">
        <v>44943</v>
      </c>
      <c r="L281" s="202" t="s">
        <v>589</v>
      </c>
      <c r="M281" s="202" t="s">
        <v>294</v>
      </c>
      <c r="N281" s="69" t="s">
        <v>593</v>
      </c>
      <c r="O281" s="71">
        <v>2370000</v>
      </c>
      <c r="P281" s="71">
        <v>0</v>
      </c>
    </row>
    <row r="282" spans="1:16" ht="43.2" x14ac:dyDescent="0.3">
      <c r="A282" s="203"/>
      <c r="B282" s="203"/>
      <c r="C282" s="203"/>
      <c r="D282" s="203"/>
      <c r="E282" s="203"/>
      <c r="F282" s="203"/>
      <c r="G282" s="203"/>
      <c r="H282" s="72" t="s">
        <v>248</v>
      </c>
      <c r="I282" s="207">
        <v>44956</v>
      </c>
      <c r="J282" s="69" t="s">
        <v>211</v>
      </c>
      <c r="K282" s="70">
        <v>44942</v>
      </c>
      <c r="L282" s="203" t="s">
        <v>589</v>
      </c>
      <c r="M282" s="203" t="s">
        <v>294</v>
      </c>
      <c r="N282" s="69" t="s">
        <v>590</v>
      </c>
      <c r="O282" s="71">
        <v>930000</v>
      </c>
      <c r="P282" s="71">
        <v>0</v>
      </c>
    </row>
    <row r="283" spans="1:16" ht="28.8" x14ac:dyDescent="0.3">
      <c r="A283" s="203"/>
      <c r="B283" s="203"/>
      <c r="C283" s="202" t="s">
        <v>2271</v>
      </c>
      <c r="D283" s="204">
        <v>44980</v>
      </c>
      <c r="E283" s="202" t="s">
        <v>2434</v>
      </c>
      <c r="F283" s="204">
        <v>44981</v>
      </c>
      <c r="G283" s="202" t="s">
        <v>200</v>
      </c>
      <c r="H283" s="72" t="s">
        <v>2313</v>
      </c>
      <c r="I283" s="206">
        <v>44979</v>
      </c>
      <c r="J283" s="69" t="s">
        <v>1904</v>
      </c>
      <c r="K283" s="70">
        <v>44957</v>
      </c>
      <c r="L283" s="69" t="s">
        <v>89</v>
      </c>
      <c r="M283" s="69" t="s">
        <v>46</v>
      </c>
      <c r="N283" s="69" t="s">
        <v>1902</v>
      </c>
      <c r="O283" s="71">
        <v>988000</v>
      </c>
      <c r="P283" s="71">
        <v>0</v>
      </c>
    </row>
    <row r="284" spans="1:16" ht="43.2" x14ac:dyDescent="0.3">
      <c r="A284" s="203"/>
      <c r="B284" s="203"/>
      <c r="C284" s="203"/>
      <c r="D284" s="203"/>
      <c r="E284" s="203"/>
      <c r="F284" s="203"/>
      <c r="G284" s="203"/>
      <c r="H284" s="72" t="s">
        <v>2322</v>
      </c>
      <c r="I284" s="207">
        <v>44979</v>
      </c>
      <c r="J284" s="69" t="s">
        <v>1914</v>
      </c>
      <c r="K284" s="70">
        <v>44974</v>
      </c>
      <c r="L284" s="202" t="s">
        <v>49</v>
      </c>
      <c r="M284" s="202" t="s">
        <v>48</v>
      </c>
      <c r="N284" s="69" t="s">
        <v>1912</v>
      </c>
      <c r="O284" s="71">
        <v>1950000</v>
      </c>
      <c r="P284" s="71">
        <v>0</v>
      </c>
    </row>
    <row r="285" spans="1:16" ht="43.2" x14ac:dyDescent="0.3">
      <c r="A285" s="203"/>
      <c r="B285" s="203"/>
      <c r="C285" s="203"/>
      <c r="D285" s="203"/>
      <c r="E285" s="203"/>
      <c r="F285" s="203"/>
      <c r="G285" s="203"/>
      <c r="H285" s="72" t="s">
        <v>2325</v>
      </c>
      <c r="I285" s="207">
        <v>44979</v>
      </c>
      <c r="J285" s="69" t="s">
        <v>1917</v>
      </c>
      <c r="K285" s="70">
        <v>44977</v>
      </c>
      <c r="L285" s="203" t="s">
        <v>49</v>
      </c>
      <c r="M285" s="203" t="s">
        <v>48</v>
      </c>
      <c r="N285" s="69" t="s">
        <v>1915</v>
      </c>
      <c r="O285" s="71">
        <v>2370000</v>
      </c>
      <c r="P285" s="71">
        <v>0</v>
      </c>
    </row>
    <row r="286" spans="1:16" ht="28.8" x14ac:dyDescent="0.3">
      <c r="A286" s="203"/>
      <c r="B286" s="203"/>
      <c r="C286" s="203"/>
      <c r="D286" s="203"/>
      <c r="E286" s="203"/>
      <c r="F286" s="203"/>
      <c r="G286" s="203"/>
      <c r="H286" s="72" t="s">
        <v>1908</v>
      </c>
      <c r="I286" s="207">
        <v>44979</v>
      </c>
      <c r="J286" s="69" t="s">
        <v>1926</v>
      </c>
      <c r="K286" s="70">
        <v>44958</v>
      </c>
      <c r="L286" s="69" t="s">
        <v>89</v>
      </c>
      <c r="M286" s="69" t="s">
        <v>1446</v>
      </c>
      <c r="N286" s="69" t="s">
        <v>1924</v>
      </c>
      <c r="O286" s="71">
        <v>990000</v>
      </c>
      <c r="P286" s="71">
        <v>0</v>
      </c>
    </row>
    <row r="287" spans="1:16" ht="28.8" x14ac:dyDescent="0.3">
      <c r="A287" s="203"/>
      <c r="B287" s="203"/>
      <c r="C287" s="203"/>
      <c r="D287" s="203"/>
      <c r="E287" s="203"/>
      <c r="F287" s="203"/>
      <c r="G287" s="203"/>
      <c r="H287" s="72" t="s">
        <v>2311</v>
      </c>
      <c r="I287" s="207">
        <v>44979</v>
      </c>
      <c r="J287" s="69" t="s">
        <v>1900</v>
      </c>
      <c r="K287" s="70">
        <v>44957</v>
      </c>
      <c r="L287" s="69" t="s">
        <v>90</v>
      </c>
      <c r="M287" s="202" t="s">
        <v>46</v>
      </c>
      <c r="N287" s="69" t="s">
        <v>1898</v>
      </c>
      <c r="O287" s="71">
        <v>1470000</v>
      </c>
      <c r="P287" s="71">
        <v>0</v>
      </c>
    </row>
    <row r="288" spans="1:16" ht="43.2" x14ac:dyDescent="0.3">
      <c r="A288" s="203"/>
      <c r="B288" s="203"/>
      <c r="C288" s="203"/>
      <c r="D288" s="203"/>
      <c r="E288" s="203"/>
      <c r="F288" s="203"/>
      <c r="G288" s="203"/>
      <c r="H288" s="72" t="s">
        <v>2316</v>
      </c>
      <c r="I288" s="207">
        <v>44979</v>
      </c>
      <c r="J288" s="69" t="s">
        <v>1908</v>
      </c>
      <c r="K288" s="70">
        <v>44977</v>
      </c>
      <c r="L288" s="69" t="s">
        <v>354</v>
      </c>
      <c r="M288" s="203" t="s">
        <v>46</v>
      </c>
      <c r="N288" s="69" t="s">
        <v>1905</v>
      </c>
      <c r="O288" s="71">
        <v>440000</v>
      </c>
      <c r="P288" s="71">
        <v>0</v>
      </c>
    </row>
    <row r="289" spans="1:16" ht="43.2" x14ac:dyDescent="0.3">
      <c r="A289" s="203"/>
      <c r="B289" s="203"/>
      <c r="C289" s="203"/>
      <c r="D289" s="203"/>
      <c r="E289" s="203"/>
      <c r="F289" s="203"/>
      <c r="G289" s="203"/>
      <c r="H289" s="72" t="s">
        <v>2319</v>
      </c>
      <c r="I289" s="207">
        <v>44979</v>
      </c>
      <c r="J289" s="69" t="s">
        <v>1911</v>
      </c>
      <c r="K289" s="70">
        <v>44973</v>
      </c>
      <c r="L289" s="69" t="s">
        <v>49</v>
      </c>
      <c r="M289" s="69" t="s">
        <v>48</v>
      </c>
      <c r="N289" s="69" t="s">
        <v>1909</v>
      </c>
      <c r="O289" s="71">
        <v>1290000</v>
      </c>
      <c r="P289" s="71">
        <v>0</v>
      </c>
    </row>
    <row r="290" spans="1:16" ht="28.8" x14ac:dyDescent="0.3">
      <c r="A290" s="203"/>
      <c r="B290" s="203"/>
      <c r="C290" s="203"/>
      <c r="D290" s="203"/>
      <c r="E290" s="203"/>
      <c r="F290" s="203"/>
      <c r="G290" s="203"/>
      <c r="H290" s="72" t="s">
        <v>2328</v>
      </c>
      <c r="I290" s="207">
        <v>44979</v>
      </c>
      <c r="J290" s="69" t="s">
        <v>1921</v>
      </c>
      <c r="K290" s="70">
        <v>44957</v>
      </c>
      <c r="L290" s="69" t="s">
        <v>90</v>
      </c>
      <c r="M290" s="69" t="s">
        <v>1446</v>
      </c>
      <c r="N290" s="69" t="s">
        <v>1919</v>
      </c>
      <c r="O290" s="71">
        <v>1495000</v>
      </c>
      <c r="P290" s="71">
        <v>0</v>
      </c>
    </row>
    <row r="291" spans="1:16" ht="28.8" x14ac:dyDescent="0.3">
      <c r="A291" s="203"/>
      <c r="B291" s="203"/>
      <c r="C291" s="203"/>
      <c r="D291" s="203"/>
      <c r="E291" s="203"/>
      <c r="F291" s="203"/>
      <c r="G291" s="202" t="s">
        <v>215</v>
      </c>
      <c r="H291" s="72" t="s">
        <v>1921</v>
      </c>
      <c r="I291" s="207">
        <v>44979</v>
      </c>
      <c r="J291" s="69" t="s">
        <v>2123</v>
      </c>
      <c r="K291" s="204">
        <v>44958</v>
      </c>
      <c r="L291" s="69" t="s">
        <v>89</v>
      </c>
      <c r="M291" s="202" t="s">
        <v>293</v>
      </c>
      <c r="N291" s="69" t="s">
        <v>2121</v>
      </c>
      <c r="O291" s="71">
        <v>995000</v>
      </c>
      <c r="P291" s="71">
        <v>0</v>
      </c>
    </row>
    <row r="292" spans="1:16" ht="28.8" x14ac:dyDescent="0.3">
      <c r="A292" s="203"/>
      <c r="B292" s="203"/>
      <c r="C292" s="203"/>
      <c r="D292" s="203"/>
      <c r="E292" s="203"/>
      <c r="F292" s="203"/>
      <c r="G292" s="203"/>
      <c r="H292" s="72" t="s">
        <v>1917</v>
      </c>
      <c r="I292" s="207">
        <v>44979</v>
      </c>
      <c r="J292" s="69" t="s">
        <v>2119</v>
      </c>
      <c r="K292" s="205">
        <v>44958</v>
      </c>
      <c r="L292" s="69" t="s">
        <v>90</v>
      </c>
      <c r="M292" s="203" t="s">
        <v>293</v>
      </c>
      <c r="N292" s="69" t="s">
        <v>2117</v>
      </c>
      <c r="O292" s="71">
        <v>1475000</v>
      </c>
      <c r="P292" s="71">
        <v>0</v>
      </c>
    </row>
    <row r="293" spans="1:16" ht="43.2" x14ac:dyDescent="0.3">
      <c r="A293" s="203"/>
      <c r="B293" s="203"/>
      <c r="C293" s="202" t="s">
        <v>2851</v>
      </c>
      <c r="D293" s="204" t="s">
        <v>714</v>
      </c>
      <c r="E293" s="202" t="s">
        <v>714</v>
      </c>
      <c r="F293" s="204" t="s">
        <v>714</v>
      </c>
      <c r="G293" s="202" t="s">
        <v>635</v>
      </c>
      <c r="H293" s="72" t="s">
        <v>2738</v>
      </c>
      <c r="I293" s="206">
        <v>44992</v>
      </c>
      <c r="J293" s="69" t="s">
        <v>2476</v>
      </c>
      <c r="K293" s="70">
        <v>44965</v>
      </c>
      <c r="L293" s="69" t="s">
        <v>49</v>
      </c>
      <c r="M293" s="69" t="s">
        <v>48</v>
      </c>
      <c r="N293" s="69" t="s">
        <v>2474</v>
      </c>
      <c r="O293" s="71">
        <v>780000</v>
      </c>
      <c r="P293" s="71">
        <v>0</v>
      </c>
    </row>
    <row r="294" spans="1:16" ht="43.2" x14ac:dyDescent="0.3">
      <c r="A294" s="203"/>
      <c r="B294" s="203"/>
      <c r="C294" s="203"/>
      <c r="D294" s="203"/>
      <c r="E294" s="203"/>
      <c r="F294" s="203"/>
      <c r="G294" s="203"/>
      <c r="H294" s="72" t="s">
        <v>2740</v>
      </c>
      <c r="I294" s="207">
        <v>44992</v>
      </c>
      <c r="J294" s="69" t="s">
        <v>2481</v>
      </c>
      <c r="K294" s="70">
        <v>44980</v>
      </c>
      <c r="L294" s="202" t="s">
        <v>354</v>
      </c>
      <c r="M294" s="202" t="s">
        <v>1446</v>
      </c>
      <c r="N294" s="69" t="s">
        <v>2479</v>
      </c>
      <c r="O294" s="71">
        <v>924000</v>
      </c>
      <c r="P294" s="71">
        <v>0</v>
      </c>
    </row>
    <row r="295" spans="1:16" ht="43.2" x14ac:dyDescent="0.3">
      <c r="A295" s="203"/>
      <c r="B295" s="203"/>
      <c r="C295" s="203"/>
      <c r="D295" s="203"/>
      <c r="E295" s="203"/>
      <c r="F295" s="203"/>
      <c r="G295" s="203"/>
      <c r="H295" s="72" t="s">
        <v>2742</v>
      </c>
      <c r="I295" s="207">
        <v>44992</v>
      </c>
      <c r="J295" s="69" t="s">
        <v>2484</v>
      </c>
      <c r="K295" s="70">
        <v>44981</v>
      </c>
      <c r="L295" s="203" t="s">
        <v>354</v>
      </c>
      <c r="M295" s="203" t="s">
        <v>1446</v>
      </c>
      <c r="N295" s="69" t="s">
        <v>2482</v>
      </c>
      <c r="O295" s="71">
        <v>660000</v>
      </c>
      <c r="P295" s="71">
        <v>0</v>
      </c>
    </row>
    <row r="296" spans="1:16" ht="57.6" x14ac:dyDescent="0.3">
      <c r="A296" s="203"/>
      <c r="B296" s="203"/>
      <c r="C296" s="69" t="s">
        <v>5839</v>
      </c>
      <c r="D296" s="70">
        <v>45163</v>
      </c>
      <c r="E296" s="69" t="s">
        <v>5842</v>
      </c>
      <c r="F296" s="70">
        <v>45166</v>
      </c>
      <c r="G296" s="69" t="s">
        <v>1805</v>
      </c>
      <c r="H296" s="72" t="s">
        <v>5738</v>
      </c>
      <c r="I296" s="73">
        <v>45162</v>
      </c>
      <c r="J296" s="69" t="s">
        <v>5510</v>
      </c>
      <c r="K296" s="70">
        <v>45162</v>
      </c>
      <c r="L296" s="202" t="s">
        <v>3038</v>
      </c>
      <c r="M296" s="202" t="s">
        <v>418</v>
      </c>
      <c r="N296" s="69" t="s">
        <v>5507</v>
      </c>
      <c r="O296" s="71">
        <v>3587000</v>
      </c>
      <c r="P296" s="71">
        <v>0</v>
      </c>
    </row>
    <row r="297" spans="1:16" ht="43.2" x14ac:dyDescent="0.3">
      <c r="A297" s="203"/>
      <c r="B297" s="203"/>
      <c r="C297" s="69" t="s">
        <v>5968</v>
      </c>
      <c r="D297" s="70">
        <v>45183</v>
      </c>
      <c r="E297" s="69" t="s">
        <v>5967</v>
      </c>
      <c r="F297" s="70">
        <v>45184</v>
      </c>
      <c r="G297" s="69" t="s">
        <v>1761</v>
      </c>
      <c r="H297" s="72" t="s">
        <v>5647</v>
      </c>
      <c r="I297" s="73">
        <v>45182</v>
      </c>
      <c r="J297" s="69" t="s">
        <v>5869</v>
      </c>
      <c r="K297" s="70">
        <v>45170</v>
      </c>
      <c r="L297" s="203" t="s">
        <v>3038</v>
      </c>
      <c r="M297" s="203" t="s">
        <v>418</v>
      </c>
      <c r="N297" s="69" t="s">
        <v>5866</v>
      </c>
      <c r="O297" s="71">
        <v>452000</v>
      </c>
      <c r="P297" s="71">
        <v>0</v>
      </c>
    </row>
    <row r="298" spans="1:16" ht="28.8" x14ac:dyDescent="0.3">
      <c r="A298" s="203"/>
      <c r="B298" s="203"/>
      <c r="C298" s="69" t="s">
        <v>6194</v>
      </c>
      <c r="D298" s="70">
        <v>45195</v>
      </c>
      <c r="E298" s="69" t="s">
        <v>6193</v>
      </c>
      <c r="F298" s="70">
        <v>45196</v>
      </c>
      <c r="G298" s="69" t="s">
        <v>6276</v>
      </c>
      <c r="H298" s="72" t="s">
        <v>6298</v>
      </c>
      <c r="I298" s="73">
        <v>45194</v>
      </c>
      <c r="J298" s="69" t="s">
        <v>6192</v>
      </c>
      <c r="K298" s="204">
        <v>45177</v>
      </c>
      <c r="L298" s="69" t="s">
        <v>89</v>
      </c>
      <c r="M298" s="202" t="s">
        <v>1446</v>
      </c>
      <c r="N298" s="69" t="s">
        <v>6190</v>
      </c>
      <c r="O298" s="71">
        <v>990000</v>
      </c>
      <c r="P298" s="71">
        <v>0</v>
      </c>
    </row>
    <row r="299" spans="1:16" ht="28.8" x14ac:dyDescent="0.3">
      <c r="A299" s="203"/>
      <c r="B299" s="203"/>
      <c r="C299" s="202" t="s">
        <v>6301</v>
      </c>
      <c r="D299" s="204">
        <v>45201</v>
      </c>
      <c r="E299" s="202" t="s">
        <v>6300</v>
      </c>
      <c r="F299" s="204">
        <v>45202</v>
      </c>
      <c r="G299" s="202" t="s">
        <v>6302</v>
      </c>
      <c r="H299" s="72" t="s">
        <v>6349</v>
      </c>
      <c r="I299" s="206">
        <v>45198</v>
      </c>
      <c r="J299" s="69" t="s">
        <v>6350</v>
      </c>
      <c r="K299" s="205">
        <v>45177</v>
      </c>
      <c r="L299" s="69" t="s">
        <v>90</v>
      </c>
      <c r="M299" s="203" t="s">
        <v>1446</v>
      </c>
      <c r="N299" s="69" t="s">
        <v>6346</v>
      </c>
      <c r="O299" s="71">
        <v>1470000</v>
      </c>
      <c r="P299" s="71">
        <v>0</v>
      </c>
    </row>
    <row r="300" spans="1:16" ht="43.2" x14ac:dyDescent="0.3">
      <c r="A300" s="203"/>
      <c r="B300" s="203"/>
      <c r="C300" s="203"/>
      <c r="D300" s="203"/>
      <c r="E300" s="203"/>
      <c r="F300" s="203"/>
      <c r="G300" s="203"/>
      <c r="H300" s="72" t="s">
        <v>6359</v>
      </c>
      <c r="I300" s="207">
        <v>45198</v>
      </c>
      <c r="J300" s="69" t="s">
        <v>6360</v>
      </c>
      <c r="K300" s="70">
        <v>45184</v>
      </c>
      <c r="L300" s="69" t="s">
        <v>3038</v>
      </c>
      <c r="M300" s="69" t="s">
        <v>418</v>
      </c>
      <c r="N300" s="69" t="s">
        <v>6356</v>
      </c>
      <c r="O300" s="71">
        <v>1434500</v>
      </c>
      <c r="P300" s="71">
        <v>0</v>
      </c>
    </row>
    <row r="301" spans="1:16" x14ac:dyDescent="0.3">
      <c r="A301" s="203"/>
      <c r="B301" s="202" t="s">
        <v>2443</v>
      </c>
      <c r="C301" s="203"/>
      <c r="D301" s="203"/>
      <c r="E301" s="203"/>
      <c r="F301" s="203"/>
      <c r="G301" s="203"/>
      <c r="H301" s="203"/>
      <c r="I301" s="203"/>
      <c r="J301" s="203"/>
      <c r="K301" s="203"/>
      <c r="L301" s="203"/>
      <c r="M301" s="203"/>
      <c r="N301" s="203"/>
      <c r="O301" s="71">
        <v>88008499</v>
      </c>
      <c r="P301" s="71">
        <v>0</v>
      </c>
    </row>
    <row r="302" spans="1:16" x14ac:dyDescent="0.3">
      <c r="A302" s="202" t="s">
        <v>2444</v>
      </c>
      <c r="B302" s="203"/>
      <c r="C302" s="203"/>
      <c r="D302" s="203"/>
      <c r="E302" s="203"/>
      <c r="F302" s="203"/>
      <c r="G302" s="203"/>
      <c r="H302" s="203"/>
      <c r="I302" s="203"/>
      <c r="J302" s="203"/>
      <c r="K302" s="203"/>
      <c r="L302" s="203"/>
      <c r="M302" s="203"/>
      <c r="N302" s="203"/>
      <c r="O302" s="71">
        <v>233537052</v>
      </c>
      <c r="P302" s="71">
        <v>476240</v>
      </c>
    </row>
    <row r="303" spans="1:16" ht="43.2" x14ac:dyDescent="0.3">
      <c r="A303" s="202" t="s">
        <v>82</v>
      </c>
      <c r="B303" s="202" t="s">
        <v>83</v>
      </c>
      <c r="C303" s="202" t="s">
        <v>714</v>
      </c>
      <c r="D303" s="204" t="s">
        <v>714</v>
      </c>
      <c r="E303" s="202" t="s">
        <v>714</v>
      </c>
      <c r="F303" s="204" t="s">
        <v>714</v>
      </c>
      <c r="G303" s="202" t="s">
        <v>714</v>
      </c>
      <c r="H303" s="209" t="s">
        <v>2853</v>
      </c>
      <c r="I303" s="209" t="s">
        <v>714</v>
      </c>
      <c r="J303" s="69" t="s">
        <v>3676</v>
      </c>
      <c r="K303" s="70">
        <v>45029</v>
      </c>
      <c r="L303" s="202" t="s">
        <v>3671</v>
      </c>
      <c r="M303" s="202" t="s">
        <v>327</v>
      </c>
      <c r="N303" s="69" t="s">
        <v>3673</v>
      </c>
      <c r="O303" s="71">
        <v>580000</v>
      </c>
      <c r="P303" s="71">
        <v>0</v>
      </c>
    </row>
    <row r="304" spans="1:16" ht="43.2" x14ac:dyDescent="0.3">
      <c r="A304" s="203"/>
      <c r="B304" s="203"/>
      <c r="C304" s="203"/>
      <c r="D304" s="203"/>
      <c r="E304" s="203"/>
      <c r="F304" s="203"/>
      <c r="G304" s="203"/>
      <c r="H304" s="208"/>
      <c r="I304" s="208"/>
      <c r="J304" s="69" t="s">
        <v>3679</v>
      </c>
      <c r="K304" s="70">
        <v>45033</v>
      </c>
      <c r="L304" s="203" t="s">
        <v>3671</v>
      </c>
      <c r="M304" s="203" t="s">
        <v>327</v>
      </c>
      <c r="N304" s="69" t="s">
        <v>3677</v>
      </c>
      <c r="O304" s="71">
        <v>1605000</v>
      </c>
      <c r="P304" s="71">
        <v>0</v>
      </c>
    </row>
    <row r="305" spans="1:16" ht="57.6" x14ac:dyDescent="0.3">
      <c r="A305" s="203"/>
      <c r="B305" s="203"/>
      <c r="C305" s="203"/>
      <c r="D305" s="203"/>
      <c r="E305" s="203"/>
      <c r="F305" s="203"/>
      <c r="G305" s="203"/>
      <c r="H305" s="208"/>
      <c r="I305" s="208"/>
      <c r="J305" s="69" t="s">
        <v>3682</v>
      </c>
      <c r="K305" s="70">
        <v>45048</v>
      </c>
      <c r="L305" s="202" t="s">
        <v>84</v>
      </c>
      <c r="M305" s="202" t="s">
        <v>81</v>
      </c>
      <c r="N305" s="69" t="s">
        <v>3680</v>
      </c>
      <c r="O305" s="71">
        <v>310375</v>
      </c>
      <c r="P305" s="71">
        <v>0</v>
      </c>
    </row>
    <row r="306" spans="1:16" ht="57.6" x14ac:dyDescent="0.3">
      <c r="A306" s="203"/>
      <c r="B306" s="203"/>
      <c r="C306" s="203"/>
      <c r="D306" s="203"/>
      <c r="E306" s="203"/>
      <c r="F306" s="203"/>
      <c r="G306" s="203"/>
      <c r="H306" s="208"/>
      <c r="I306" s="208"/>
      <c r="J306" s="69" t="s">
        <v>3685</v>
      </c>
      <c r="K306" s="70">
        <v>45042</v>
      </c>
      <c r="L306" s="203" t="s">
        <v>84</v>
      </c>
      <c r="M306" s="203" t="s">
        <v>81</v>
      </c>
      <c r="N306" s="69" t="s">
        <v>3683</v>
      </c>
      <c r="O306" s="71">
        <v>47730</v>
      </c>
      <c r="P306" s="71">
        <v>0</v>
      </c>
    </row>
    <row r="307" spans="1:16" ht="43.2" x14ac:dyDescent="0.3">
      <c r="A307" s="203"/>
      <c r="B307" s="203"/>
      <c r="C307" s="203"/>
      <c r="D307" s="203"/>
      <c r="E307" s="203"/>
      <c r="F307" s="203"/>
      <c r="G307" s="203"/>
      <c r="H307" s="208"/>
      <c r="I307" s="208"/>
      <c r="J307" s="69" t="s">
        <v>3688</v>
      </c>
      <c r="K307" s="204">
        <v>45028</v>
      </c>
      <c r="L307" s="69" t="s">
        <v>1774</v>
      </c>
      <c r="M307" s="69" t="s">
        <v>113</v>
      </c>
      <c r="N307" s="69" t="s">
        <v>3686</v>
      </c>
      <c r="O307" s="71">
        <v>4247000</v>
      </c>
      <c r="P307" s="71">
        <v>0</v>
      </c>
    </row>
    <row r="308" spans="1:16" ht="43.2" x14ac:dyDescent="0.3">
      <c r="A308" s="203"/>
      <c r="B308" s="203"/>
      <c r="C308" s="203"/>
      <c r="D308" s="203"/>
      <c r="E308" s="203"/>
      <c r="F308" s="203"/>
      <c r="G308" s="203"/>
      <c r="H308" s="208"/>
      <c r="I308" s="208"/>
      <c r="J308" s="69" t="s">
        <v>3691</v>
      </c>
      <c r="K308" s="205">
        <v>45028</v>
      </c>
      <c r="L308" s="69" t="s">
        <v>654</v>
      </c>
      <c r="M308" s="69" t="s">
        <v>158</v>
      </c>
      <c r="N308" s="69" t="s">
        <v>3689</v>
      </c>
      <c r="O308" s="71">
        <v>4450500</v>
      </c>
      <c r="P308" s="71">
        <v>0</v>
      </c>
    </row>
    <row r="309" spans="1:16" ht="28.8" x14ac:dyDescent="0.3">
      <c r="A309" s="203"/>
      <c r="B309" s="203"/>
      <c r="C309" s="203"/>
      <c r="D309" s="203"/>
      <c r="E309" s="203"/>
      <c r="F309" s="203"/>
      <c r="G309" s="203"/>
      <c r="H309" s="208"/>
      <c r="I309" s="208"/>
      <c r="J309" s="69" t="s">
        <v>3139</v>
      </c>
      <c r="K309" s="204">
        <v>44987</v>
      </c>
      <c r="L309" s="202" t="s">
        <v>354</v>
      </c>
      <c r="M309" s="202" t="s">
        <v>160</v>
      </c>
      <c r="N309" s="69" t="s">
        <v>3137</v>
      </c>
      <c r="O309" s="71">
        <v>198000</v>
      </c>
      <c r="P309" s="71">
        <v>0</v>
      </c>
    </row>
    <row r="310" spans="1:16" ht="28.8" x14ac:dyDescent="0.3">
      <c r="A310" s="203"/>
      <c r="B310" s="203"/>
      <c r="C310" s="203"/>
      <c r="D310" s="203"/>
      <c r="E310" s="203"/>
      <c r="F310" s="203"/>
      <c r="G310" s="203"/>
      <c r="H310" s="208"/>
      <c r="I310" s="208"/>
      <c r="J310" s="69" t="s">
        <v>3142</v>
      </c>
      <c r="K310" s="205">
        <v>44987</v>
      </c>
      <c r="L310" s="203" t="s">
        <v>354</v>
      </c>
      <c r="M310" s="203" t="s">
        <v>160</v>
      </c>
      <c r="N310" s="69" t="s">
        <v>3140</v>
      </c>
      <c r="O310" s="71">
        <v>180000</v>
      </c>
      <c r="P310" s="71">
        <v>0</v>
      </c>
    </row>
    <row r="311" spans="1:16" ht="28.8" x14ac:dyDescent="0.3">
      <c r="A311" s="203"/>
      <c r="B311" s="203"/>
      <c r="C311" s="203"/>
      <c r="D311" s="203"/>
      <c r="E311" s="203"/>
      <c r="F311" s="203"/>
      <c r="G311" s="203"/>
      <c r="H311" s="208"/>
      <c r="I311" s="208"/>
      <c r="J311" s="69" t="s">
        <v>3145</v>
      </c>
      <c r="K311" s="204">
        <v>44988</v>
      </c>
      <c r="L311" s="203" t="s">
        <v>354</v>
      </c>
      <c r="M311" s="203" t="s">
        <v>160</v>
      </c>
      <c r="N311" s="69" t="s">
        <v>3143</v>
      </c>
      <c r="O311" s="71">
        <v>154000</v>
      </c>
      <c r="P311" s="71">
        <v>0</v>
      </c>
    </row>
    <row r="312" spans="1:16" ht="28.8" x14ac:dyDescent="0.3">
      <c r="A312" s="203"/>
      <c r="B312" s="203"/>
      <c r="C312" s="203"/>
      <c r="D312" s="203"/>
      <c r="E312" s="203"/>
      <c r="F312" s="203"/>
      <c r="G312" s="203"/>
      <c r="H312" s="208"/>
      <c r="I312" s="208"/>
      <c r="J312" s="69" t="s">
        <v>3148</v>
      </c>
      <c r="K312" s="205">
        <v>44988</v>
      </c>
      <c r="L312" s="203" t="s">
        <v>354</v>
      </c>
      <c r="M312" s="203" t="s">
        <v>160</v>
      </c>
      <c r="N312" s="69" t="s">
        <v>3146</v>
      </c>
      <c r="O312" s="71">
        <v>140000</v>
      </c>
      <c r="P312" s="71">
        <v>0</v>
      </c>
    </row>
    <row r="313" spans="1:16" ht="43.2" x14ac:dyDescent="0.3">
      <c r="A313" s="203"/>
      <c r="B313" s="203"/>
      <c r="C313" s="203"/>
      <c r="D313" s="203"/>
      <c r="E313" s="203"/>
      <c r="F313" s="203"/>
      <c r="G313" s="203"/>
      <c r="H313" s="208"/>
      <c r="I313" s="208"/>
      <c r="J313" s="69" t="s">
        <v>3152</v>
      </c>
      <c r="K313" s="70">
        <v>44991</v>
      </c>
      <c r="L313" s="69" t="s">
        <v>84</v>
      </c>
      <c r="M313" s="69" t="s">
        <v>81</v>
      </c>
      <c r="N313" s="69" t="s">
        <v>3150</v>
      </c>
      <c r="O313" s="71">
        <v>318083</v>
      </c>
      <c r="P313" s="71">
        <v>0</v>
      </c>
    </row>
    <row r="314" spans="1:16" ht="28.8" x14ac:dyDescent="0.3">
      <c r="A314" s="203"/>
      <c r="B314" s="203"/>
      <c r="C314" s="203"/>
      <c r="D314" s="203"/>
      <c r="E314" s="203"/>
      <c r="F314" s="203"/>
      <c r="G314" s="203"/>
      <c r="H314" s="208"/>
      <c r="I314" s="208"/>
      <c r="J314" s="69" t="s">
        <v>3456</v>
      </c>
      <c r="K314" s="70">
        <v>45008</v>
      </c>
      <c r="L314" s="69" t="s">
        <v>1964</v>
      </c>
      <c r="M314" s="202" t="s">
        <v>111</v>
      </c>
      <c r="N314" s="69" t="s">
        <v>3454</v>
      </c>
      <c r="O314" s="71">
        <v>1487100</v>
      </c>
      <c r="P314" s="71">
        <v>29742</v>
      </c>
    </row>
    <row r="315" spans="1:16" ht="28.8" x14ac:dyDescent="0.3">
      <c r="A315" s="203"/>
      <c r="B315" s="203"/>
      <c r="C315" s="203"/>
      <c r="D315" s="203"/>
      <c r="E315" s="203"/>
      <c r="F315" s="203"/>
      <c r="G315" s="203"/>
      <c r="H315" s="208"/>
      <c r="I315" s="208"/>
      <c r="J315" s="69" t="s">
        <v>3460</v>
      </c>
      <c r="K315" s="204">
        <v>45012</v>
      </c>
      <c r="L315" s="69" t="s">
        <v>90</v>
      </c>
      <c r="M315" s="203" t="s">
        <v>111</v>
      </c>
      <c r="N315" s="69" t="s">
        <v>3458</v>
      </c>
      <c r="O315" s="71">
        <v>1500000</v>
      </c>
      <c r="P315" s="71">
        <v>0</v>
      </c>
    </row>
    <row r="316" spans="1:16" ht="28.8" x14ac:dyDescent="0.3">
      <c r="A316" s="203"/>
      <c r="B316" s="203"/>
      <c r="C316" s="203"/>
      <c r="D316" s="203"/>
      <c r="E316" s="203"/>
      <c r="F316" s="203"/>
      <c r="G316" s="203"/>
      <c r="H316" s="208"/>
      <c r="I316" s="208"/>
      <c r="J316" s="69" t="s">
        <v>3464</v>
      </c>
      <c r="K316" s="205">
        <v>45012</v>
      </c>
      <c r="L316" s="69" t="s">
        <v>89</v>
      </c>
      <c r="M316" s="203" t="s">
        <v>111</v>
      </c>
      <c r="N316" s="69" t="s">
        <v>3462</v>
      </c>
      <c r="O316" s="71">
        <v>980000</v>
      </c>
      <c r="P316" s="71">
        <v>0</v>
      </c>
    </row>
    <row r="317" spans="1:16" ht="43.2" x14ac:dyDescent="0.3">
      <c r="A317" s="203"/>
      <c r="B317" s="203"/>
      <c r="C317" s="203"/>
      <c r="D317" s="203"/>
      <c r="E317" s="203"/>
      <c r="F317" s="203"/>
      <c r="G317" s="203"/>
      <c r="H317" s="208"/>
      <c r="I317" s="208"/>
      <c r="J317" s="69" t="s">
        <v>3467</v>
      </c>
      <c r="K317" s="70">
        <v>45009</v>
      </c>
      <c r="L317" s="69" t="s">
        <v>84</v>
      </c>
      <c r="M317" s="69" t="s">
        <v>185</v>
      </c>
      <c r="N317" s="69" t="s">
        <v>3465</v>
      </c>
      <c r="O317" s="71">
        <v>47730</v>
      </c>
      <c r="P317" s="71">
        <v>0</v>
      </c>
    </row>
    <row r="318" spans="1:16" ht="28.8" x14ac:dyDescent="0.3">
      <c r="A318" s="203"/>
      <c r="B318" s="203"/>
      <c r="C318" s="203"/>
      <c r="D318" s="203"/>
      <c r="E318" s="203"/>
      <c r="F318" s="203"/>
      <c r="G318" s="203"/>
      <c r="H318" s="208"/>
      <c r="I318" s="208"/>
      <c r="J318" s="69" t="s">
        <v>3471</v>
      </c>
      <c r="K318" s="70">
        <v>45002</v>
      </c>
      <c r="L318" s="69" t="s">
        <v>1964</v>
      </c>
      <c r="M318" s="69" t="s">
        <v>160</v>
      </c>
      <c r="N318" s="69" t="s">
        <v>3469</v>
      </c>
      <c r="O318" s="71">
        <v>1485800</v>
      </c>
      <c r="P318" s="71">
        <v>29716</v>
      </c>
    </row>
    <row r="319" spans="1:16" ht="43.2" x14ac:dyDescent="0.3">
      <c r="A319" s="203"/>
      <c r="B319" s="203"/>
      <c r="C319" s="203"/>
      <c r="D319" s="203"/>
      <c r="E319" s="203"/>
      <c r="F319" s="203"/>
      <c r="G319" s="203"/>
      <c r="H319" s="208"/>
      <c r="I319" s="208"/>
      <c r="J319" s="69" t="s">
        <v>3474</v>
      </c>
      <c r="K319" s="70">
        <v>45019</v>
      </c>
      <c r="L319" s="69" t="s">
        <v>84</v>
      </c>
      <c r="M319" s="69" t="s">
        <v>81</v>
      </c>
      <c r="N319" s="69" t="s">
        <v>3472</v>
      </c>
      <c r="O319" s="71">
        <v>318184</v>
      </c>
      <c r="P319" s="71">
        <v>0</v>
      </c>
    </row>
    <row r="320" spans="1:16" ht="43.2" x14ac:dyDescent="0.3">
      <c r="A320" s="203"/>
      <c r="B320" s="203"/>
      <c r="C320" s="203"/>
      <c r="D320" s="203"/>
      <c r="E320" s="203"/>
      <c r="F320" s="203"/>
      <c r="G320" s="203"/>
      <c r="H320" s="208"/>
      <c r="I320" s="208"/>
      <c r="J320" s="69" t="s">
        <v>3477</v>
      </c>
      <c r="K320" s="204">
        <v>45022</v>
      </c>
      <c r="L320" s="69" t="s">
        <v>1774</v>
      </c>
      <c r="M320" s="69" t="s">
        <v>113</v>
      </c>
      <c r="N320" s="69" t="s">
        <v>3475</v>
      </c>
      <c r="O320" s="71">
        <v>22536260</v>
      </c>
      <c r="P320" s="71">
        <v>0</v>
      </c>
    </row>
    <row r="321" spans="1:16" ht="43.2" x14ac:dyDescent="0.3">
      <c r="A321" s="203"/>
      <c r="B321" s="203"/>
      <c r="C321" s="203"/>
      <c r="D321" s="203"/>
      <c r="E321" s="203"/>
      <c r="F321" s="203"/>
      <c r="G321" s="203"/>
      <c r="H321" s="208"/>
      <c r="I321" s="208"/>
      <c r="J321" s="69" t="s">
        <v>3480</v>
      </c>
      <c r="K321" s="205">
        <v>45022</v>
      </c>
      <c r="L321" s="69" t="s">
        <v>654</v>
      </c>
      <c r="M321" s="69" t="s">
        <v>158</v>
      </c>
      <c r="N321" s="69" t="s">
        <v>3478</v>
      </c>
      <c r="O321" s="71">
        <v>9070200</v>
      </c>
      <c r="P321" s="71">
        <v>0</v>
      </c>
    </row>
    <row r="322" spans="1:16" ht="43.2" x14ac:dyDescent="0.3">
      <c r="A322" s="203"/>
      <c r="B322" s="203"/>
      <c r="C322" s="203"/>
      <c r="D322" s="203"/>
      <c r="E322" s="203"/>
      <c r="F322" s="203"/>
      <c r="G322" s="203"/>
      <c r="H322" s="72" t="s">
        <v>4024</v>
      </c>
      <c r="I322" s="206">
        <v>45103</v>
      </c>
      <c r="J322" s="69" t="s">
        <v>4031</v>
      </c>
      <c r="K322" s="204">
        <v>45077</v>
      </c>
      <c r="L322" s="69" t="s">
        <v>3671</v>
      </c>
      <c r="M322" s="69" t="s">
        <v>327</v>
      </c>
      <c r="N322" s="69" t="s">
        <v>4029</v>
      </c>
      <c r="O322" s="71">
        <v>12909700</v>
      </c>
      <c r="P322" s="71">
        <v>0</v>
      </c>
    </row>
    <row r="323" spans="1:16" ht="43.2" x14ac:dyDescent="0.3">
      <c r="A323" s="203"/>
      <c r="B323" s="203"/>
      <c r="C323" s="203"/>
      <c r="D323" s="203"/>
      <c r="E323" s="203"/>
      <c r="F323" s="203"/>
      <c r="G323" s="203"/>
      <c r="H323" s="72" t="s">
        <v>4028</v>
      </c>
      <c r="I323" s="207">
        <v>45103</v>
      </c>
      <c r="J323" s="69" t="s">
        <v>4034</v>
      </c>
      <c r="K323" s="205">
        <v>45077</v>
      </c>
      <c r="L323" s="69" t="s">
        <v>84</v>
      </c>
      <c r="M323" s="69" t="s">
        <v>1481</v>
      </c>
      <c r="N323" s="69" t="s">
        <v>4032</v>
      </c>
      <c r="O323" s="71">
        <v>314528</v>
      </c>
      <c r="P323" s="71">
        <v>0</v>
      </c>
    </row>
    <row r="324" spans="1:16" ht="28.8" x14ac:dyDescent="0.3">
      <c r="A324" s="203"/>
      <c r="B324" s="203"/>
      <c r="C324" s="203"/>
      <c r="D324" s="203"/>
      <c r="E324" s="203"/>
      <c r="F324" s="203"/>
      <c r="G324" s="203"/>
      <c r="H324" s="72" t="s">
        <v>5035</v>
      </c>
      <c r="I324" s="206">
        <v>45135</v>
      </c>
      <c r="J324" s="69" t="s">
        <v>4707</v>
      </c>
      <c r="K324" s="70">
        <v>45124</v>
      </c>
      <c r="L324" s="69" t="s">
        <v>1964</v>
      </c>
      <c r="M324" s="202" t="s">
        <v>111</v>
      </c>
      <c r="N324" s="69" t="s">
        <v>4705</v>
      </c>
      <c r="O324" s="71">
        <v>1493100</v>
      </c>
      <c r="P324" s="71">
        <v>29862</v>
      </c>
    </row>
    <row r="325" spans="1:16" ht="28.8" x14ac:dyDescent="0.3">
      <c r="A325" s="203"/>
      <c r="B325" s="203"/>
      <c r="C325" s="203"/>
      <c r="D325" s="203"/>
      <c r="E325" s="203"/>
      <c r="F325" s="203"/>
      <c r="G325" s="203"/>
      <c r="H325" s="72" t="s">
        <v>5037</v>
      </c>
      <c r="I325" s="207">
        <v>45135</v>
      </c>
      <c r="J325" s="69" t="s">
        <v>4710</v>
      </c>
      <c r="K325" s="70">
        <v>45114</v>
      </c>
      <c r="L325" s="69" t="s">
        <v>90</v>
      </c>
      <c r="M325" s="203" t="s">
        <v>111</v>
      </c>
      <c r="N325" s="69" t="s">
        <v>4708</v>
      </c>
      <c r="O325" s="71">
        <v>1500000</v>
      </c>
      <c r="P325" s="71">
        <v>0</v>
      </c>
    </row>
    <row r="326" spans="1:16" ht="28.8" x14ac:dyDescent="0.3">
      <c r="A326" s="203"/>
      <c r="B326" s="203"/>
      <c r="C326" s="203"/>
      <c r="D326" s="203"/>
      <c r="E326" s="203"/>
      <c r="F326" s="203"/>
      <c r="G326" s="203"/>
      <c r="H326" s="72" t="s">
        <v>5039</v>
      </c>
      <c r="I326" s="207">
        <v>45135</v>
      </c>
      <c r="J326" s="69" t="s">
        <v>4713</v>
      </c>
      <c r="K326" s="70">
        <v>45117</v>
      </c>
      <c r="L326" s="69" t="s">
        <v>89</v>
      </c>
      <c r="M326" s="203" t="s">
        <v>111</v>
      </c>
      <c r="N326" s="69" t="s">
        <v>4711</v>
      </c>
      <c r="O326" s="71">
        <v>995000</v>
      </c>
      <c r="P326" s="71">
        <v>0</v>
      </c>
    </row>
    <row r="327" spans="1:16" ht="43.2" x14ac:dyDescent="0.3">
      <c r="A327" s="203"/>
      <c r="B327" s="203"/>
      <c r="C327" s="203"/>
      <c r="D327" s="203"/>
      <c r="E327" s="203"/>
      <c r="F327" s="203"/>
      <c r="G327" s="203"/>
      <c r="H327" s="72" t="s">
        <v>5041</v>
      </c>
      <c r="I327" s="207">
        <v>45135</v>
      </c>
      <c r="J327" s="69" t="s">
        <v>4716</v>
      </c>
      <c r="K327" s="70">
        <v>45131</v>
      </c>
      <c r="L327" s="69" t="s">
        <v>84</v>
      </c>
      <c r="M327" s="69" t="s">
        <v>185</v>
      </c>
      <c r="N327" s="69" t="s">
        <v>4714</v>
      </c>
      <c r="O327" s="71">
        <v>47730</v>
      </c>
      <c r="P327" s="71">
        <v>0</v>
      </c>
    </row>
    <row r="328" spans="1:16" ht="43.2" x14ac:dyDescent="0.3">
      <c r="A328" s="203"/>
      <c r="B328" s="203"/>
      <c r="C328" s="203"/>
      <c r="D328" s="203"/>
      <c r="E328" s="203"/>
      <c r="F328" s="203"/>
      <c r="G328" s="203"/>
      <c r="H328" s="72" t="s">
        <v>5043</v>
      </c>
      <c r="I328" s="207">
        <v>45135</v>
      </c>
      <c r="J328" s="69" t="s">
        <v>4719</v>
      </c>
      <c r="K328" s="70">
        <v>45124</v>
      </c>
      <c r="L328" s="69" t="s">
        <v>3671</v>
      </c>
      <c r="M328" s="69" t="s">
        <v>327</v>
      </c>
      <c r="N328" s="69" t="s">
        <v>4717</v>
      </c>
      <c r="O328" s="71">
        <v>1705000</v>
      </c>
      <c r="P328" s="71">
        <v>0</v>
      </c>
    </row>
    <row r="329" spans="1:16" ht="43.2" x14ac:dyDescent="0.3">
      <c r="A329" s="203"/>
      <c r="B329" s="203"/>
      <c r="C329" s="203"/>
      <c r="D329" s="203"/>
      <c r="E329" s="203"/>
      <c r="F329" s="203"/>
      <c r="G329" s="203"/>
      <c r="H329" s="72" t="s">
        <v>5045</v>
      </c>
      <c r="I329" s="207">
        <v>45135</v>
      </c>
      <c r="J329" s="69" t="s">
        <v>4722</v>
      </c>
      <c r="K329" s="70">
        <v>45111</v>
      </c>
      <c r="L329" s="69" t="s">
        <v>84</v>
      </c>
      <c r="M329" s="69" t="s">
        <v>1481</v>
      </c>
      <c r="N329" s="69" t="s">
        <v>4720</v>
      </c>
      <c r="O329" s="71">
        <v>314221</v>
      </c>
      <c r="P329" s="71">
        <v>0</v>
      </c>
    </row>
    <row r="330" spans="1:16" ht="43.2" x14ac:dyDescent="0.3">
      <c r="A330" s="203"/>
      <c r="B330" s="203"/>
      <c r="C330" s="203"/>
      <c r="D330" s="203"/>
      <c r="E330" s="203"/>
      <c r="F330" s="203"/>
      <c r="G330" s="203"/>
      <c r="H330" s="72" t="s">
        <v>5047</v>
      </c>
      <c r="I330" s="207">
        <v>45135</v>
      </c>
      <c r="J330" s="69" t="s">
        <v>4725</v>
      </c>
      <c r="K330" s="204">
        <v>45118</v>
      </c>
      <c r="L330" s="202" t="s">
        <v>354</v>
      </c>
      <c r="M330" s="202" t="s">
        <v>115</v>
      </c>
      <c r="N330" s="69" t="s">
        <v>4723</v>
      </c>
      <c r="O330" s="71">
        <v>220000</v>
      </c>
      <c r="P330" s="71">
        <v>0</v>
      </c>
    </row>
    <row r="331" spans="1:16" ht="43.2" x14ac:dyDescent="0.3">
      <c r="A331" s="203"/>
      <c r="B331" s="203"/>
      <c r="C331" s="203"/>
      <c r="D331" s="203"/>
      <c r="E331" s="203"/>
      <c r="F331" s="203"/>
      <c r="G331" s="203"/>
      <c r="H331" s="72" t="s">
        <v>5049</v>
      </c>
      <c r="I331" s="207">
        <v>45135</v>
      </c>
      <c r="J331" s="69" t="s">
        <v>4728</v>
      </c>
      <c r="K331" s="205">
        <v>45118</v>
      </c>
      <c r="L331" s="203" t="s">
        <v>354</v>
      </c>
      <c r="M331" s="203" t="s">
        <v>115</v>
      </c>
      <c r="N331" s="69" t="s">
        <v>4726</v>
      </c>
      <c r="O331" s="71">
        <v>128100</v>
      </c>
      <c r="P331" s="71">
        <v>0</v>
      </c>
    </row>
    <row r="332" spans="1:16" ht="43.2" x14ac:dyDescent="0.3">
      <c r="A332" s="203"/>
      <c r="B332" s="203"/>
      <c r="C332" s="203"/>
      <c r="D332" s="203"/>
      <c r="E332" s="203"/>
      <c r="F332" s="203"/>
      <c r="G332" s="203"/>
      <c r="H332" s="72" t="s">
        <v>5051</v>
      </c>
      <c r="I332" s="207">
        <v>45135</v>
      </c>
      <c r="J332" s="69" t="s">
        <v>4731</v>
      </c>
      <c r="K332" s="204">
        <v>45119</v>
      </c>
      <c r="L332" s="203" t="s">
        <v>354</v>
      </c>
      <c r="M332" s="203" t="s">
        <v>115</v>
      </c>
      <c r="N332" s="69" t="s">
        <v>4729</v>
      </c>
      <c r="O332" s="71">
        <v>220000</v>
      </c>
      <c r="P332" s="71">
        <v>0</v>
      </c>
    </row>
    <row r="333" spans="1:16" ht="43.2" x14ac:dyDescent="0.3">
      <c r="A333" s="203"/>
      <c r="B333" s="203"/>
      <c r="C333" s="203"/>
      <c r="D333" s="203"/>
      <c r="E333" s="203"/>
      <c r="F333" s="203"/>
      <c r="G333" s="203"/>
      <c r="H333" s="72" t="s">
        <v>5053</v>
      </c>
      <c r="I333" s="207">
        <v>45135</v>
      </c>
      <c r="J333" s="69" t="s">
        <v>4734</v>
      </c>
      <c r="K333" s="205">
        <v>45119</v>
      </c>
      <c r="L333" s="203" t="s">
        <v>354</v>
      </c>
      <c r="M333" s="203" t="s">
        <v>115</v>
      </c>
      <c r="N333" s="69" t="s">
        <v>4732</v>
      </c>
      <c r="O333" s="71">
        <v>78125</v>
      </c>
      <c r="P333" s="71">
        <v>0</v>
      </c>
    </row>
    <row r="334" spans="1:16" ht="28.8" x14ac:dyDescent="0.3">
      <c r="A334" s="203"/>
      <c r="B334" s="203"/>
      <c r="C334" s="203"/>
      <c r="D334" s="203"/>
      <c r="E334" s="203"/>
      <c r="F334" s="203"/>
      <c r="G334" s="203"/>
      <c r="H334" s="72" t="s">
        <v>5055</v>
      </c>
      <c r="I334" s="207">
        <v>45135</v>
      </c>
      <c r="J334" s="69" t="s">
        <v>4737</v>
      </c>
      <c r="K334" s="70">
        <v>45131</v>
      </c>
      <c r="L334" s="69" t="s">
        <v>267</v>
      </c>
      <c r="M334" s="203" t="s">
        <v>115</v>
      </c>
      <c r="N334" s="69" t="s">
        <v>4735</v>
      </c>
      <c r="O334" s="71">
        <v>1482500</v>
      </c>
      <c r="P334" s="71">
        <v>29650</v>
      </c>
    </row>
    <row r="335" spans="1:16" ht="28.8" x14ac:dyDescent="0.3">
      <c r="A335" s="203"/>
      <c r="B335" s="203"/>
      <c r="C335" s="203"/>
      <c r="D335" s="203"/>
      <c r="E335" s="203"/>
      <c r="F335" s="203"/>
      <c r="G335" s="203"/>
      <c r="H335" s="72" t="s">
        <v>5057</v>
      </c>
      <c r="I335" s="207">
        <v>45135</v>
      </c>
      <c r="J335" s="69" t="s">
        <v>4740</v>
      </c>
      <c r="K335" s="70">
        <v>45128</v>
      </c>
      <c r="L335" s="69" t="s">
        <v>90</v>
      </c>
      <c r="M335" s="203" t="s">
        <v>115</v>
      </c>
      <c r="N335" s="69" t="s">
        <v>4738</v>
      </c>
      <c r="O335" s="71">
        <v>1450000</v>
      </c>
      <c r="P335" s="71">
        <v>0</v>
      </c>
    </row>
    <row r="336" spans="1:16" ht="28.8" x14ac:dyDescent="0.3">
      <c r="A336" s="203"/>
      <c r="B336" s="203"/>
      <c r="C336" s="203"/>
      <c r="D336" s="203"/>
      <c r="E336" s="203"/>
      <c r="F336" s="203"/>
      <c r="G336" s="203"/>
      <c r="H336" s="72" t="s">
        <v>5059</v>
      </c>
      <c r="I336" s="207">
        <v>45135</v>
      </c>
      <c r="J336" s="69" t="s">
        <v>4743</v>
      </c>
      <c r="K336" s="70">
        <v>45127</v>
      </c>
      <c r="L336" s="69" t="s">
        <v>89</v>
      </c>
      <c r="M336" s="203" t="s">
        <v>115</v>
      </c>
      <c r="N336" s="69" t="s">
        <v>4741</v>
      </c>
      <c r="O336" s="71">
        <v>960000</v>
      </c>
      <c r="P336" s="71">
        <v>0</v>
      </c>
    </row>
    <row r="337" spans="1:16" ht="43.2" x14ac:dyDescent="0.3">
      <c r="A337" s="203"/>
      <c r="B337" s="203"/>
      <c r="C337" s="203"/>
      <c r="D337" s="203"/>
      <c r="E337" s="203"/>
      <c r="F337" s="203"/>
      <c r="G337" s="203"/>
      <c r="H337" s="72" t="s">
        <v>5061</v>
      </c>
      <c r="I337" s="207">
        <v>45135</v>
      </c>
      <c r="J337" s="69" t="s">
        <v>4746</v>
      </c>
      <c r="K337" s="70">
        <v>45131</v>
      </c>
      <c r="L337" s="69" t="s">
        <v>2212</v>
      </c>
      <c r="M337" s="203" t="s">
        <v>115</v>
      </c>
      <c r="N337" s="69" t="s">
        <v>4744</v>
      </c>
      <c r="O337" s="71">
        <v>1000000</v>
      </c>
      <c r="P337" s="71">
        <v>20000</v>
      </c>
    </row>
    <row r="338" spans="1:16" ht="43.2" x14ac:dyDescent="0.3">
      <c r="A338" s="203"/>
      <c r="B338" s="203"/>
      <c r="C338" s="203"/>
      <c r="D338" s="203"/>
      <c r="E338" s="203"/>
      <c r="F338" s="203"/>
      <c r="G338" s="203"/>
      <c r="H338" s="72" t="s">
        <v>5063</v>
      </c>
      <c r="I338" s="207">
        <v>45135</v>
      </c>
      <c r="J338" s="69" t="s">
        <v>4749</v>
      </c>
      <c r="K338" s="70">
        <v>45120</v>
      </c>
      <c r="L338" s="202" t="s">
        <v>654</v>
      </c>
      <c r="M338" s="202" t="s">
        <v>158</v>
      </c>
      <c r="N338" s="69" t="s">
        <v>4747</v>
      </c>
      <c r="O338" s="71">
        <v>6722000</v>
      </c>
      <c r="P338" s="71">
        <v>0</v>
      </c>
    </row>
    <row r="339" spans="1:16" ht="43.2" x14ac:dyDescent="0.3">
      <c r="A339" s="203"/>
      <c r="B339" s="203"/>
      <c r="C339" s="203"/>
      <c r="D339" s="203"/>
      <c r="E339" s="203"/>
      <c r="F339" s="203"/>
      <c r="G339" s="203"/>
      <c r="H339" s="72" t="s">
        <v>5065</v>
      </c>
      <c r="I339" s="207">
        <v>45135</v>
      </c>
      <c r="J339" s="69" t="s">
        <v>4752</v>
      </c>
      <c r="K339" s="70">
        <v>45124</v>
      </c>
      <c r="L339" s="203" t="s">
        <v>654</v>
      </c>
      <c r="M339" s="203" t="s">
        <v>158</v>
      </c>
      <c r="N339" s="69" t="s">
        <v>4750</v>
      </c>
      <c r="O339" s="71">
        <v>841500</v>
      </c>
      <c r="P339" s="71">
        <v>0</v>
      </c>
    </row>
    <row r="340" spans="1:16" ht="43.2" x14ac:dyDescent="0.3">
      <c r="A340" s="203"/>
      <c r="B340" s="203"/>
      <c r="C340" s="203"/>
      <c r="D340" s="203"/>
      <c r="E340" s="203"/>
      <c r="F340" s="203"/>
      <c r="G340" s="203"/>
      <c r="H340" s="72" t="s">
        <v>5067</v>
      </c>
      <c r="I340" s="207">
        <v>45135</v>
      </c>
      <c r="J340" s="69" t="s">
        <v>4755</v>
      </c>
      <c r="K340" s="70">
        <v>45127</v>
      </c>
      <c r="L340" s="203" t="s">
        <v>654</v>
      </c>
      <c r="M340" s="203" t="s">
        <v>158</v>
      </c>
      <c r="N340" s="69" t="s">
        <v>4753</v>
      </c>
      <c r="O340" s="71">
        <v>1020000</v>
      </c>
      <c r="P340" s="71">
        <v>0</v>
      </c>
    </row>
    <row r="341" spans="1:16" ht="43.2" x14ac:dyDescent="0.3">
      <c r="A341" s="203"/>
      <c r="B341" s="203"/>
      <c r="C341" s="203"/>
      <c r="D341" s="203"/>
      <c r="E341" s="203"/>
      <c r="F341" s="203"/>
      <c r="G341" s="203"/>
      <c r="H341" s="72" t="s">
        <v>5457</v>
      </c>
      <c r="I341" s="206">
        <v>45142</v>
      </c>
      <c r="J341" s="69" t="s">
        <v>5296</v>
      </c>
      <c r="K341" s="70">
        <v>45101</v>
      </c>
      <c r="L341" s="69" t="s">
        <v>84</v>
      </c>
      <c r="M341" s="69" t="s">
        <v>185</v>
      </c>
      <c r="N341" s="69" t="s">
        <v>5294</v>
      </c>
      <c r="O341" s="71">
        <v>47730</v>
      </c>
      <c r="P341" s="71">
        <v>0</v>
      </c>
    </row>
    <row r="342" spans="1:16" ht="43.2" x14ac:dyDescent="0.3">
      <c r="A342" s="203"/>
      <c r="B342" s="203"/>
      <c r="C342" s="203"/>
      <c r="D342" s="203"/>
      <c r="E342" s="203"/>
      <c r="F342" s="203"/>
      <c r="G342" s="203"/>
      <c r="H342" s="72" t="s">
        <v>5459</v>
      </c>
      <c r="I342" s="207">
        <v>45142</v>
      </c>
      <c r="J342" s="69" t="s">
        <v>5300</v>
      </c>
      <c r="K342" s="70">
        <v>45110</v>
      </c>
      <c r="L342" s="69" t="s">
        <v>3671</v>
      </c>
      <c r="M342" s="69" t="s">
        <v>327</v>
      </c>
      <c r="N342" s="69" t="s">
        <v>5298</v>
      </c>
      <c r="O342" s="71">
        <v>1210000</v>
      </c>
      <c r="P342" s="71">
        <v>0</v>
      </c>
    </row>
    <row r="343" spans="1:16" ht="43.2" x14ac:dyDescent="0.3">
      <c r="A343" s="203"/>
      <c r="B343" s="203"/>
      <c r="C343" s="203"/>
      <c r="D343" s="203"/>
      <c r="E343" s="203"/>
      <c r="F343" s="203"/>
      <c r="G343" s="203"/>
      <c r="H343" s="72" t="s">
        <v>5461</v>
      </c>
      <c r="I343" s="207">
        <v>45142</v>
      </c>
      <c r="J343" s="69" t="s">
        <v>5303</v>
      </c>
      <c r="K343" s="70">
        <v>45113</v>
      </c>
      <c r="L343" s="69" t="s">
        <v>1774</v>
      </c>
      <c r="M343" s="69" t="s">
        <v>113</v>
      </c>
      <c r="N343" s="69" t="s">
        <v>5301</v>
      </c>
      <c r="O343" s="71">
        <v>1037000</v>
      </c>
      <c r="P343" s="71">
        <v>0</v>
      </c>
    </row>
    <row r="344" spans="1:16" ht="43.2" x14ac:dyDescent="0.3">
      <c r="A344" s="203"/>
      <c r="B344" s="203"/>
      <c r="C344" s="202" t="s">
        <v>369</v>
      </c>
      <c r="D344" s="204">
        <v>44958</v>
      </c>
      <c r="E344" s="202" t="s">
        <v>1497</v>
      </c>
      <c r="F344" s="204">
        <v>44958</v>
      </c>
      <c r="G344" s="202" t="s">
        <v>235</v>
      </c>
      <c r="H344" s="72" t="s">
        <v>617</v>
      </c>
      <c r="I344" s="206">
        <v>44956</v>
      </c>
      <c r="J344" s="69" t="s">
        <v>215</v>
      </c>
      <c r="K344" s="70">
        <v>44944</v>
      </c>
      <c r="L344" s="202" t="s">
        <v>654</v>
      </c>
      <c r="M344" s="202" t="s">
        <v>158</v>
      </c>
      <c r="N344" s="69" t="s">
        <v>658</v>
      </c>
      <c r="O344" s="71">
        <v>3862000</v>
      </c>
      <c r="P344" s="71">
        <v>0</v>
      </c>
    </row>
    <row r="345" spans="1:16" ht="43.2" x14ac:dyDescent="0.3">
      <c r="A345" s="203"/>
      <c r="B345" s="203"/>
      <c r="C345" s="203"/>
      <c r="D345" s="203"/>
      <c r="E345" s="203"/>
      <c r="F345" s="203"/>
      <c r="G345" s="203"/>
      <c r="H345" s="72" t="s">
        <v>613</v>
      </c>
      <c r="I345" s="207">
        <v>44956</v>
      </c>
      <c r="J345" s="69" t="s">
        <v>220</v>
      </c>
      <c r="K345" s="70">
        <v>44938</v>
      </c>
      <c r="L345" s="203" t="s">
        <v>654</v>
      </c>
      <c r="M345" s="203" t="s">
        <v>158</v>
      </c>
      <c r="N345" s="69" t="s">
        <v>656</v>
      </c>
      <c r="O345" s="71">
        <v>5275000</v>
      </c>
      <c r="P345" s="71">
        <v>0</v>
      </c>
    </row>
    <row r="346" spans="1:16" ht="43.2" x14ac:dyDescent="0.3">
      <c r="A346" s="203"/>
      <c r="B346" s="203"/>
      <c r="C346" s="203"/>
      <c r="D346" s="203"/>
      <c r="E346" s="203"/>
      <c r="F346" s="203"/>
      <c r="G346" s="203"/>
      <c r="H346" s="72" t="s">
        <v>609</v>
      </c>
      <c r="I346" s="207">
        <v>44956</v>
      </c>
      <c r="J346" s="69" t="s">
        <v>221</v>
      </c>
      <c r="K346" s="70">
        <v>44937</v>
      </c>
      <c r="L346" s="202" t="s">
        <v>354</v>
      </c>
      <c r="M346" s="202" t="s">
        <v>115</v>
      </c>
      <c r="N346" s="69" t="s">
        <v>652</v>
      </c>
      <c r="O346" s="71">
        <v>720000</v>
      </c>
      <c r="P346" s="71">
        <v>0</v>
      </c>
    </row>
    <row r="347" spans="1:16" ht="43.2" x14ac:dyDescent="0.3">
      <c r="A347" s="203"/>
      <c r="B347" s="203"/>
      <c r="C347" s="203"/>
      <c r="D347" s="203"/>
      <c r="E347" s="203"/>
      <c r="F347" s="203"/>
      <c r="G347" s="203"/>
      <c r="H347" s="72" t="s">
        <v>607</v>
      </c>
      <c r="I347" s="207">
        <v>44956</v>
      </c>
      <c r="J347" s="69" t="s">
        <v>201</v>
      </c>
      <c r="K347" s="70">
        <v>44936</v>
      </c>
      <c r="L347" s="203" t="s">
        <v>354</v>
      </c>
      <c r="M347" s="203" t="s">
        <v>115</v>
      </c>
      <c r="N347" s="69" t="s">
        <v>650</v>
      </c>
      <c r="O347" s="71">
        <v>840000</v>
      </c>
      <c r="P347" s="71">
        <v>0</v>
      </c>
    </row>
    <row r="348" spans="1:16" ht="43.2" x14ac:dyDescent="0.3">
      <c r="A348" s="203"/>
      <c r="B348" s="203"/>
      <c r="C348" s="203"/>
      <c r="D348" s="203"/>
      <c r="E348" s="203"/>
      <c r="F348" s="203"/>
      <c r="G348" s="203"/>
      <c r="H348" s="72" t="s">
        <v>603</v>
      </c>
      <c r="I348" s="207">
        <v>44956</v>
      </c>
      <c r="J348" s="69" t="s">
        <v>222</v>
      </c>
      <c r="K348" s="70">
        <v>44950</v>
      </c>
      <c r="L348" s="202" t="s">
        <v>84</v>
      </c>
      <c r="M348" s="202" t="s">
        <v>185</v>
      </c>
      <c r="N348" s="69" t="s">
        <v>645</v>
      </c>
      <c r="O348" s="71">
        <v>47730</v>
      </c>
      <c r="P348" s="71">
        <v>0</v>
      </c>
    </row>
    <row r="349" spans="1:16" ht="57.6" x14ac:dyDescent="0.3">
      <c r="A349" s="203"/>
      <c r="B349" s="203"/>
      <c r="C349" s="203"/>
      <c r="D349" s="203"/>
      <c r="E349" s="203"/>
      <c r="F349" s="203"/>
      <c r="G349" s="203"/>
      <c r="H349" s="72" t="s">
        <v>586</v>
      </c>
      <c r="I349" s="207">
        <v>44956</v>
      </c>
      <c r="J349" s="69" t="s">
        <v>223</v>
      </c>
      <c r="K349" s="70">
        <v>44931</v>
      </c>
      <c r="L349" s="203" t="s">
        <v>84</v>
      </c>
      <c r="M349" s="203" t="s">
        <v>185</v>
      </c>
      <c r="N349" s="69" t="s">
        <v>641</v>
      </c>
      <c r="O349" s="71">
        <v>325952</v>
      </c>
      <c r="P349" s="71">
        <v>0</v>
      </c>
    </row>
    <row r="350" spans="1:16" ht="43.2" x14ac:dyDescent="0.3">
      <c r="A350" s="203"/>
      <c r="B350" s="203"/>
      <c r="C350" s="202" t="s">
        <v>2437</v>
      </c>
      <c r="D350" s="204">
        <v>44972</v>
      </c>
      <c r="E350" s="202" t="s">
        <v>2436</v>
      </c>
      <c r="F350" s="204">
        <v>44973</v>
      </c>
      <c r="G350" s="202" t="s">
        <v>182</v>
      </c>
      <c r="H350" s="72" t="s">
        <v>1773</v>
      </c>
      <c r="I350" s="206">
        <v>44971</v>
      </c>
      <c r="J350" s="69" t="s">
        <v>1781</v>
      </c>
      <c r="K350" s="70">
        <v>44959</v>
      </c>
      <c r="L350" s="69" t="s">
        <v>654</v>
      </c>
      <c r="M350" s="69" t="s">
        <v>158</v>
      </c>
      <c r="N350" s="69" t="s">
        <v>1779</v>
      </c>
      <c r="O350" s="71">
        <v>895000</v>
      </c>
      <c r="P350" s="71">
        <v>0</v>
      </c>
    </row>
    <row r="351" spans="1:16" ht="43.2" x14ac:dyDescent="0.3">
      <c r="A351" s="203"/>
      <c r="B351" s="203"/>
      <c r="C351" s="203"/>
      <c r="D351" s="203"/>
      <c r="E351" s="203"/>
      <c r="F351" s="203"/>
      <c r="G351" s="203"/>
      <c r="H351" s="72" t="s">
        <v>1769</v>
      </c>
      <c r="I351" s="207">
        <v>44971</v>
      </c>
      <c r="J351" s="69" t="s">
        <v>1778</v>
      </c>
      <c r="K351" s="70">
        <v>44963</v>
      </c>
      <c r="L351" s="69" t="s">
        <v>1774</v>
      </c>
      <c r="M351" s="69" t="s">
        <v>113</v>
      </c>
      <c r="N351" s="69" t="s">
        <v>1776</v>
      </c>
      <c r="O351" s="71">
        <v>5150000</v>
      </c>
      <c r="P351" s="71">
        <v>0</v>
      </c>
    </row>
    <row r="352" spans="1:16" ht="43.2" x14ac:dyDescent="0.3">
      <c r="A352" s="203"/>
      <c r="B352" s="203"/>
      <c r="C352" s="203"/>
      <c r="D352" s="203"/>
      <c r="E352" s="203"/>
      <c r="F352" s="203"/>
      <c r="G352" s="203"/>
      <c r="H352" s="72" t="s">
        <v>1785</v>
      </c>
      <c r="I352" s="207">
        <v>44971</v>
      </c>
      <c r="J352" s="69" t="s">
        <v>1773</v>
      </c>
      <c r="K352" s="70">
        <v>44960</v>
      </c>
      <c r="L352" s="202" t="s">
        <v>354</v>
      </c>
      <c r="M352" s="202" t="s">
        <v>160</v>
      </c>
      <c r="N352" s="69" t="s">
        <v>1771</v>
      </c>
      <c r="O352" s="71">
        <v>480000</v>
      </c>
      <c r="P352" s="71">
        <v>0</v>
      </c>
    </row>
    <row r="353" spans="1:16" ht="43.2" x14ac:dyDescent="0.3">
      <c r="A353" s="203"/>
      <c r="B353" s="203"/>
      <c r="C353" s="203"/>
      <c r="D353" s="203"/>
      <c r="E353" s="203"/>
      <c r="F353" s="203"/>
      <c r="G353" s="203"/>
      <c r="H353" s="72" t="s">
        <v>1788</v>
      </c>
      <c r="I353" s="207">
        <v>44971</v>
      </c>
      <c r="J353" s="69" t="s">
        <v>1769</v>
      </c>
      <c r="K353" s="70">
        <v>44959</v>
      </c>
      <c r="L353" s="203" t="s">
        <v>354</v>
      </c>
      <c r="M353" s="203" t="s">
        <v>160</v>
      </c>
      <c r="N353" s="69" t="s">
        <v>1766</v>
      </c>
      <c r="O353" s="71">
        <v>748000</v>
      </c>
      <c r="P353" s="71">
        <v>0</v>
      </c>
    </row>
    <row r="354" spans="1:16" ht="43.2" x14ac:dyDescent="0.3">
      <c r="A354" s="203"/>
      <c r="B354" s="203"/>
      <c r="C354" s="202" t="s">
        <v>2271</v>
      </c>
      <c r="D354" s="204">
        <v>44980</v>
      </c>
      <c r="E354" s="202" t="s">
        <v>2434</v>
      </c>
      <c r="F354" s="204">
        <v>44981</v>
      </c>
      <c r="G354" s="202" t="s">
        <v>220</v>
      </c>
      <c r="H354" s="72" t="s">
        <v>2423</v>
      </c>
      <c r="I354" s="206">
        <v>44979</v>
      </c>
      <c r="J354" s="69" t="s">
        <v>2195</v>
      </c>
      <c r="K354" s="70">
        <v>44958</v>
      </c>
      <c r="L354" s="202" t="s">
        <v>89</v>
      </c>
      <c r="M354" s="203" t="s">
        <v>160</v>
      </c>
      <c r="N354" s="69" t="s">
        <v>2193</v>
      </c>
      <c r="O354" s="71">
        <v>946000</v>
      </c>
      <c r="P354" s="71">
        <v>0</v>
      </c>
    </row>
    <row r="355" spans="1:16" ht="28.8" x14ac:dyDescent="0.3">
      <c r="A355" s="203"/>
      <c r="B355" s="203"/>
      <c r="C355" s="203"/>
      <c r="D355" s="203"/>
      <c r="E355" s="203"/>
      <c r="F355" s="203"/>
      <c r="G355" s="203"/>
      <c r="H355" s="72" t="s">
        <v>2427</v>
      </c>
      <c r="I355" s="207">
        <v>44979</v>
      </c>
      <c r="J355" s="69" t="s">
        <v>2203</v>
      </c>
      <c r="K355" s="70">
        <v>44957</v>
      </c>
      <c r="L355" s="203" t="s">
        <v>89</v>
      </c>
      <c r="M355" s="69" t="s">
        <v>115</v>
      </c>
      <c r="N355" s="69" t="s">
        <v>2201</v>
      </c>
      <c r="O355" s="71">
        <v>996000</v>
      </c>
      <c r="P355" s="71">
        <v>0</v>
      </c>
    </row>
    <row r="356" spans="1:16" ht="43.2" x14ac:dyDescent="0.3">
      <c r="A356" s="203"/>
      <c r="B356" s="203"/>
      <c r="C356" s="203"/>
      <c r="D356" s="203"/>
      <c r="E356" s="203"/>
      <c r="F356" s="203"/>
      <c r="G356" s="203"/>
      <c r="H356" s="72" t="s">
        <v>1914</v>
      </c>
      <c r="I356" s="207">
        <v>44979</v>
      </c>
      <c r="J356" s="69" t="s">
        <v>2136</v>
      </c>
      <c r="K356" s="70">
        <v>44958</v>
      </c>
      <c r="L356" s="69" t="s">
        <v>84</v>
      </c>
      <c r="M356" s="69" t="s">
        <v>185</v>
      </c>
      <c r="N356" s="69" t="s">
        <v>2134</v>
      </c>
      <c r="O356" s="71">
        <v>314448</v>
      </c>
      <c r="P356" s="71">
        <v>0</v>
      </c>
    </row>
    <row r="357" spans="1:16" ht="28.8" x14ac:dyDescent="0.3">
      <c r="A357" s="203"/>
      <c r="B357" s="203"/>
      <c r="C357" s="203"/>
      <c r="D357" s="203"/>
      <c r="E357" s="203"/>
      <c r="F357" s="203"/>
      <c r="G357" s="203"/>
      <c r="H357" s="72" t="s">
        <v>2421</v>
      </c>
      <c r="I357" s="207">
        <v>44979</v>
      </c>
      <c r="J357" s="69" t="s">
        <v>2191</v>
      </c>
      <c r="K357" s="70">
        <v>44970</v>
      </c>
      <c r="L357" s="69" t="s">
        <v>354</v>
      </c>
      <c r="M357" s="202" t="s">
        <v>160</v>
      </c>
      <c r="N357" s="69" t="s">
        <v>2189</v>
      </c>
      <c r="O357" s="71">
        <v>360000</v>
      </c>
      <c r="P357" s="71">
        <v>0</v>
      </c>
    </row>
    <row r="358" spans="1:16" ht="43.2" x14ac:dyDescent="0.3">
      <c r="A358" s="203"/>
      <c r="B358" s="203"/>
      <c r="C358" s="203"/>
      <c r="D358" s="203"/>
      <c r="E358" s="203"/>
      <c r="F358" s="203"/>
      <c r="G358" s="203"/>
      <c r="H358" s="72" t="s">
        <v>2425</v>
      </c>
      <c r="I358" s="207">
        <v>44979</v>
      </c>
      <c r="J358" s="69" t="s">
        <v>2199</v>
      </c>
      <c r="K358" s="70">
        <v>44952</v>
      </c>
      <c r="L358" s="202" t="s">
        <v>90</v>
      </c>
      <c r="M358" s="203" t="s">
        <v>160</v>
      </c>
      <c r="N358" s="69" t="s">
        <v>2197</v>
      </c>
      <c r="O358" s="71">
        <v>1500000</v>
      </c>
      <c r="P358" s="71">
        <v>0</v>
      </c>
    </row>
    <row r="359" spans="1:16" ht="28.8" x14ac:dyDescent="0.3">
      <c r="A359" s="203"/>
      <c r="B359" s="203"/>
      <c r="C359" s="203"/>
      <c r="D359" s="203"/>
      <c r="E359" s="203"/>
      <c r="F359" s="203"/>
      <c r="G359" s="203"/>
      <c r="H359" s="72" t="s">
        <v>2429</v>
      </c>
      <c r="I359" s="207">
        <v>44979</v>
      </c>
      <c r="J359" s="69" t="s">
        <v>2207</v>
      </c>
      <c r="K359" s="70">
        <v>44960</v>
      </c>
      <c r="L359" s="203" t="s">
        <v>90</v>
      </c>
      <c r="M359" s="202" t="s">
        <v>115</v>
      </c>
      <c r="N359" s="69" t="s">
        <v>2205</v>
      </c>
      <c r="O359" s="71">
        <v>1450000</v>
      </c>
      <c r="P359" s="71">
        <v>0</v>
      </c>
    </row>
    <row r="360" spans="1:16" ht="28.8" x14ac:dyDescent="0.3">
      <c r="A360" s="203"/>
      <c r="B360" s="203"/>
      <c r="C360" s="203"/>
      <c r="D360" s="203"/>
      <c r="E360" s="203"/>
      <c r="F360" s="203"/>
      <c r="G360" s="203"/>
      <c r="H360" s="72" t="s">
        <v>2431</v>
      </c>
      <c r="I360" s="207">
        <v>44979</v>
      </c>
      <c r="J360" s="69" t="s">
        <v>2211</v>
      </c>
      <c r="K360" s="70">
        <v>44953</v>
      </c>
      <c r="L360" s="69" t="s">
        <v>267</v>
      </c>
      <c r="M360" s="203" t="s">
        <v>115</v>
      </c>
      <c r="N360" s="69" t="s">
        <v>2209</v>
      </c>
      <c r="O360" s="71">
        <v>1497500</v>
      </c>
      <c r="P360" s="71">
        <v>29950</v>
      </c>
    </row>
    <row r="361" spans="1:16" ht="28.8" x14ac:dyDescent="0.3">
      <c r="A361" s="203"/>
      <c r="B361" s="203"/>
      <c r="C361" s="203"/>
      <c r="D361" s="203"/>
      <c r="E361" s="203"/>
      <c r="F361" s="203"/>
      <c r="G361" s="203"/>
      <c r="H361" s="72" t="s">
        <v>2433</v>
      </c>
      <c r="I361" s="207">
        <v>44979</v>
      </c>
      <c r="J361" s="69" t="s">
        <v>2216</v>
      </c>
      <c r="K361" s="70">
        <v>44963</v>
      </c>
      <c r="L361" s="69" t="s">
        <v>2212</v>
      </c>
      <c r="M361" s="203" t="s">
        <v>115</v>
      </c>
      <c r="N361" s="69" t="s">
        <v>2214</v>
      </c>
      <c r="O361" s="71">
        <v>2000000</v>
      </c>
      <c r="P361" s="71">
        <v>234234</v>
      </c>
    </row>
    <row r="362" spans="1:16" ht="43.2" x14ac:dyDescent="0.3">
      <c r="A362" s="203"/>
      <c r="B362" s="203"/>
      <c r="C362" s="202" t="s">
        <v>2851</v>
      </c>
      <c r="D362" s="204" t="s">
        <v>714</v>
      </c>
      <c r="E362" s="202" t="s">
        <v>714</v>
      </c>
      <c r="F362" s="204" t="s">
        <v>714</v>
      </c>
      <c r="G362" s="202" t="s">
        <v>620</v>
      </c>
      <c r="H362" s="72" t="s">
        <v>2512</v>
      </c>
      <c r="I362" s="206">
        <v>44992</v>
      </c>
      <c r="J362" s="69" t="s">
        <v>2661</v>
      </c>
      <c r="K362" s="204">
        <v>44977</v>
      </c>
      <c r="L362" s="202" t="s">
        <v>1774</v>
      </c>
      <c r="M362" s="202" t="s">
        <v>113</v>
      </c>
      <c r="N362" s="69" t="s">
        <v>2659</v>
      </c>
      <c r="O362" s="71">
        <v>560000</v>
      </c>
      <c r="P362" s="71">
        <v>0</v>
      </c>
    </row>
    <row r="363" spans="1:16" ht="43.2" x14ac:dyDescent="0.3">
      <c r="A363" s="203"/>
      <c r="B363" s="203"/>
      <c r="C363" s="203"/>
      <c r="D363" s="203"/>
      <c r="E363" s="203"/>
      <c r="F363" s="203"/>
      <c r="G363" s="203"/>
      <c r="H363" s="72" t="s">
        <v>2825</v>
      </c>
      <c r="I363" s="207">
        <v>44992</v>
      </c>
      <c r="J363" s="69" t="s">
        <v>2658</v>
      </c>
      <c r="K363" s="205">
        <v>44977</v>
      </c>
      <c r="L363" s="203" t="s">
        <v>1774</v>
      </c>
      <c r="M363" s="203" t="s">
        <v>113</v>
      </c>
      <c r="N363" s="69" t="s">
        <v>2656</v>
      </c>
      <c r="O363" s="71">
        <v>690000</v>
      </c>
      <c r="P363" s="71">
        <v>0</v>
      </c>
    </row>
    <row r="364" spans="1:16" ht="43.2" x14ac:dyDescent="0.3">
      <c r="A364" s="203"/>
      <c r="B364" s="203"/>
      <c r="C364" s="203"/>
      <c r="D364" s="203"/>
      <c r="E364" s="203"/>
      <c r="F364" s="203"/>
      <c r="G364" s="203"/>
      <c r="H364" s="72" t="s">
        <v>2823</v>
      </c>
      <c r="I364" s="207">
        <v>44992</v>
      </c>
      <c r="J364" s="69" t="s">
        <v>2655</v>
      </c>
      <c r="K364" s="204">
        <v>44979</v>
      </c>
      <c r="L364" s="202" t="s">
        <v>354</v>
      </c>
      <c r="M364" s="202" t="s">
        <v>160</v>
      </c>
      <c r="N364" s="69" t="s">
        <v>2653</v>
      </c>
      <c r="O364" s="71">
        <v>484000</v>
      </c>
      <c r="P364" s="71">
        <v>0</v>
      </c>
    </row>
    <row r="365" spans="1:16" ht="43.2" x14ac:dyDescent="0.3">
      <c r="A365" s="203"/>
      <c r="B365" s="203"/>
      <c r="C365" s="203"/>
      <c r="D365" s="203"/>
      <c r="E365" s="203"/>
      <c r="F365" s="203"/>
      <c r="G365" s="203"/>
      <c r="H365" s="72" t="s">
        <v>2821</v>
      </c>
      <c r="I365" s="207">
        <v>44992</v>
      </c>
      <c r="J365" s="69" t="s">
        <v>2652</v>
      </c>
      <c r="K365" s="205">
        <v>44979</v>
      </c>
      <c r="L365" s="203" t="s">
        <v>354</v>
      </c>
      <c r="M365" s="203" t="s">
        <v>160</v>
      </c>
      <c r="N365" s="69" t="s">
        <v>2650</v>
      </c>
      <c r="O365" s="71">
        <v>484000</v>
      </c>
      <c r="P365" s="71">
        <v>0</v>
      </c>
    </row>
    <row r="366" spans="1:16" ht="43.2" x14ac:dyDescent="0.3">
      <c r="A366" s="203"/>
      <c r="B366" s="203"/>
      <c r="C366" s="203"/>
      <c r="D366" s="203"/>
      <c r="E366" s="203"/>
      <c r="F366" s="203"/>
      <c r="G366" s="203"/>
      <c r="H366" s="72" t="s">
        <v>2819</v>
      </c>
      <c r="I366" s="207">
        <v>44992</v>
      </c>
      <c r="J366" s="69" t="s">
        <v>2648</v>
      </c>
      <c r="K366" s="70">
        <v>44981</v>
      </c>
      <c r="L366" s="202" t="s">
        <v>84</v>
      </c>
      <c r="M366" s="69" t="s">
        <v>185</v>
      </c>
      <c r="N366" s="69" t="s">
        <v>2646</v>
      </c>
      <c r="O366" s="71">
        <v>47730</v>
      </c>
      <c r="P366" s="71">
        <v>0</v>
      </c>
    </row>
    <row r="367" spans="1:16" ht="57.6" x14ac:dyDescent="0.3">
      <c r="A367" s="203"/>
      <c r="B367" s="203"/>
      <c r="C367" s="202" t="s">
        <v>5839</v>
      </c>
      <c r="D367" s="204">
        <v>45163</v>
      </c>
      <c r="E367" s="202" t="s">
        <v>5842</v>
      </c>
      <c r="F367" s="204">
        <v>45166</v>
      </c>
      <c r="G367" s="202" t="s">
        <v>5840</v>
      </c>
      <c r="H367" s="72" t="s">
        <v>5193</v>
      </c>
      <c r="I367" s="206">
        <v>45162</v>
      </c>
      <c r="J367" s="69" t="s">
        <v>5683</v>
      </c>
      <c r="K367" s="70">
        <v>45142</v>
      </c>
      <c r="L367" s="203" t="s">
        <v>84</v>
      </c>
      <c r="M367" s="69" t="s">
        <v>1481</v>
      </c>
      <c r="N367" s="69" t="s">
        <v>5681</v>
      </c>
      <c r="O367" s="71">
        <v>316158</v>
      </c>
      <c r="P367" s="71">
        <v>0</v>
      </c>
    </row>
    <row r="368" spans="1:16" ht="57.6" x14ac:dyDescent="0.3">
      <c r="A368" s="203"/>
      <c r="B368" s="203"/>
      <c r="C368" s="203"/>
      <c r="D368" s="203"/>
      <c r="E368" s="203"/>
      <c r="F368" s="203"/>
      <c r="G368" s="203"/>
      <c r="H368" s="72" t="s">
        <v>5200</v>
      </c>
      <c r="I368" s="207">
        <v>45162</v>
      </c>
      <c r="J368" s="69" t="s">
        <v>5680</v>
      </c>
      <c r="K368" s="70">
        <v>45156</v>
      </c>
      <c r="L368" s="69" t="s">
        <v>3671</v>
      </c>
      <c r="M368" s="69" t="s">
        <v>327</v>
      </c>
      <c r="N368" s="69" t="s">
        <v>5678</v>
      </c>
      <c r="O368" s="71">
        <v>1525000</v>
      </c>
      <c r="P368" s="71">
        <v>0</v>
      </c>
    </row>
    <row r="369" spans="1:16" ht="43.2" x14ac:dyDescent="0.3">
      <c r="A369" s="203"/>
      <c r="B369" s="203"/>
      <c r="C369" s="202" t="s">
        <v>6194</v>
      </c>
      <c r="D369" s="204">
        <v>45195</v>
      </c>
      <c r="E369" s="202" t="s">
        <v>6193</v>
      </c>
      <c r="F369" s="204">
        <v>45196</v>
      </c>
      <c r="G369" s="202" t="s">
        <v>1708</v>
      </c>
      <c r="H369" s="72" t="s">
        <v>6241</v>
      </c>
      <c r="I369" s="206">
        <v>45194</v>
      </c>
      <c r="J369" s="69" t="s">
        <v>6106</v>
      </c>
      <c r="K369" s="70">
        <v>45173</v>
      </c>
      <c r="L369" s="69" t="s">
        <v>84</v>
      </c>
      <c r="M369" s="69" t="s">
        <v>1481</v>
      </c>
      <c r="N369" s="69" t="s">
        <v>6104</v>
      </c>
      <c r="O369" s="71">
        <v>320227</v>
      </c>
      <c r="P369" s="71">
        <v>0</v>
      </c>
    </row>
    <row r="370" spans="1:16" ht="43.2" x14ac:dyDescent="0.3">
      <c r="A370" s="203"/>
      <c r="B370" s="203"/>
      <c r="C370" s="203"/>
      <c r="D370" s="203"/>
      <c r="E370" s="203"/>
      <c r="F370" s="203"/>
      <c r="G370" s="203"/>
      <c r="H370" s="72" t="s">
        <v>6243</v>
      </c>
      <c r="I370" s="207">
        <v>45194</v>
      </c>
      <c r="J370" s="69" t="s">
        <v>6110</v>
      </c>
      <c r="K370" s="70">
        <v>45170</v>
      </c>
      <c r="L370" s="69" t="s">
        <v>354</v>
      </c>
      <c r="M370" s="69" t="s">
        <v>1480</v>
      </c>
      <c r="N370" s="69" t="s">
        <v>6108</v>
      </c>
      <c r="O370" s="71">
        <v>416000</v>
      </c>
      <c r="P370" s="71">
        <v>0</v>
      </c>
    </row>
    <row r="371" spans="1:16" ht="43.2" x14ac:dyDescent="0.3">
      <c r="A371" s="203"/>
      <c r="B371" s="203"/>
      <c r="C371" s="203"/>
      <c r="D371" s="203"/>
      <c r="E371" s="203"/>
      <c r="F371" s="203"/>
      <c r="G371" s="203"/>
      <c r="H371" s="72" t="s">
        <v>6245</v>
      </c>
      <c r="I371" s="207">
        <v>45194</v>
      </c>
      <c r="J371" s="69" t="s">
        <v>6113</v>
      </c>
      <c r="K371" s="70">
        <v>45180</v>
      </c>
      <c r="L371" s="202" t="s">
        <v>1774</v>
      </c>
      <c r="M371" s="202" t="s">
        <v>113</v>
      </c>
      <c r="N371" s="69" t="s">
        <v>6111</v>
      </c>
      <c r="O371" s="71">
        <v>1719500</v>
      </c>
      <c r="P371" s="71">
        <v>0</v>
      </c>
    </row>
    <row r="372" spans="1:16" ht="57.6" x14ac:dyDescent="0.3">
      <c r="A372" s="203"/>
      <c r="B372" s="203"/>
      <c r="C372" s="203"/>
      <c r="D372" s="203"/>
      <c r="E372" s="203"/>
      <c r="F372" s="203"/>
      <c r="G372" s="203"/>
      <c r="H372" s="72" t="s">
        <v>6247</v>
      </c>
      <c r="I372" s="207">
        <v>45194</v>
      </c>
      <c r="J372" s="69" t="s">
        <v>6116</v>
      </c>
      <c r="K372" s="70">
        <v>45169</v>
      </c>
      <c r="L372" s="203" t="s">
        <v>1774</v>
      </c>
      <c r="M372" s="203" t="s">
        <v>113</v>
      </c>
      <c r="N372" s="69" t="s">
        <v>6114</v>
      </c>
      <c r="O372" s="71">
        <v>1725000</v>
      </c>
      <c r="P372" s="71">
        <v>0</v>
      </c>
    </row>
    <row r="373" spans="1:16" ht="43.2" x14ac:dyDescent="0.3">
      <c r="A373" s="203"/>
      <c r="B373" s="203"/>
      <c r="C373" s="203"/>
      <c r="D373" s="203"/>
      <c r="E373" s="203"/>
      <c r="F373" s="203"/>
      <c r="G373" s="203"/>
      <c r="H373" s="72" t="s">
        <v>6249</v>
      </c>
      <c r="I373" s="207">
        <v>45194</v>
      </c>
      <c r="J373" s="69" t="s">
        <v>6119</v>
      </c>
      <c r="K373" s="70">
        <v>45166</v>
      </c>
      <c r="L373" s="203" t="s">
        <v>1774</v>
      </c>
      <c r="M373" s="203" t="s">
        <v>113</v>
      </c>
      <c r="N373" s="69" t="s">
        <v>6117</v>
      </c>
      <c r="O373" s="71">
        <v>2082700</v>
      </c>
      <c r="P373" s="71">
        <v>0</v>
      </c>
    </row>
    <row r="374" spans="1:16" ht="43.2" x14ac:dyDescent="0.3">
      <c r="A374" s="203"/>
      <c r="B374" s="203"/>
      <c r="C374" s="203"/>
      <c r="D374" s="203"/>
      <c r="E374" s="203"/>
      <c r="F374" s="203"/>
      <c r="G374" s="203"/>
      <c r="H374" s="72" t="s">
        <v>6251</v>
      </c>
      <c r="I374" s="207">
        <v>45194</v>
      </c>
      <c r="J374" s="69" t="s">
        <v>6123</v>
      </c>
      <c r="K374" s="204">
        <v>45183</v>
      </c>
      <c r="L374" s="202" t="s">
        <v>354</v>
      </c>
      <c r="M374" s="202" t="s">
        <v>160</v>
      </c>
      <c r="N374" s="69" t="s">
        <v>6120</v>
      </c>
      <c r="O374" s="71">
        <v>186725</v>
      </c>
      <c r="P374" s="71">
        <v>0</v>
      </c>
    </row>
    <row r="375" spans="1:16" ht="43.2" x14ac:dyDescent="0.3">
      <c r="A375" s="203"/>
      <c r="B375" s="203"/>
      <c r="C375" s="203"/>
      <c r="D375" s="203"/>
      <c r="E375" s="203"/>
      <c r="F375" s="203"/>
      <c r="G375" s="203"/>
      <c r="H375" s="72" t="s">
        <v>6253</v>
      </c>
      <c r="I375" s="207">
        <v>45194</v>
      </c>
      <c r="J375" s="69" t="s">
        <v>6126</v>
      </c>
      <c r="K375" s="205">
        <v>45183</v>
      </c>
      <c r="L375" s="203" t="s">
        <v>354</v>
      </c>
      <c r="M375" s="203" t="s">
        <v>160</v>
      </c>
      <c r="N375" s="69" t="s">
        <v>6124</v>
      </c>
      <c r="O375" s="71">
        <v>258000</v>
      </c>
      <c r="P375" s="71">
        <v>0</v>
      </c>
    </row>
    <row r="376" spans="1:16" ht="43.2" x14ac:dyDescent="0.3">
      <c r="A376" s="203"/>
      <c r="B376" s="203"/>
      <c r="C376" s="203"/>
      <c r="D376" s="203"/>
      <c r="E376" s="203"/>
      <c r="F376" s="203"/>
      <c r="G376" s="203"/>
      <c r="H376" s="72" t="s">
        <v>6255</v>
      </c>
      <c r="I376" s="207">
        <v>45194</v>
      </c>
      <c r="J376" s="69" t="s">
        <v>6129</v>
      </c>
      <c r="K376" s="70">
        <v>45161</v>
      </c>
      <c r="L376" s="202" t="s">
        <v>84</v>
      </c>
      <c r="M376" s="69" t="s">
        <v>185</v>
      </c>
      <c r="N376" s="69" t="s">
        <v>6127</v>
      </c>
      <c r="O376" s="71">
        <v>47730</v>
      </c>
      <c r="P376" s="71">
        <v>0</v>
      </c>
    </row>
    <row r="377" spans="1:16" ht="57.6" x14ac:dyDescent="0.3">
      <c r="A377" s="203"/>
      <c r="B377" s="203"/>
      <c r="C377" s="69" t="s">
        <v>6301</v>
      </c>
      <c r="D377" s="70">
        <v>45201</v>
      </c>
      <c r="E377" s="69" t="s">
        <v>6300</v>
      </c>
      <c r="F377" s="70">
        <v>45202</v>
      </c>
      <c r="G377" s="69" t="s">
        <v>6430</v>
      </c>
      <c r="H377" s="72" t="s">
        <v>6475</v>
      </c>
      <c r="I377" s="73">
        <v>45198</v>
      </c>
      <c r="J377" s="69" t="s">
        <v>6476</v>
      </c>
      <c r="K377" s="70">
        <v>45192</v>
      </c>
      <c r="L377" s="203" t="s">
        <v>84</v>
      </c>
      <c r="M377" s="69" t="s">
        <v>1481</v>
      </c>
      <c r="N377" s="69" t="s">
        <v>6471</v>
      </c>
      <c r="O377" s="71">
        <v>47730</v>
      </c>
      <c r="P377" s="71">
        <v>0</v>
      </c>
    </row>
    <row r="378" spans="1:16" x14ac:dyDescent="0.3">
      <c r="A378" s="203"/>
      <c r="B378" s="202" t="s">
        <v>2445</v>
      </c>
      <c r="C378" s="203"/>
      <c r="D378" s="203"/>
      <c r="E378" s="203"/>
      <c r="F378" s="203"/>
      <c r="G378" s="203"/>
      <c r="H378" s="203"/>
      <c r="I378" s="203"/>
      <c r="J378" s="203"/>
      <c r="K378" s="203"/>
      <c r="L378" s="203"/>
      <c r="M378" s="203"/>
      <c r="N378" s="203"/>
      <c r="O378" s="71">
        <v>123670326</v>
      </c>
      <c r="P378" s="71">
        <v>403154</v>
      </c>
    </row>
    <row r="379" spans="1:16" ht="43.2" x14ac:dyDescent="0.3">
      <c r="A379" s="203"/>
      <c r="B379" s="202" t="s">
        <v>96</v>
      </c>
      <c r="C379" s="202" t="s">
        <v>714</v>
      </c>
      <c r="D379" s="204" t="s">
        <v>714</v>
      </c>
      <c r="E379" s="202" t="s">
        <v>714</v>
      </c>
      <c r="F379" s="204" t="s">
        <v>714</v>
      </c>
      <c r="G379" s="202" t="s">
        <v>714</v>
      </c>
      <c r="H379" s="209" t="s">
        <v>2853</v>
      </c>
      <c r="I379" s="209" t="s">
        <v>714</v>
      </c>
      <c r="J379" s="69" t="s">
        <v>3177</v>
      </c>
      <c r="K379" s="70">
        <v>44973</v>
      </c>
      <c r="L379" s="69" t="s">
        <v>354</v>
      </c>
      <c r="M379" s="69" t="s">
        <v>266</v>
      </c>
      <c r="N379" s="69" t="s">
        <v>3175</v>
      </c>
      <c r="O379" s="71">
        <v>220000</v>
      </c>
      <c r="P379" s="71">
        <v>0</v>
      </c>
    </row>
    <row r="380" spans="1:16" ht="43.2" x14ac:dyDescent="0.3">
      <c r="A380" s="203"/>
      <c r="B380" s="203"/>
      <c r="C380" s="203"/>
      <c r="D380" s="203"/>
      <c r="E380" s="203"/>
      <c r="F380" s="203"/>
      <c r="G380" s="203"/>
      <c r="H380" s="208"/>
      <c r="I380" s="208"/>
      <c r="J380" s="69" t="s">
        <v>3182</v>
      </c>
      <c r="K380" s="70">
        <v>45012</v>
      </c>
      <c r="L380" s="69" t="s">
        <v>3178</v>
      </c>
      <c r="M380" s="69" t="s">
        <v>123</v>
      </c>
      <c r="N380" s="69" t="s">
        <v>3180</v>
      </c>
      <c r="O380" s="71">
        <v>25055240</v>
      </c>
      <c r="P380" s="71">
        <v>0</v>
      </c>
    </row>
    <row r="381" spans="1:16" ht="43.2" x14ac:dyDescent="0.3">
      <c r="A381" s="203"/>
      <c r="B381" s="203"/>
      <c r="C381" s="203"/>
      <c r="D381" s="203"/>
      <c r="E381" s="203"/>
      <c r="F381" s="203"/>
      <c r="G381" s="203"/>
      <c r="H381" s="208"/>
      <c r="I381" s="208"/>
      <c r="J381" s="69" t="s">
        <v>3658</v>
      </c>
      <c r="K381" s="70">
        <v>45044</v>
      </c>
      <c r="L381" s="69" t="s">
        <v>1623</v>
      </c>
      <c r="M381" s="69" t="s">
        <v>104</v>
      </c>
      <c r="N381" s="69" t="s">
        <v>3655</v>
      </c>
      <c r="O381" s="71">
        <v>178977</v>
      </c>
      <c r="P381" s="71">
        <v>0</v>
      </c>
    </row>
    <row r="382" spans="1:16" ht="43.2" x14ac:dyDescent="0.3">
      <c r="A382" s="203"/>
      <c r="B382" s="203"/>
      <c r="C382" s="203"/>
      <c r="D382" s="203"/>
      <c r="E382" s="203"/>
      <c r="F382" s="203"/>
      <c r="G382" s="203"/>
      <c r="H382" s="208"/>
      <c r="I382" s="208"/>
      <c r="J382" s="69" t="s">
        <v>3663</v>
      </c>
      <c r="K382" s="204">
        <v>45022</v>
      </c>
      <c r="L382" s="202" t="s">
        <v>354</v>
      </c>
      <c r="M382" s="202" t="s">
        <v>263</v>
      </c>
      <c r="N382" s="69" t="s">
        <v>3661</v>
      </c>
      <c r="O382" s="71">
        <v>410000</v>
      </c>
      <c r="P382" s="71">
        <v>0</v>
      </c>
    </row>
    <row r="383" spans="1:16" ht="43.2" x14ac:dyDescent="0.3">
      <c r="A383" s="203"/>
      <c r="B383" s="203"/>
      <c r="C383" s="203"/>
      <c r="D383" s="203"/>
      <c r="E383" s="203"/>
      <c r="F383" s="203"/>
      <c r="G383" s="203"/>
      <c r="H383" s="208"/>
      <c r="I383" s="208"/>
      <c r="J383" s="69" t="s">
        <v>3666</v>
      </c>
      <c r="K383" s="205">
        <v>45022</v>
      </c>
      <c r="L383" s="203" t="s">
        <v>354</v>
      </c>
      <c r="M383" s="203" t="s">
        <v>263</v>
      </c>
      <c r="N383" s="69" t="s">
        <v>3664</v>
      </c>
      <c r="O383" s="71">
        <v>296000</v>
      </c>
      <c r="P383" s="71">
        <v>0</v>
      </c>
    </row>
    <row r="384" spans="1:16" ht="43.2" x14ac:dyDescent="0.3">
      <c r="A384" s="203"/>
      <c r="B384" s="203"/>
      <c r="C384" s="203"/>
      <c r="D384" s="203"/>
      <c r="E384" s="203"/>
      <c r="F384" s="203"/>
      <c r="G384" s="203"/>
      <c r="H384" s="208"/>
      <c r="I384" s="208"/>
      <c r="J384" s="69" t="s">
        <v>3670</v>
      </c>
      <c r="K384" s="70">
        <v>45033</v>
      </c>
      <c r="L384" s="69" t="s">
        <v>3424</v>
      </c>
      <c r="M384" s="69" t="s">
        <v>325</v>
      </c>
      <c r="N384" s="69" t="s">
        <v>3667</v>
      </c>
      <c r="O384" s="71">
        <v>300000</v>
      </c>
      <c r="P384" s="71">
        <v>0</v>
      </c>
    </row>
    <row r="385" spans="1:16" ht="43.2" x14ac:dyDescent="0.3">
      <c r="A385" s="203"/>
      <c r="B385" s="203"/>
      <c r="C385" s="203"/>
      <c r="D385" s="203"/>
      <c r="E385" s="203"/>
      <c r="F385" s="203"/>
      <c r="G385" s="203"/>
      <c r="H385" s="208"/>
      <c r="I385" s="208"/>
      <c r="J385" s="69" t="s">
        <v>3046</v>
      </c>
      <c r="K385" s="204">
        <v>44993</v>
      </c>
      <c r="L385" s="202" t="s">
        <v>354</v>
      </c>
      <c r="M385" s="202" t="s">
        <v>1450</v>
      </c>
      <c r="N385" s="69" t="s">
        <v>3044</v>
      </c>
      <c r="O385" s="71">
        <v>880000</v>
      </c>
      <c r="P385" s="71">
        <v>0</v>
      </c>
    </row>
    <row r="386" spans="1:16" ht="43.2" x14ac:dyDescent="0.3">
      <c r="A386" s="203"/>
      <c r="B386" s="203"/>
      <c r="C386" s="203"/>
      <c r="D386" s="203"/>
      <c r="E386" s="203"/>
      <c r="F386" s="203"/>
      <c r="G386" s="203"/>
      <c r="H386" s="208"/>
      <c r="I386" s="208"/>
      <c r="J386" s="69" t="s">
        <v>3050</v>
      </c>
      <c r="K386" s="205">
        <v>44993</v>
      </c>
      <c r="L386" s="203" t="s">
        <v>354</v>
      </c>
      <c r="M386" s="203" t="s">
        <v>1450</v>
      </c>
      <c r="N386" s="69" t="s">
        <v>3048</v>
      </c>
      <c r="O386" s="71">
        <v>860000</v>
      </c>
      <c r="P386" s="71">
        <v>0</v>
      </c>
    </row>
    <row r="387" spans="1:16" ht="43.2" x14ac:dyDescent="0.3">
      <c r="A387" s="203"/>
      <c r="B387" s="203"/>
      <c r="C387" s="203"/>
      <c r="D387" s="203"/>
      <c r="E387" s="203"/>
      <c r="F387" s="203"/>
      <c r="G387" s="203"/>
      <c r="H387" s="208"/>
      <c r="I387" s="208"/>
      <c r="J387" s="69" t="s">
        <v>3136</v>
      </c>
      <c r="K387" s="70">
        <v>44986</v>
      </c>
      <c r="L387" s="69" t="s">
        <v>1623</v>
      </c>
      <c r="M387" s="69" t="s">
        <v>104</v>
      </c>
      <c r="N387" s="69" t="s">
        <v>3134</v>
      </c>
      <c r="O387" s="71">
        <v>215764</v>
      </c>
      <c r="P387" s="71">
        <v>0</v>
      </c>
    </row>
    <row r="388" spans="1:16" ht="43.2" x14ac:dyDescent="0.3">
      <c r="A388" s="203"/>
      <c r="B388" s="203"/>
      <c r="C388" s="203"/>
      <c r="D388" s="203"/>
      <c r="E388" s="203"/>
      <c r="F388" s="203"/>
      <c r="G388" s="203"/>
      <c r="H388" s="208"/>
      <c r="I388" s="208"/>
      <c r="J388" s="69" t="s">
        <v>3165</v>
      </c>
      <c r="K388" s="204">
        <v>44971</v>
      </c>
      <c r="L388" s="202" t="s">
        <v>354</v>
      </c>
      <c r="M388" s="202" t="s">
        <v>266</v>
      </c>
      <c r="N388" s="69" t="s">
        <v>3163</v>
      </c>
      <c r="O388" s="71">
        <v>440000</v>
      </c>
      <c r="P388" s="71">
        <v>0</v>
      </c>
    </row>
    <row r="389" spans="1:16" ht="43.2" x14ac:dyDescent="0.3">
      <c r="A389" s="203"/>
      <c r="B389" s="203"/>
      <c r="C389" s="203"/>
      <c r="D389" s="203"/>
      <c r="E389" s="203"/>
      <c r="F389" s="203"/>
      <c r="G389" s="203"/>
      <c r="H389" s="208"/>
      <c r="I389" s="208"/>
      <c r="J389" s="69" t="s">
        <v>3168</v>
      </c>
      <c r="K389" s="205">
        <v>44971</v>
      </c>
      <c r="L389" s="203" t="s">
        <v>354</v>
      </c>
      <c r="M389" s="203" t="s">
        <v>266</v>
      </c>
      <c r="N389" s="69" t="s">
        <v>3166</v>
      </c>
      <c r="O389" s="71">
        <v>530000</v>
      </c>
      <c r="P389" s="71">
        <v>0</v>
      </c>
    </row>
    <row r="390" spans="1:16" ht="43.2" x14ac:dyDescent="0.3">
      <c r="A390" s="203"/>
      <c r="B390" s="203"/>
      <c r="C390" s="203"/>
      <c r="D390" s="203"/>
      <c r="E390" s="203"/>
      <c r="F390" s="203"/>
      <c r="G390" s="203"/>
      <c r="H390" s="208"/>
      <c r="I390" s="208"/>
      <c r="J390" s="69" t="s">
        <v>3171</v>
      </c>
      <c r="K390" s="204">
        <v>44972</v>
      </c>
      <c r="L390" s="203" t="s">
        <v>354</v>
      </c>
      <c r="M390" s="203" t="s">
        <v>266</v>
      </c>
      <c r="N390" s="69" t="s">
        <v>3169</v>
      </c>
      <c r="O390" s="71">
        <v>440000</v>
      </c>
      <c r="P390" s="71">
        <v>0</v>
      </c>
    </row>
    <row r="391" spans="1:16" ht="43.2" x14ac:dyDescent="0.3">
      <c r="A391" s="203"/>
      <c r="B391" s="203"/>
      <c r="C391" s="203"/>
      <c r="D391" s="203"/>
      <c r="E391" s="203"/>
      <c r="F391" s="203"/>
      <c r="G391" s="203"/>
      <c r="H391" s="208"/>
      <c r="I391" s="208"/>
      <c r="J391" s="69" t="s">
        <v>3174</v>
      </c>
      <c r="K391" s="205">
        <v>44972</v>
      </c>
      <c r="L391" s="203" t="s">
        <v>354</v>
      </c>
      <c r="M391" s="203" t="s">
        <v>266</v>
      </c>
      <c r="N391" s="69" t="s">
        <v>3172</v>
      </c>
      <c r="O391" s="71">
        <v>530000</v>
      </c>
      <c r="P391" s="71">
        <v>0</v>
      </c>
    </row>
    <row r="392" spans="1:16" ht="28.8" x14ac:dyDescent="0.3">
      <c r="A392" s="203"/>
      <c r="B392" s="203"/>
      <c r="C392" s="203"/>
      <c r="D392" s="203"/>
      <c r="E392" s="203"/>
      <c r="F392" s="203"/>
      <c r="G392" s="203"/>
      <c r="H392" s="208"/>
      <c r="I392" s="208"/>
      <c r="J392" s="69" t="s">
        <v>3265</v>
      </c>
      <c r="K392" s="70">
        <v>44998</v>
      </c>
      <c r="L392" s="69" t="s">
        <v>1964</v>
      </c>
      <c r="M392" s="202" t="s">
        <v>1450</v>
      </c>
      <c r="N392" s="69" t="s">
        <v>3263</v>
      </c>
      <c r="O392" s="71">
        <v>1490350</v>
      </c>
      <c r="P392" s="71">
        <v>29807</v>
      </c>
    </row>
    <row r="393" spans="1:16" ht="28.8" x14ac:dyDescent="0.3">
      <c r="A393" s="203"/>
      <c r="B393" s="203"/>
      <c r="C393" s="203"/>
      <c r="D393" s="203"/>
      <c r="E393" s="203"/>
      <c r="F393" s="203"/>
      <c r="G393" s="203"/>
      <c r="H393" s="208"/>
      <c r="I393" s="208"/>
      <c r="J393" s="69" t="s">
        <v>3270</v>
      </c>
      <c r="K393" s="70">
        <v>44999</v>
      </c>
      <c r="L393" s="69" t="s">
        <v>90</v>
      </c>
      <c r="M393" s="203" t="s">
        <v>1450</v>
      </c>
      <c r="N393" s="69" t="s">
        <v>3267</v>
      </c>
      <c r="O393" s="71">
        <v>1465000</v>
      </c>
      <c r="P393" s="71">
        <v>0</v>
      </c>
    </row>
    <row r="394" spans="1:16" ht="28.8" x14ac:dyDescent="0.3">
      <c r="A394" s="203"/>
      <c r="B394" s="203"/>
      <c r="C394" s="203"/>
      <c r="D394" s="203"/>
      <c r="E394" s="203"/>
      <c r="F394" s="203"/>
      <c r="G394" s="203"/>
      <c r="H394" s="208"/>
      <c r="I394" s="208"/>
      <c r="J394" s="69" t="s">
        <v>3273</v>
      </c>
      <c r="K394" s="70">
        <v>45000</v>
      </c>
      <c r="L394" s="69" t="s">
        <v>89</v>
      </c>
      <c r="M394" s="203" t="s">
        <v>1450</v>
      </c>
      <c r="N394" s="69" t="s">
        <v>3271</v>
      </c>
      <c r="O394" s="71">
        <v>988000</v>
      </c>
      <c r="P394" s="71">
        <v>0</v>
      </c>
    </row>
    <row r="395" spans="1:16" ht="43.2" x14ac:dyDescent="0.3">
      <c r="A395" s="203"/>
      <c r="B395" s="203"/>
      <c r="C395" s="203"/>
      <c r="D395" s="203"/>
      <c r="E395" s="203"/>
      <c r="F395" s="203"/>
      <c r="G395" s="203"/>
      <c r="H395" s="208"/>
      <c r="I395" s="208"/>
      <c r="J395" s="69" t="s">
        <v>3277</v>
      </c>
      <c r="K395" s="70">
        <v>45013</v>
      </c>
      <c r="L395" s="69" t="s">
        <v>1623</v>
      </c>
      <c r="M395" s="69" t="s">
        <v>1451</v>
      </c>
      <c r="N395" s="69" t="s">
        <v>3275</v>
      </c>
      <c r="O395" s="71">
        <v>183262</v>
      </c>
      <c r="P395" s="71">
        <v>0</v>
      </c>
    </row>
    <row r="396" spans="1:16" ht="43.2" x14ac:dyDescent="0.3">
      <c r="A396" s="203"/>
      <c r="B396" s="203"/>
      <c r="C396" s="203"/>
      <c r="D396" s="203"/>
      <c r="E396" s="203"/>
      <c r="F396" s="203"/>
      <c r="G396" s="203"/>
      <c r="H396" s="208"/>
      <c r="I396" s="208"/>
      <c r="J396" s="69" t="s">
        <v>3282</v>
      </c>
      <c r="K396" s="70">
        <v>45001</v>
      </c>
      <c r="L396" s="202" t="s">
        <v>3278</v>
      </c>
      <c r="M396" s="202" t="s">
        <v>1453</v>
      </c>
      <c r="N396" s="69" t="s">
        <v>3280</v>
      </c>
      <c r="O396" s="71">
        <v>9929330</v>
      </c>
      <c r="P396" s="71">
        <v>0</v>
      </c>
    </row>
    <row r="397" spans="1:16" ht="43.2" x14ac:dyDescent="0.3">
      <c r="A397" s="203"/>
      <c r="B397" s="203"/>
      <c r="C397" s="203"/>
      <c r="D397" s="203"/>
      <c r="E397" s="203"/>
      <c r="F397" s="203"/>
      <c r="G397" s="203"/>
      <c r="H397" s="208"/>
      <c r="I397" s="208"/>
      <c r="J397" s="69" t="s">
        <v>3285</v>
      </c>
      <c r="K397" s="204">
        <v>45014</v>
      </c>
      <c r="L397" s="203" t="s">
        <v>3278</v>
      </c>
      <c r="M397" s="203" t="s">
        <v>1453</v>
      </c>
      <c r="N397" s="69" t="s">
        <v>3283</v>
      </c>
      <c r="O397" s="71">
        <v>263000</v>
      </c>
      <c r="P397" s="71">
        <v>0</v>
      </c>
    </row>
    <row r="398" spans="1:16" ht="57.6" x14ac:dyDescent="0.3">
      <c r="A398" s="203"/>
      <c r="B398" s="203"/>
      <c r="C398" s="203"/>
      <c r="D398" s="203"/>
      <c r="E398" s="203"/>
      <c r="F398" s="203"/>
      <c r="G398" s="203"/>
      <c r="H398" s="208"/>
      <c r="I398" s="208"/>
      <c r="J398" s="69" t="s">
        <v>3288</v>
      </c>
      <c r="K398" s="205">
        <v>45014</v>
      </c>
      <c r="L398" s="203" t="s">
        <v>3278</v>
      </c>
      <c r="M398" s="203" t="s">
        <v>1453</v>
      </c>
      <c r="N398" s="69" t="s">
        <v>3286</v>
      </c>
      <c r="O398" s="71">
        <v>560000</v>
      </c>
      <c r="P398" s="71">
        <v>0</v>
      </c>
    </row>
    <row r="399" spans="1:16" ht="43.2" x14ac:dyDescent="0.3">
      <c r="A399" s="203"/>
      <c r="B399" s="203"/>
      <c r="C399" s="203"/>
      <c r="D399" s="203"/>
      <c r="E399" s="203"/>
      <c r="F399" s="203"/>
      <c r="G399" s="203"/>
      <c r="H399" s="208"/>
      <c r="I399" s="208"/>
      <c r="J399" s="69" t="s">
        <v>3414</v>
      </c>
      <c r="K399" s="70">
        <v>45001</v>
      </c>
      <c r="L399" s="69" t="s">
        <v>90</v>
      </c>
      <c r="M399" s="202" t="s">
        <v>264</v>
      </c>
      <c r="N399" s="69" t="s">
        <v>3412</v>
      </c>
      <c r="O399" s="71">
        <v>1415000</v>
      </c>
      <c r="P399" s="71">
        <v>0</v>
      </c>
    </row>
    <row r="400" spans="1:16" ht="28.8" x14ac:dyDescent="0.3">
      <c r="A400" s="203"/>
      <c r="B400" s="203"/>
      <c r="C400" s="203"/>
      <c r="D400" s="203"/>
      <c r="E400" s="203"/>
      <c r="F400" s="203"/>
      <c r="G400" s="203"/>
      <c r="H400" s="208"/>
      <c r="I400" s="208"/>
      <c r="J400" s="69" t="s">
        <v>3417</v>
      </c>
      <c r="K400" s="70">
        <v>45014</v>
      </c>
      <c r="L400" s="69" t="s">
        <v>89</v>
      </c>
      <c r="M400" s="203" t="s">
        <v>264</v>
      </c>
      <c r="N400" s="69" t="s">
        <v>3415</v>
      </c>
      <c r="O400" s="71">
        <v>965000</v>
      </c>
      <c r="P400" s="71">
        <v>0</v>
      </c>
    </row>
    <row r="401" spans="1:16" ht="43.2" x14ac:dyDescent="0.3">
      <c r="A401" s="203"/>
      <c r="B401" s="203"/>
      <c r="C401" s="203"/>
      <c r="D401" s="203"/>
      <c r="E401" s="203"/>
      <c r="F401" s="203"/>
      <c r="G401" s="203"/>
      <c r="H401" s="208"/>
      <c r="I401" s="208"/>
      <c r="J401" s="69" t="s">
        <v>3420</v>
      </c>
      <c r="K401" s="70">
        <v>45005</v>
      </c>
      <c r="L401" s="69" t="s">
        <v>90</v>
      </c>
      <c r="M401" s="202" t="s">
        <v>263</v>
      </c>
      <c r="N401" s="69" t="s">
        <v>3418</v>
      </c>
      <c r="O401" s="71">
        <v>1460000</v>
      </c>
      <c r="P401" s="71">
        <v>0</v>
      </c>
    </row>
    <row r="402" spans="1:16" ht="28.8" x14ac:dyDescent="0.3">
      <c r="A402" s="203"/>
      <c r="B402" s="203"/>
      <c r="C402" s="203"/>
      <c r="D402" s="203"/>
      <c r="E402" s="203"/>
      <c r="F402" s="203"/>
      <c r="G402" s="203"/>
      <c r="H402" s="208"/>
      <c r="I402" s="208"/>
      <c r="J402" s="69" t="s">
        <v>3423</v>
      </c>
      <c r="K402" s="70">
        <v>45002</v>
      </c>
      <c r="L402" s="69" t="s">
        <v>89</v>
      </c>
      <c r="M402" s="203" t="s">
        <v>263</v>
      </c>
      <c r="N402" s="69" t="s">
        <v>3421</v>
      </c>
      <c r="O402" s="71">
        <v>994000</v>
      </c>
      <c r="P402" s="71">
        <v>0</v>
      </c>
    </row>
    <row r="403" spans="1:16" ht="43.2" x14ac:dyDescent="0.3">
      <c r="A403" s="203"/>
      <c r="B403" s="203"/>
      <c r="C403" s="203"/>
      <c r="D403" s="203"/>
      <c r="E403" s="203"/>
      <c r="F403" s="203"/>
      <c r="G403" s="203"/>
      <c r="H403" s="208"/>
      <c r="I403" s="208"/>
      <c r="J403" s="69" t="s">
        <v>3427</v>
      </c>
      <c r="K403" s="70">
        <v>45001</v>
      </c>
      <c r="L403" s="202" t="s">
        <v>3424</v>
      </c>
      <c r="M403" s="202" t="s">
        <v>325</v>
      </c>
      <c r="N403" s="69" t="s">
        <v>3280</v>
      </c>
      <c r="O403" s="71">
        <v>15236490</v>
      </c>
      <c r="P403" s="71">
        <v>0</v>
      </c>
    </row>
    <row r="404" spans="1:16" ht="43.2" x14ac:dyDescent="0.3">
      <c r="A404" s="203"/>
      <c r="B404" s="203"/>
      <c r="C404" s="203"/>
      <c r="D404" s="203"/>
      <c r="E404" s="203"/>
      <c r="F404" s="203"/>
      <c r="G404" s="203"/>
      <c r="H404" s="208"/>
      <c r="I404" s="208"/>
      <c r="J404" s="69" t="s">
        <v>3430</v>
      </c>
      <c r="K404" s="70">
        <v>45019</v>
      </c>
      <c r="L404" s="203" t="s">
        <v>3424</v>
      </c>
      <c r="M404" s="203" t="s">
        <v>325</v>
      </c>
      <c r="N404" s="69" t="s">
        <v>3428</v>
      </c>
      <c r="O404" s="71">
        <v>3718500</v>
      </c>
      <c r="P404" s="71">
        <v>0</v>
      </c>
    </row>
    <row r="405" spans="1:16" ht="43.2" x14ac:dyDescent="0.3">
      <c r="A405" s="203"/>
      <c r="B405" s="203"/>
      <c r="C405" s="203"/>
      <c r="D405" s="203"/>
      <c r="E405" s="203"/>
      <c r="F405" s="203"/>
      <c r="G405" s="203"/>
      <c r="H405" s="208"/>
      <c r="I405" s="208"/>
      <c r="J405" s="69" t="s">
        <v>3433</v>
      </c>
      <c r="K405" s="70">
        <v>45001</v>
      </c>
      <c r="L405" s="203" t="s">
        <v>3424</v>
      </c>
      <c r="M405" s="203" t="s">
        <v>325</v>
      </c>
      <c r="N405" s="69" t="s">
        <v>3280</v>
      </c>
      <c r="O405" s="71">
        <v>8876330</v>
      </c>
      <c r="P405" s="71">
        <v>0</v>
      </c>
    </row>
    <row r="406" spans="1:16" ht="43.2" x14ac:dyDescent="0.3">
      <c r="A406" s="203"/>
      <c r="B406" s="203"/>
      <c r="C406" s="203"/>
      <c r="D406" s="203"/>
      <c r="E406" s="203"/>
      <c r="F406" s="203"/>
      <c r="G406" s="203"/>
      <c r="H406" s="208"/>
      <c r="I406" s="208"/>
      <c r="J406" s="69" t="s">
        <v>3436</v>
      </c>
      <c r="K406" s="70">
        <v>45000</v>
      </c>
      <c r="L406" s="69" t="s">
        <v>1964</v>
      </c>
      <c r="M406" s="202" t="s">
        <v>262</v>
      </c>
      <c r="N406" s="69" t="s">
        <v>3434</v>
      </c>
      <c r="O406" s="71">
        <v>1492300</v>
      </c>
      <c r="P406" s="71">
        <v>29846</v>
      </c>
    </row>
    <row r="407" spans="1:16" ht="28.8" x14ac:dyDescent="0.3">
      <c r="A407" s="203"/>
      <c r="B407" s="203"/>
      <c r="C407" s="203"/>
      <c r="D407" s="203"/>
      <c r="E407" s="203"/>
      <c r="F407" s="203"/>
      <c r="G407" s="203"/>
      <c r="H407" s="208"/>
      <c r="I407" s="208"/>
      <c r="J407" s="69" t="s">
        <v>3439</v>
      </c>
      <c r="K407" s="70">
        <v>45002</v>
      </c>
      <c r="L407" s="202" t="s">
        <v>90</v>
      </c>
      <c r="M407" s="203" t="s">
        <v>262</v>
      </c>
      <c r="N407" s="69" t="s">
        <v>3437</v>
      </c>
      <c r="O407" s="71">
        <v>1340000</v>
      </c>
      <c r="P407" s="71">
        <v>0</v>
      </c>
    </row>
    <row r="408" spans="1:16" ht="28.8" x14ac:dyDescent="0.3">
      <c r="A408" s="203"/>
      <c r="B408" s="203"/>
      <c r="C408" s="203"/>
      <c r="D408" s="203"/>
      <c r="E408" s="203"/>
      <c r="F408" s="203"/>
      <c r="G408" s="203"/>
      <c r="H408" s="208"/>
      <c r="I408" s="208"/>
      <c r="J408" s="69" t="s">
        <v>3443</v>
      </c>
      <c r="K408" s="70">
        <v>45008</v>
      </c>
      <c r="L408" s="203" t="s">
        <v>90</v>
      </c>
      <c r="M408" s="202" t="s">
        <v>1472</v>
      </c>
      <c r="N408" s="69" t="s">
        <v>3440</v>
      </c>
      <c r="O408" s="71">
        <v>1410000</v>
      </c>
      <c r="P408" s="71">
        <v>0</v>
      </c>
    </row>
    <row r="409" spans="1:16" ht="28.8" x14ac:dyDescent="0.3">
      <c r="A409" s="203"/>
      <c r="B409" s="203"/>
      <c r="C409" s="203"/>
      <c r="D409" s="203"/>
      <c r="E409" s="203"/>
      <c r="F409" s="203"/>
      <c r="G409" s="203"/>
      <c r="H409" s="208"/>
      <c r="I409" s="208"/>
      <c r="J409" s="69" t="s">
        <v>3446</v>
      </c>
      <c r="K409" s="70">
        <v>45021</v>
      </c>
      <c r="L409" s="69" t="s">
        <v>89</v>
      </c>
      <c r="M409" s="203" t="s">
        <v>1472</v>
      </c>
      <c r="N409" s="69" t="s">
        <v>3444</v>
      </c>
      <c r="O409" s="71">
        <v>978000</v>
      </c>
      <c r="P409" s="71">
        <v>0</v>
      </c>
    </row>
    <row r="410" spans="1:16" ht="28.8" x14ac:dyDescent="0.3">
      <c r="A410" s="203"/>
      <c r="B410" s="203"/>
      <c r="C410" s="203"/>
      <c r="D410" s="203"/>
      <c r="E410" s="203"/>
      <c r="F410" s="203"/>
      <c r="G410" s="203"/>
      <c r="H410" s="208"/>
      <c r="I410" s="208"/>
      <c r="J410" s="69" t="s">
        <v>3449</v>
      </c>
      <c r="K410" s="70">
        <v>45012</v>
      </c>
      <c r="L410" s="69" t="s">
        <v>90</v>
      </c>
      <c r="M410" s="202" t="s">
        <v>1474</v>
      </c>
      <c r="N410" s="69" t="s">
        <v>3447</v>
      </c>
      <c r="O410" s="71">
        <v>1400000</v>
      </c>
      <c r="P410" s="71">
        <v>0</v>
      </c>
    </row>
    <row r="411" spans="1:16" ht="28.8" x14ac:dyDescent="0.3">
      <c r="A411" s="203"/>
      <c r="B411" s="203"/>
      <c r="C411" s="203"/>
      <c r="D411" s="203"/>
      <c r="E411" s="203"/>
      <c r="F411" s="203"/>
      <c r="G411" s="203"/>
      <c r="H411" s="208"/>
      <c r="I411" s="208"/>
      <c r="J411" s="69" t="s">
        <v>3452</v>
      </c>
      <c r="K411" s="70">
        <v>45009</v>
      </c>
      <c r="L411" s="69" t="s">
        <v>89</v>
      </c>
      <c r="M411" s="203" t="s">
        <v>1474</v>
      </c>
      <c r="N411" s="69" t="s">
        <v>3450</v>
      </c>
      <c r="O411" s="71">
        <v>951000</v>
      </c>
      <c r="P411" s="71">
        <v>0</v>
      </c>
    </row>
    <row r="412" spans="1:16" ht="28.8" x14ac:dyDescent="0.3">
      <c r="A412" s="203"/>
      <c r="B412" s="203"/>
      <c r="C412" s="203"/>
      <c r="D412" s="203"/>
      <c r="E412" s="203"/>
      <c r="F412" s="203"/>
      <c r="G412" s="203"/>
      <c r="H412" s="208"/>
      <c r="I412" s="208"/>
      <c r="J412" s="69" t="s">
        <v>3552</v>
      </c>
      <c r="K412" s="70">
        <v>45008</v>
      </c>
      <c r="L412" s="69" t="s">
        <v>267</v>
      </c>
      <c r="M412" s="202" t="s">
        <v>338</v>
      </c>
      <c r="N412" s="69" t="s">
        <v>3550</v>
      </c>
      <c r="O412" s="71">
        <v>1496050</v>
      </c>
      <c r="P412" s="71">
        <v>29921</v>
      </c>
    </row>
    <row r="413" spans="1:16" ht="28.8" x14ac:dyDescent="0.3">
      <c r="A413" s="203"/>
      <c r="B413" s="203"/>
      <c r="C413" s="203"/>
      <c r="D413" s="203"/>
      <c r="E413" s="203"/>
      <c r="F413" s="203"/>
      <c r="G413" s="203"/>
      <c r="H413" s="208"/>
      <c r="I413" s="208"/>
      <c r="J413" s="69" t="s">
        <v>3556</v>
      </c>
      <c r="K413" s="70">
        <v>45009</v>
      </c>
      <c r="L413" s="69" t="s">
        <v>90</v>
      </c>
      <c r="M413" s="203" t="s">
        <v>338</v>
      </c>
      <c r="N413" s="69" t="s">
        <v>3554</v>
      </c>
      <c r="O413" s="71">
        <v>1435000</v>
      </c>
      <c r="P413" s="71">
        <v>0</v>
      </c>
    </row>
    <row r="414" spans="1:16" ht="28.8" x14ac:dyDescent="0.3">
      <c r="A414" s="203"/>
      <c r="B414" s="203"/>
      <c r="C414" s="203"/>
      <c r="D414" s="203"/>
      <c r="E414" s="203"/>
      <c r="F414" s="203"/>
      <c r="G414" s="203"/>
      <c r="H414" s="208"/>
      <c r="I414" s="208"/>
      <c r="J414" s="69" t="s">
        <v>3560</v>
      </c>
      <c r="K414" s="70">
        <v>45012</v>
      </c>
      <c r="L414" s="69" t="s">
        <v>89</v>
      </c>
      <c r="M414" s="203" t="s">
        <v>338</v>
      </c>
      <c r="N414" s="69" t="s">
        <v>3558</v>
      </c>
      <c r="O414" s="71">
        <v>970000</v>
      </c>
      <c r="P414" s="71">
        <v>0</v>
      </c>
    </row>
    <row r="415" spans="1:16" ht="28.8" x14ac:dyDescent="0.3">
      <c r="A415" s="203"/>
      <c r="B415" s="203"/>
      <c r="C415" s="203"/>
      <c r="D415" s="203"/>
      <c r="E415" s="203"/>
      <c r="F415" s="203"/>
      <c r="G415" s="203"/>
      <c r="H415" s="208"/>
      <c r="I415" s="208"/>
      <c r="J415" s="69" t="s">
        <v>3563</v>
      </c>
      <c r="K415" s="70">
        <v>45013</v>
      </c>
      <c r="L415" s="69" t="s">
        <v>267</v>
      </c>
      <c r="M415" s="202" t="s">
        <v>266</v>
      </c>
      <c r="N415" s="69" t="s">
        <v>3561</v>
      </c>
      <c r="O415" s="71">
        <v>1476600</v>
      </c>
      <c r="P415" s="71">
        <v>29532</v>
      </c>
    </row>
    <row r="416" spans="1:16" ht="28.8" x14ac:dyDescent="0.3">
      <c r="A416" s="203"/>
      <c r="B416" s="203"/>
      <c r="C416" s="203"/>
      <c r="D416" s="203"/>
      <c r="E416" s="203"/>
      <c r="F416" s="203"/>
      <c r="G416" s="203"/>
      <c r="H416" s="208"/>
      <c r="I416" s="208"/>
      <c r="J416" s="69" t="s">
        <v>3566</v>
      </c>
      <c r="K416" s="70">
        <v>45020</v>
      </c>
      <c r="L416" s="69" t="s">
        <v>90</v>
      </c>
      <c r="M416" s="203" t="s">
        <v>266</v>
      </c>
      <c r="N416" s="69" t="s">
        <v>3564</v>
      </c>
      <c r="O416" s="71">
        <v>1495000</v>
      </c>
      <c r="P416" s="71">
        <v>0</v>
      </c>
    </row>
    <row r="417" spans="1:16" ht="28.8" x14ac:dyDescent="0.3">
      <c r="A417" s="203"/>
      <c r="B417" s="203"/>
      <c r="C417" s="203"/>
      <c r="D417" s="203"/>
      <c r="E417" s="203"/>
      <c r="F417" s="203"/>
      <c r="G417" s="203"/>
      <c r="H417" s="208"/>
      <c r="I417" s="208"/>
      <c r="J417" s="69" t="s">
        <v>3569</v>
      </c>
      <c r="K417" s="70">
        <v>45015</v>
      </c>
      <c r="L417" s="69" t="s">
        <v>89</v>
      </c>
      <c r="M417" s="203" t="s">
        <v>266</v>
      </c>
      <c r="N417" s="69" t="s">
        <v>3567</v>
      </c>
      <c r="O417" s="71">
        <v>993000</v>
      </c>
      <c r="P417" s="71">
        <v>0</v>
      </c>
    </row>
    <row r="418" spans="1:16" ht="28.8" x14ac:dyDescent="0.3">
      <c r="A418" s="203"/>
      <c r="B418" s="203"/>
      <c r="C418" s="203"/>
      <c r="D418" s="203"/>
      <c r="E418" s="203"/>
      <c r="F418" s="203"/>
      <c r="G418" s="203"/>
      <c r="H418" s="208"/>
      <c r="I418" s="208"/>
      <c r="J418" s="69" t="s">
        <v>3572</v>
      </c>
      <c r="K418" s="70">
        <v>45016</v>
      </c>
      <c r="L418" s="69" t="s">
        <v>267</v>
      </c>
      <c r="M418" s="202" t="s">
        <v>348</v>
      </c>
      <c r="N418" s="69" t="s">
        <v>3570</v>
      </c>
      <c r="O418" s="71">
        <v>1483200</v>
      </c>
      <c r="P418" s="71">
        <v>29664</v>
      </c>
    </row>
    <row r="419" spans="1:16" ht="28.8" x14ac:dyDescent="0.3">
      <c r="A419" s="203"/>
      <c r="B419" s="203"/>
      <c r="C419" s="203"/>
      <c r="D419" s="203"/>
      <c r="E419" s="203"/>
      <c r="F419" s="203"/>
      <c r="G419" s="203"/>
      <c r="H419" s="208"/>
      <c r="I419" s="208"/>
      <c r="J419" s="69" t="s">
        <v>3575</v>
      </c>
      <c r="K419" s="70">
        <v>45013</v>
      </c>
      <c r="L419" s="69" t="s">
        <v>90</v>
      </c>
      <c r="M419" s="203" t="s">
        <v>348</v>
      </c>
      <c r="N419" s="69" t="s">
        <v>3573</v>
      </c>
      <c r="O419" s="71">
        <v>1465000</v>
      </c>
      <c r="P419" s="71">
        <v>0</v>
      </c>
    </row>
    <row r="420" spans="1:16" ht="28.8" x14ac:dyDescent="0.3">
      <c r="A420" s="203"/>
      <c r="B420" s="203"/>
      <c r="C420" s="203"/>
      <c r="D420" s="203"/>
      <c r="E420" s="203"/>
      <c r="F420" s="203"/>
      <c r="G420" s="203"/>
      <c r="H420" s="208"/>
      <c r="I420" s="208"/>
      <c r="J420" s="69" t="s">
        <v>3578</v>
      </c>
      <c r="K420" s="70">
        <v>45020</v>
      </c>
      <c r="L420" s="69" t="s">
        <v>89</v>
      </c>
      <c r="M420" s="203" t="s">
        <v>348</v>
      </c>
      <c r="N420" s="69" t="s">
        <v>3576</v>
      </c>
      <c r="O420" s="71">
        <v>980000</v>
      </c>
      <c r="P420" s="71">
        <v>0</v>
      </c>
    </row>
    <row r="421" spans="1:16" ht="43.2" x14ac:dyDescent="0.3">
      <c r="A421" s="203"/>
      <c r="B421" s="203"/>
      <c r="C421" s="203"/>
      <c r="D421" s="203"/>
      <c r="E421" s="203"/>
      <c r="F421" s="203"/>
      <c r="G421" s="203"/>
      <c r="H421" s="208"/>
      <c r="I421" s="208"/>
      <c r="J421" s="69" t="s">
        <v>3581</v>
      </c>
      <c r="K421" s="70">
        <v>45015</v>
      </c>
      <c r="L421" s="69" t="s">
        <v>267</v>
      </c>
      <c r="M421" s="202" t="s">
        <v>268</v>
      </c>
      <c r="N421" s="69" t="s">
        <v>3579</v>
      </c>
      <c r="O421" s="71">
        <v>1492450</v>
      </c>
      <c r="P421" s="71">
        <v>29849</v>
      </c>
    </row>
    <row r="422" spans="1:16" ht="43.2" x14ac:dyDescent="0.3">
      <c r="A422" s="203"/>
      <c r="B422" s="203"/>
      <c r="C422" s="203"/>
      <c r="D422" s="203"/>
      <c r="E422" s="203"/>
      <c r="F422" s="203"/>
      <c r="G422" s="203"/>
      <c r="H422" s="208"/>
      <c r="I422" s="208"/>
      <c r="J422" s="69" t="s">
        <v>3584</v>
      </c>
      <c r="K422" s="70">
        <v>45022</v>
      </c>
      <c r="L422" s="69" t="s">
        <v>90</v>
      </c>
      <c r="M422" s="203" t="s">
        <v>268</v>
      </c>
      <c r="N422" s="69" t="s">
        <v>3582</v>
      </c>
      <c r="O422" s="71">
        <v>1490000</v>
      </c>
      <c r="P422" s="71">
        <v>0</v>
      </c>
    </row>
    <row r="423" spans="1:16" ht="28.8" x14ac:dyDescent="0.3">
      <c r="A423" s="203"/>
      <c r="B423" s="203"/>
      <c r="C423" s="203"/>
      <c r="D423" s="203"/>
      <c r="E423" s="203"/>
      <c r="F423" s="203"/>
      <c r="G423" s="203"/>
      <c r="H423" s="208"/>
      <c r="I423" s="208"/>
      <c r="J423" s="69" t="s">
        <v>3587</v>
      </c>
      <c r="K423" s="70">
        <v>45019</v>
      </c>
      <c r="L423" s="69" t="s">
        <v>89</v>
      </c>
      <c r="M423" s="203" t="s">
        <v>268</v>
      </c>
      <c r="N423" s="69" t="s">
        <v>3585</v>
      </c>
      <c r="O423" s="71">
        <v>918000</v>
      </c>
      <c r="P423" s="71">
        <v>0</v>
      </c>
    </row>
    <row r="424" spans="1:16" ht="28.8" x14ac:dyDescent="0.3">
      <c r="A424" s="203"/>
      <c r="B424" s="203"/>
      <c r="C424" s="203"/>
      <c r="D424" s="203"/>
      <c r="E424" s="203"/>
      <c r="F424" s="203"/>
      <c r="G424" s="203"/>
      <c r="H424" s="72" t="s">
        <v>3798</v>
      </c>
      <c r="I424" s="206">
        <v>45069</v>
      </c>
      <c r="J424" s="69" t="s">
        <v>3717</v>
      </c>
      <c r="K424" s="70">
        <v>45057</v>
      </c>
      <c r="L424" s="69" t="s">
        <v>354</v>
      </c>
      <c r="M424" s="202" t="s">
        <v>1476</v>
      </c>
      <c r="N424" s="69" t="s">
        <v>3714</v>
      </c>
      <c r="O424" s="71">
        <v>18540000</v>
      </c>
      <c r="P424" s="71">
        <v>741600</v>
      </c>
    </row>
    <row r="425" spans="1:16" ht="43.2" x14ac:dyDescent="0.3">
      <c r="A425" s="203"/>
      <c r="B425" s="203"/>
      <c r="C425" s="203"/>
      <c r="D425" s="203"/>
      <c r="E425" s="203"/>
      <c r="F425" s="203"/>
      <c r="G425" s="203"/>
      <c r="H425" s="72" t="s">
        <v>3801</v>
      </c>
      <c r="I425" s="207">
        <v>45069</v>
      </c>
      <c r="J425" s="69" t="s">
        <v>3726</v>
      </c>
      <c r="K425" s="70">
        <v>45042</v>
      </c>
      <c r="L425" s="202" t="s">
        <v>267</v>
      </c>
      <c r="M425" s="203" t="s">
        <v>1476</v>
      </c>
      <c r="N425" s="69" t="s">
        <v>3724</v>
      </c>
      <c r="O425" s="71">
        <v>1449100</v>
      </c>
      <c r="P425" s="71">
        <v>28982</v>
      </c>
    </row>
    <row r="426" spans="1:16" ht="43.2" x14ac:dyDescent="0.3">
      <c r="A426" s="203"/>
      <c r="B426" s="203"/>
      <c r="C426" s="203"/>
      <c r="D426" s="203"/>
      <c r="E426" s="203"/>
      <c r="F426" s="203"/>
      <c r="G426" s="203"/>
      <c r="H426" s="72" t="s">
        <v>3804</v>
      </c>
      <c r="I426" s="207">
        <v>45069</v>
      </c>
      <c r="J426" s="69" t="s">
        <v>3735</v>
      </c>
      <c r="K426" s="70">
        <v>45049</v>
      </c>
      <c r="L426" s="203" t="s">
        <v>267</v>
      </c>
      <c r="M426" s="203" t="s">
        <v>1476</v>
      </c>
      <c r="N426" s="69" t="s">
        <v>3732</v>
      </c>
      <c r="O426" s="71">
        <v>1450100</v>
      </c>
      <c r="P426" s="71">
        <v>29002</v>
      </c>
    </row>
    <row r="427" spans="1:16" ht="43.2" x14ac:dyDescent="0.3">
      <c r="A427" s="203"/>
      <c r="B427" s="203"/>
      <c r="C427" s="203"/>
      <c r="D427" s="203"/>
      <c r="E427" s="203"/>
      <c r="F427" s="203"/>
      <c r="G427" s="203"/>
      <c r="H427" s="72" t="s">
        <v>3806</v>
      </c>
      <c r="I427" s="207">
        <v>45069</v>
      </c>
      <c r="J427" s="69" t="s">
        <v>3744</v>
      </c>
      <c r="K427" s="70">
        <v>45043</v>
      </c>
      <c r="L427" s="202" t="s">
        <v>90</v>
      </c>
      <c r="M427" s="203" t="s">
        <v>1476</v>
      </c>
      <c r="N427" s="69" t="s">
        <v>3741</v>
      </c>
      <c r="O427" s="71">
        <v>1475000</v>
      </c>
      <c r="P427" s="71">
        <v>0</v>
      </c>
    </row>
    <row r="428" spans="1:16" ht="43.2" x14ac:dyDescent="0.3">
      <c r="A428" s="203"/>
      <c r="B428" s="203"/>
      <c r="C428" s="203"/>
      <c r="D428" s="203"/>
      <c r="E428" s="203"/>
      <c r="F428" s="203"/>
      <c r="G428" s="203"/>
      <c r="H428" s="72" t="s">
        <v>3808</v>
      </c>
      <c r="I428" s="207">
        <v>45069</v>
      </c>
      <c r="J428" s="69" t="s">
        <v>3748</v>
      </c>
      <c r="K428" s="70">
        <v>45050</v>
      </c>
      <c r="L428" s="203" t="s">
        <v>90</v>
      </c>
      <c r="M428" s="203" t="s">
        <v>1476</v>
      </c>
      <c r="N428" s="69" t="s">
        <v>3745</v>
      </c>
      <c r="O428" s="71">
        <v>1490000</v>
      </c>
      <c r="P428" s="71">
        <v>0</v>
      </c>
    </row>
    <row r="429" spans="1:16" ht="28.8" x14ac:dyDescent="0.3">
      <c r="A429" s="203"/>
      <c r="B429" s="203"/>
      <c r="C429" s="203"/>
      <c r="D429" s="203"/>
      <c r="E429" s="203"/>
      <c r="F429" s="203"/>
      <c r="G429" s="203"/>
      <c r="H429" s="72" t="s">
        <v>3717</v>
      </c>
      <c r="I429" s="207">
        <v>45069</v>
      </c>
      <c r="J429" s="69" t="s">
        <v>3752</v>
      </c>
      <c r="K429" s="70">
        <v>45044</v>
      </c>
      <c r="L429" s="202" t="s">
        <v>89</v>
      </c>
      <c r="M429" s="203" t="s">
        <v>1476</v>
      </c>
      <c r="N429" s="69" t="s">
        <v>3750</v>
      </c>
      <c r="O429" s="71">
        <v>980000</v>
      </c>
      <c r="P429" s="71">
        <v>0</v>
      </c>
    </row>
    <row r="430" spans="1:16" ht="28.8" x14ac:dyDescent="0.3">
      <c r="A430" s="203"/>
      <c r="B430" s="203"/>
      <c r="C430" s="203"/>
      <c r="D430" s="203"/>
      <c r="E430" s="203"/>
      <c r="F430" s="203"/>
      <c r="G430" s="203"/>
      <c r="H430" s="72" t="s">
        <v>3726</v>
      </c>
      <c r="I430" s="207">
        <v>45069</v>
      </c>
      <c r="J430" s="69" t="s">
        <v>3756</v>
      </c>
      <c r="K430" s="70">
        <v>45051</v>
      </c>
      <c r="L430" s="203" t="s">
        <v>89</v>
      </c>
      <c r="M430" s="203" t="s">
        <v>1476</v>
      </c>
      <c r="N430" s="69" t="s">
        <v>3753</v>
      </c>
      <c r="O430" s="71">
        <v>970000</v>
      </c>
      <c r="P430" s="71">
        <v>0</v>
      </c>
    </row>
    <row r="431" spans="1:16" ht="28.8" x14ac:dyDescent="0.3">
      <c r="A431" s="203"/>
      <c r="B431" s="203"/>
      <c r="C431" s="203"/>
      <c r="D431" s="203"/>
      <c r="E431" s="203"/>
      <c r="F431" s="203"/>
      <c r="G431" s="203"/>
      <c r="H431" s="72" t="s">
        <v>3735</v>
      </c>
      <c r="I431" s="207">
        <v>45069</v>
      </c>
      <c r="J431" s="69" t="s">
        <v>3761</v>
      </c>
      <c r="K431" s="70">
        <v>45050</v>
      </c>
      <c r="L431" s="69" t="s">
        <v>3757</v>
      </c>
      <c r="M431" s="203" t="s">
        <v>1476</v>
      </c>
      <c r="N431" s="69" t="s">
        <v>3759</v>
      </c>
      <c r="O431" s="71">
        <v>33600000</v>
      </c>
      <c r="P431" s="71">
        <v>3783784</v>
      </c>
    </row>
    <row r="432" spans="1:16" ht="43.2" x14ac:dyDescent="0.3">
      <c r="A432" s="203"/>
      <c r="B432" s="203"/>
      <c r="C432" s="203"/>
      <c r="D432" s="203"/>
      <c r="E432" s="203"/>
      <c r="F432" s="203"/>
      <c r="G432" s="203"/>
      <c r="H432" s="72" t="s">
        <v>3744</v>
      </c>
      <c r="I432" s="207">
        <v>45069</v>
      </c>
      <c r="J432" s="69" t="s">
        <v>3765</v>
      </c>
      <c r="K432" s="204">
        <v>45057</v>
      </c>
      <c r="L432" s="202" t="s">
        <v>3021</v>
      </c>
      <c r="M432" s="202" t="s">
        <v>1477</v>
      </c>
      <c r="N432" s="69" t="s">
        <v>3763</v>
      </c>
      <c r="O432" s="71">
        <v>2000000</v>
      </c>
      <c r="P432" s="71">
        <v>300000</v>
      </c>
    </row>
    <row r="433" spans="1:16" ht="43.2" x14ac:dyDescent="0.3">
      <c r="A433" s="203"/>
      <c r="B433" s="203"/>
      <c r="C433" s="203"/>
      <c r="D433" s="203"/>
      <c r="E433" s="203"/>
      <c r="F433" s="203"/>
      <c r="G433" s="203"/>
      <c r="H433" s="72" t="s">
        <v>3748</v>
      </c>
      <c r="I433" s="207">
        <v>45069</v>
      </c>
      <c r="J433" s="69" t="s">
        <v>3767</v>
      </c>
      <c r="K433" s="205">
        <v>45057</v>
      </c>
      <c r="L433" s="203" t="s">
        <v>3021</v>
      </c>
      <c r="M433" s="203" t="s">
        <v>1477</v>
      </c>
      <c r="N433" s="69" t="s">
        <v>3763</v>
      </c>
      <c r="O433" s="71">
        <v>2000000</v>
      </c>
      <c r="P433" s="71">
        <v>100000</v>
      </c>
    </row>
    <row r="434" spans="1:16" ht="43.2" x14ac:dyDescent="0.3">
      <c r="A434" s="203"/>
      <c r="B434" s="203"/>
      <c r="C434" s="203"/>
      <c r="D434" s="203"/>
      <c r="E434" s="203"/>
      <c r="F434" s="203"/>
      <c r="G434" s="203"/>
      <c r="H434" s="72" t="s">
        <v>3752</v>
      </c>
      <c r="I434" s="207">
        <v>45069</v>
      </c>
      <c r="J434" s="69" t="s">
        <v>3769</v>
      </c>
      <c r="K434" s="205">
        <v>45057</v>
      </c>
      <c r="L434" s="203" t="s">
        <v>3021</v>
      </c>
      <c r="M434" s="203" t="s">
        <v>1477</v>
      </c>
      <c r="N434" s="69" t="s">
        <v>3763</v>
      </c>
      <c r="O434" s="71">
        <v>2000000</v>
      </c>
      <c r="P434" s="71">
        <v>300000</v>
      </c>
    </row>
    <row r="435" spans="1:16" ht="43.2" x14ac:dyDescent="0.3">
      <c r="A435" s="203"/>
      <c r="B435" s="203"/>
      <c r="C435" s="203"/>
      <c r="D435" s="203"/>
      <c r="E435" s="203"/>
      <c r="F435" s="203"/>
      <c r="G435" s="203"/>
      <c r="H435" s="72" t="s">
        <v>4052</v>
      </c>
      <c r="I435" s="206">
        <v>45103</v>
      </c>
      <c r="J435" s="69" t="s">
        <v>3916</v>
      </c>
      <c r="K435" s="70">
        <v>45062</v>
      </c>
      <c r="L435" s="202" t="s">
        <v>354</v>
      </c>
      <c r="M435" s="202" t="s">
        <v>1450</v>
      </c>
      <c r="N435" s="69" t="s">
        <v>3912</v>
      </c>
      <c r="O435" s="71">
        <v>909000</v>
      </c>
      <c r="P435" s="71">
        <v>0</v>
      </c>
    </row>
    <row r="436" spans="1:16" ht="43.2" x14ac:dyDescent="0.3">
      <c r="A436" s="203"/>
      <c r="B436" s="203"/>
      <c r="C436" s="203"/>
      <c r="D436" s="203"/>
      <c r="E436" s="203"/>
      <c r="F436" s="203"/>
      <c r="G436" s="203"/>
      <c r="H436" s="72" t="s">
        <v>4009</v>
      </c>
      <c r="I436" s="207">
        <v>45103</v>
      </c>
      <c r="J436" s="69" t="s">
        <v>3919</v>
      </c>
      <c r="K436" s="204">
        <v>45063</v>
      </c>
      <c r="L436" s="203" t="s">
        <v>354</v>
      </c>
      <c r="M436" s="203" t="s">
        <v>1450</v>
      </c>
      <c r="N436" s="69" t="s">
        <v>3917</v>
      </c>
      <c r="O436" s="71">
        <v>317600</v>
      </c>
      <c r="P436" s="71">
        <v>0</v>
      </c>
    </row>
    <row r="437" spans="1:16" ht="43.2" x14ac:dyDescent="0.3">
      <c r="A437" s="203"/>
      <c r="B437" s="203"/>
      <c r="C437" s="203"/>
      <c r="D437" s="203"/>
      <c r="E437" s="203"/>
      <c r="F437" s="203"/>
      <c r="G437" s="203"/>
      <c r="H437" s="72" t="s">
        <v>4013</v>
      </c>
      <c r="I437" s="207">
        <v>45103</v>
      </c>
      <c r="J437" s="69" t="s">
        <v>3922</v>
      </c>
      <c r="K437" s="205">
        <v>45063</v>
      </c>
      <c r="L437" s="203" t="s">
        <v>354</v>
      </c>
      <c r="M437" s="203" t="s">
        <v>1450</v>
      </c>
      <c r="N437" s="69" t="s">
        <v>3920</v>
      </c>
      <c r="O437" s="71">
        <v>864000</v>
      </c>
      <c r="P437" s="71">
        <v>0</v>
      </c>
    </row>
    <row r="438" spans="1:16" ht="43.2" x14ac:dyDescent="0.3">
      <c r="A438" s="203"/>
      <c r="B438" s="203"/>
      <c r="C438" s="203"/>
      <c r="D438" s="203"/>
      <c r="E438" s="203"/>
      <c r="F438" s="203"/>
      <c r="G438" s="203"/>
      <c r="H438" s="72" t="s">
        <v>3973</v>
      </c>
      <c r="I438" s="207">
        <v>45103</v>
      </c>
      <c r="J438" s="69" t="s">
        <v>4112</v>
      </c>
      <c r="K438" s="70">
        <v>45089</v>
      </c>
      <c r="L438" s="69" t="s">
        <v>1757</v>
      </c>
      <c r="M438" s="69" t="s">
        <v>162</v>
      </c>
      <c r="N438" s="69" t="s">
        <v>4108</v>
      </c>
      <c r="O438" s="71">
        <v>4539902</v>
      </c>
      <c r="P438" s="71">
        <v>0</v>
      </c>
    </row>
    <row r="439" spans="1:16" ht="43.2" x14ac:dyDescent="0.3">
      <c r="A439" s="203"/>
      <c r="B439" s="203"/>
      <c r="C439" s="203"/>
      <c r="D439" s="203"/>
      <c r="E439" s="203"/>
      <c r="F439" s="203"/>
      <c r="G439" s="203"/>
      <c r="H439" s="72" t="s">
        <v>4114</v>
      </c>
      <c r="I439" s="207">
        <v>45103</v>
      </c>
      <c r="J439" s="69" t="s">
        <v>4039</v>
      </c>
      <c r="K439" s="70">
        <v>45063</v>
      </c>
      <c r="L439" s="69" t="s">
        <v>4035</v>
      </c>
      <c r="M439" s="69" t="s">
        <v>1475</v>
      </c>
      <c r="N439" s="69" t="s">
        <v>4037</v>
      </c>
      <c r="O439" s="71">
        <v>1240000</v>
      </c>
      <c r="P439" s="71">
        <v>0</v>
      </c>
    </row>
    <row r="440" spans="1:16" ht="43.2" x14ac:dyDescent="0.3">
      <c r="A440" s="203"/>
      <c r="B440" s="203"/>
      <c r="C440" s="203"/>
      <c r="D440" s="203"/>
      <c r="E440" s="203"/>
      <c r="F440" s="203"/>
      <c r="G440" s="203"/>
      <c r="H440" s="72" t="s">
        <v>4016</v>
      </c>
      <c r="I440" s="207">
        <v>45103</v>
      </c>
      <c r="J440" s="69" t="s">
        <v>4044</v>
      </c>
      <c r="K440" s="70">
        <v>45061</v>
      </c>
      <c r="L440" s="69" t="s">
        <v>4040</v>
      </c>
      <c r="M440" s="69" t="s">
        <v>1478</v>
      </c>
      <c r="N440" s="69" t="s">
        <v>4042</v>
      </c>
      <c r="O440" s="71">
        <v>1460000</v>
      </c>
      <c r="P440" s="71">
        <v>0</v>
      </c>
    </row>
    <row r="441" spans="1:16" ht="57.6" x14ac:dyDescent="0.3">
      <c r="A441" s="203"/>
      <c r="B441" s="203"/>
      <c r="C441" s="203"/>
      <c r="D441" s="203"/>
      <c r="E441" s="203"/>
      <c r="F441" s="203"/>
      <c r="G441" s="203"/>
      <c r="H441" s="72" t="s">
        <v>4020</v>
      </c>
      <c r="I441" s="207">
        <v>45103</v>
      </c>
      <c r="J441" s="69" t="s">
        <v>4047</v>
      </c>
      <c r="K441" s="70">
        <v>45048</v>
      </c>
      <c r="L441" s="202" t="s">
        <v>354</v>
      </c>
      <c r="M441" s="202" t="s">
        <v>338</v>
      </c>
      <c r="N441" s="69" t="s">
        <v>4045</v>
      </c>
      <c r="O441" s="71">
        <v>2625000</v>
      </c>
      <c r="P441" s="71">
        <v>78750</v>
      </c>
    </row>
    <row r="442" spans="1:16" ht="43.2" x14ac:dyDescent="0.3">
      <c r="A442" s="203"/>
      <c r="B442" s="203"/>
      <c r="C442" s="203"/>
      <c r="D442" s="203"/>
      <c r="E442" s="203"/>
      <c r="F442" s="203"/>
      <c r="G442" s="203"/>
      <c r="H442" s="72" t="s">
        <v>3976</v>
      </c>
      <c r="I442" s="207">
        <v>45103</v>
      </c>
      <c r="J442" s="69" t="s">
        <v>4138</v>
      </c>
      <c r="K442" s="70">
        <v>45085</v>
      </c>
      <c r="L442" s="203" t="s">
        <v>354</v>
      </c>
      <c r="M442" s="203" t="s">
        <v>338</v>
      </c>
      <c r="N442" s="69" t="s">
        <v>4134</v>
      </c>
      <c r="O442" s="71">
        <v>729000</v>
      </c>
      <c r="P442" s="71">
        <v>0</v>
      </c>
    </row>
    <row r="443" spans="1:16" ht="43.2" x14ac:dyDescent="0.3">
      <c r="A443" s="203"/>
      <c r="B443" s="203"/>
      <c r="C443" s="203"/>
      <c r="D443" s="203"/>
      <c r="E443" s="203"/>
      <c r="F443" s="203"/>
      <c r="G443" s="203"/>
      <c r="H443" s="72" t="s">
        <v>3979</v>
      </c>
      <c r="I443" s="207">
        <v>45103</v>
      </c>
      <c r="J443" s="69" t="s">
        <v>4142</v>
      </c>
      <c r="K443" s="70">
        <v>45086</v>
      </c>
      <c r="L443" s="203" t="s">
        <v>354</v>
      </c>
      <c r="M443" s="203" t="s">
        <v>338</v>
      </c>
      <c r="N443" s="69" t="s">
        <v>4139</v>
      </c>
      <c r="O443" s="71">
        <v>532000</v>
      </c>
      <c r="P443" s="71">
        <v>0</v>
      </c>
    </row>
    <row r="444" spans="1:16" ht="43.2" x14ac:dyDescent="0.3">
      <c r="A444" s="203"/>
      <c r="B444" s="203"/>
      <c r="C444" s="203"/>
      <c r="D444" s="203"/>
      <c r="E444" s="203"/>
      <c r="F444" s="203"/>
      <c r="G444" s="203"/>
      <c r="H444" s="72" t="s">
        <v>3982</v>
      </c>
      <c r="I444" s="207">
        <v>45103</v>
      </c>
      <c r="J444" s="69" t="s">
        <v>4147</v>
      </c>
      <c r="K444" s="204">
        <v>45093</v>
      </c>
      <c r="L444" s="203" t="s">
        <v>354</v>
      </c>
      <c r="M444" s="203" t="s">
        <v>338</v>
      </c>
      <c r="N444" s="69" t="s">
        <v>4143</v>
      </c>
      <c r="O444" s="71">
        <v>752500</v>
      </c>
      <c r="P444" s="71">
        <v>0</v>
      </c>
    </row>
    <row r="445" spans="1:16" ht="43.2" x14ac:dyDescent="0.3">
      <c r="A445" s="203"/>
      <c r="B445" s="203"/>
      <c r="C445" s="203"/>
      <c r="D445" s="203"/>
      <c r="E445" s="203"/>
      <c r="F445" s="203"/>
      <c r="G445" s="203"/>
      <c r="H445" s="72" t="s">
        <v>3985</v>
      </c>
      <c r="I445" s="207">
        <v>45103</v>
      </c>
      <c r="J445" s="69" t="s">
        <v>4151</v>
      </c>
      <c r="K445" s="205">
        <v>45093</v>
      </c>
      <c r="L445" s="203" t="s">
        <v>354</v>
      </c>
      <c r="M445" s="203" t="s">
        <v>338</v>
      </c>
      <c r="N445" s="69" t="s">
        <v>4148</v>
      </c>
      <c r="O445" s="71">
        <v>1595000</v>
      </c>
      <c r="P445" s="71">
        <v>0</v>
      </c>
    </row>
    <row r="446" spans="1:16" ht="43.2" x14ac:dyDescent="0.3">
      <c r="A446" s="203"/>
      <c r="B446" s="203"/>
      <c r="C446" s="203"/>
      <c r="D446" s="203"/>
      <c r="E446" s="203"/>
      <c r="F446" s="203"/>
      <c r="G446" s="203"/>
      <c r="H446" s="72" t="s">
        <v>3988</v>
      </c>
      <c r="I446" s="207">
        <v>45103</v>
      </c>
      <c r="J446" s="69" t="s">
        <v>4156</v>
      </c>
      <c r="K446" s="204">
        <v>45089</v>
      </c>
      <c r="L446" s="202" t="s">
        <v>3178</v>
      </c>
      <c r="M446" s="202" t="s">
        <v>344</v>
      </c>
      <c r="N446" s="69" t="s">
        <v>4153</v>
      </c>
      <c r="O446" s="71">
        <v>1815000</v>
      </c>
      <c r="P446" s="71">
        <v>0</v>
      </c>
    </row>
    <row r="447" spans="1:16" ht="43.2" x14ac:dyDescent="0.3">
      <c r="A447" s="203"/>
      <c r="B447" s="203"/>
      <c r="C447" s="203"/>
      <c r="D447" s="203"/>
      <c r="E447" s="203"/>
      <c r="F447" s="203"/>
      <c r="G447" s="203"/>
      <c r="H447" s="72" t="s">
        <v>3991</v>
      </c>
      <c r="I447" s="207">
        <v>45103</v>
      </c>
      <c r="J447" s="69" t="s">
        <v>4159</v>
      </c>
      <c r="K447" s="205">
        <v>45089</v>
      </c>
      <c r="L447" s="203" t="s">
        <v>3178</v>
      </c>
      <c r="M447" s="203" t="s">
        <v>344</v>
      </c>
      <c r="N447" s="69" t="s">
        <v>4153</v>
      </c>
      <c r="O447" s="71">
        <v>840000</v>
      </c>
      <c r="P447" s="71">
        <v>0</v>
      </c>
    </row>
    <row r="448" spans="1:16" ht="28.8" x14ac:dyDescent="0.3">
      <c r="A448" s="203"/>
      <c r="B448" s="203"/>
      <c r="C448" s="203"/>
      <c r="D448" s="203"/>
      <c r="E448" s="203"/>
      <c r="F448" s="203"/>
      <c r="G448" s="203"/>
      <c r="H448" s="72" t="s">
        <v>4944</v>
      </c>
      <c r="I448" s="206">
        <v>45135</v>
      </c>
      <c r="J448" s="69" t="s">
        <v>4556</v>
      </c>
      <c r="K448" s="70">
        <v>45111</v>
      </c>
      <c r="L448" s="69" t="s">
        <v>1964</v>
      </c>
      <c r="M448" s="202" t="s">
        <v>1450</v>
      </c>
      <c r="N448" s="69" t="s">
        <v>4554</v>
      </c>
      <c r="O448" s="71">
        <v>1440000</v>
      </c>
      <c r="P448" s="71">
        <v>28800</v>
      </c>
    </row>
    <row r="449" spans="1:16" ht="28.8" x14ac:dyDescent="0.3">
      <c r="A449" s="203"/>
      <c r="B449" s="203"/>
      <c r="C449" s="203"/>
      <c r="D449" s="203"/>
      <c r="E449" s="203"/>
      <c r="F449" s="203"/>
      <c r="G449" s="203"/>
      <c r="H449" s="72" t="s">
        <v>4946</v>
      </c>
      <c r="I449" s="207">
        <v>45135</v>
      </c>
      <c r="J449" s="69" t="s">
        <v>4560</v>
      </c>
      <c r="K449" s="70">
        <v>45118</v>
      </c>
      <c r="L449" s="69" t="s">
        <v>90</v>
      </c>
      <c r="M449" s="203" t="s">
        <v>1450</v>
      </c>
      <c r="N449" s="69" t="s">
        <v>4558</v>
      </c>
      <c r="O449" s="71">
        <v>1455000</v>
      </c>
      <c r="P449" s="71">
        <v>0</v>
      </c>
    </row>
    <row r="450" spans="1:16" ht="28.8" x14ac:dyDescent="0.3">
      <c r="A450" s="203"/>
      <c r="B450" s="203"/>
      <c r="C450" s="203"/>
      <c r="D450" s="203"/>
      <c r="E450" s="203"/>
      <c r="F450" s="203"/>
      <c r="G450" s="203"/>
      <c r="H450" s="72" t="s">
        <v>4948</v>
      </c>
      <c r="I450" s="207">
        <v>45135</v>
      </c>
      <c r="J450" s="69" t="s">
        <v>4563</v>
      </c>
      <c r="K450" s="70">
        <v>45125</v>
      </c>
      <c r="L450" s="69" t="s">
        <v>89</v>
      </c>
      <c r="M450" s="203" t="s">
        <v>1450</v>
      </c>
      <c r="N450" s="69" t="s">
        <v>4561</v>
      </c>
      <c r="O450" s="71">
        <v>993000</v>
      </c>
      <c r="P450" s="71">
        <v>0</v>
      </c>
    </row>
    <row r="451" spans="1:16" ht="43.2" x14ac:dyDescent="0.3">
      <c r="A451" s="203"/>
      <c r="B451" s="203"/>
      <c r="C451" s="203"/>
      <c r="D451" s="203"/>
      <c r="E451" s="203"/>
      <c r="F451" s="203"/>
      <c r="G451" s="203"/>
      <c r="H451" s="72" t="s">
        <v>4996</v>
      </c>
      <c r="I451" s="207">
        <v>45135</v>
      </c>
      <c r="J451" s="69" t="s">
        <v>4649</v>
      </c>
      <c r="K451" s="70">
        <v>45126</v>
      </c>
      <c r="L451" s="69" t="s">
        <v>1964</v>
      </c>
      <c r="M451" s="202" t="s">
        <v>264</v>
      </c>
      <c r="N451" s="69" t="s">
        <v>4646</v>
      </c>
      <c r="O451" s="71">
        <v>1493050</v>
      </c>
      <c r="P451" s="71">
        <v>29861</v>
      </c>
    </row>
    <row r="452" spans="1:16" ht="28.8" x14ac:dyDescent="0.3">
      <c r="A452" s="203"/>
      <c r="B452" s="203"/>
      <c r="C452" s="203"/>
      <c r="D452" s="203"/>
      <c r="E452" s="203"/>
      <c r="F452" s="203"/>
      <c r="G452" s="203"/>
      <c r="H452" s="72" t="s">
        <v>4998</v>
      </c>
      <c r="I452" s="207">
        <v>45135</v>
      </c>
      <c r="J452" s="69" t="s">
        <v>4652</v>
      </c>
      <c r="K452" s="70">
        <v>45112</v>
      </c>
      <c r="L452" s="69" t="s">
        <v>90</v>
      </c>
      <c r="M452" s="203" t="s">
        <v>264</v>
      </c>
      <c r="N452" s="69" t="s">
        <v>4650</v>
      </c>
      <c r="O452" s="71">
        <v>1455000</v>
      </c>
      <c r="P452" s="71">
        <v>0</v>
      </c>
    </row>
    <row r="453" spans="1:16" ht="28.8" x14ac:dyDescent="0.3">
      <c r="A453" s="203"/>
      <c r="B453" s="203"/>
      <c r="C453" s="203"/>
      <c r="D453" s="203"/>
      <c r="E453" s="203"/>
      <c r="F453" s="203"/>
      <c r="G453" s="203"/>
      <c r="H453" s="72" t="s">
        <v>5000</v>
      </c>
      <c r="I453" s="207">
        <v>45135</v>
      </c>
      <c r="J453" s="69" t="s">
        <v>4655</v>
      </c>
      <c r="K453" s="70">
        <v>45119</v>
      </c>
      <c r="L453" s="69" t="s">
        <v>89</v>
      </c>
      <c r="M453" s="203" t="s">
        <v>264</v>
      </c>
      <c r="N453" s="69" t="s">
        <v>4653</v>
      </c>
      <c r="O453" s="71">
        <v>972000</v>
      </c>
      <c r="P453" s="71">
        <v>0</v>
      </c>
    </row>
    <row r="454" spans="1:16" ht="43.2" x14ac:dyDescent="0.3">
      <c r="A454" s="203"/>
      <c r="B454" s="203"/>
      <c r="C454" s="203"/>
      <c r="D454" s="203"/>
      <c r="E454" s="203"/>
      <c r="F454" s="203"/>
      <c r="G454" s="203"/>
      <c r="H454" s="72" t="s">
        <v>5002</v>
      </c>
      <c r="I454" s="207">
        <v>45135</v>
      </c>
      <c r="J454" s="69" t="s">
        <v>4658</v>
      </c>
      <c r="K454" s="70">
        <v>45111</v>
      </c>
      <c r="L454" s="69" t="s">
        <v>1623</v>
      </c>
      <c r="M454" s="69" t="s">
        <v>104</v>
      </c>
      <c r="N454" s="69" t="s">
        <v>4656</v>
      </c>
      <c r="O454" s="71">
        <v>181203</v>
      </c>
      <c r="P454" s="71">
        <v>0</v>
      </c>
    </row>
    <row r="455" spans="1:16" ht="43.2" x14ac:dyDescent="0.3">
      <c r="A455" s="203"/>
      <c r="B455" s="203"/>
      <c r="C455" s="203"/>
      <c r="D455" s="203"/>
      <c r="E455" s="203"/>
      <c r="F455" s="203"/>
      <c r="G455" s="203"/>
      <c r="H455" s="72" t="s">
        <v>5004</v>
      </c>
      <c r="I455" s="207">
        <v>45135</v>
      </c>
      <c r="J455" s="69" t="s">
        <v>4661</v>
      </c>
      <c r="K455" s="70">
        <v>45121</v>
      </c>
      <c r="L455" s="69" t="s">
        <v>1964</v>
      </c>
      <c r="M455" s="202" t="s">
        <v>263</v>
      </c>
      <c r="N455" s="69" t="s">
        <v>4659</v>
      </c>
      <c r="O455" s="71">
        <v>1493300</v>
      </c>
      <c r="P455" s="71">
        <v>29866</v>
      </c>
    </row>
    <row r="456" spans="1:16" ht="28.8" x14ac:dyDescent="0.3">
      <c r="A456" s="203"/>
      <c r="B456" s="203"/>
      <c r="C456" s="203"/>
      <c r="D456" s="203"/>
      <c r="E456" s="203"/>
      <c r="F456" s="203"/>
      <c r="G456" s="203"/>
      <c r="H456" s="72" t="s">
        <v>5006</v>
      </c>
      <c r="I456" s="207">
        <v>45135</v>
      </c>
      <c r="J456" s="69" t="s">
        <v>4664</v>
      </c>
      <c r="K456" s="70">
        <v>45127</v>
      </c>
      <c r="L456" s="69" t="s">
        <v>90</v>
      </c>
      <c r="M456" s="203" t="s">
        <v>263</v>
      </c>
      <c r="N456" s="69" t="s">
        <v>4662</v>
      </c>
      <c r="O456" s="71">
        <v>1495000</v>
      </c>
      <c r="P456" s="71">
        <v>0</v>
      </c>
    </row>
    <row r="457" spans="1:16" ht="28.8" x14ac:dyDescent="0.3">
      <c r="A457" s="203"/>
      <c r="B457" s="203"/>
      <c r="C457" s="203"/>
      <c r="D457" s="203"/>
      <c r="E457" s="203"/>
      <c r="F457" s="203"/>
      <c r="G457" s="203"/>
      <c r="H457" s="72" t="s">
        <v>5008</v>
      </c>
      <c r="I457" s="207">
        <v>45135</v>
      </c>
      <c r="J457" s="69" t="s">
        <v>4667</v>
      </c>
      <c r="K457" s="70">
        <v>45113</v>
      </c>
      <c r="L457" s="69" t="s">
        <v>89</v>
      </c>
      <c r="M457" s="203" t="s">
        <v>263</v>
      </c>
      <c r="N457" s="69" t="s">
        <v>4665</v>
      </c>
      <c r="O457" s="71">
        <v>959000</v>
      </c>
      <c r="P457" s="71">
        <v>0</v>
      </c>
    </row>
    <row r="458" spans="1:16" ht="43.2" x14ac:dyDescent="0.3">
      <c r="A458" s="203"/>
      <c r="B458" s="203"/>
      <c r="C458" s="203"/>
      <c r="D458" s="203"/>
      <c r="E458" s="203"/>
      <c r="F458" s="203"/>
      <c r="G458" s="203"/>
      <c r="H458" s="72" t="s">
        <v>5010</v>
      </c>
      <c r="I458" s="207">
        <v>45135</v>
      </c>
      <c r="J458" s="69" t="s">
        <v>4670</v>
      </c>
      <c r="K458" s="70">
        <v>45114</v>
      </c>
      <c r="L458" s="202" t="s">
        <v>3424</v>
      </c>
      <c r="M458" s="202" t="s">
        <v>325</v>
      </c>
      <c r="N458" s="69" t="s">
        <v>4668</v>
      </c>
      <c r="O458" s="71">
        <v>444500</v>
      </c>
      <c r="P458" s="71">
        <v>0</v>
      </c>
    </row>
    <row r="459" spans="1:16" ht="43.2" x14ac:dyDescent="0.3">
      <c r="A459" s="203"/>
      <c r="B459" s="203"/>
      <c r="C459" s="203"/>
      <c r="D459" s="203"/>
      <c r="E459" s="203"/>
      <c r="F459" s="203"/>
      <c r="G459" s="203"/>
      <c r="H459" s="72" t="s">
        <v>5012</v>
      </c>
      <c r="I459" s="207">
        <v>45135</v>
      </c>
      <c r="J459" s="69" t="s">
        <v>4673</v>
      </c>
      <c r="K459" s="70">
        <v>45121</v>
      </c>
      <c r="L459" s="203" t="s">
        <v>3424</v>
      </c>
      <c r="M459" s="203" t="s">
        <v>325</v>
      </c>
      <c r="N459" s="69" t="s">
        <v>4671</v>
      </c>
      <c r="O459" s="71">
        <v>4252912</v>
      </c>
      <c r="P459" s="71">
        <v>0</v>
      </c>
    </row>
    <row r="460" spans="1:16" ht="43.2" x14ac:dyDescent="0.3">
      <c r="A460" s="203"/>
      <c r="B460" s="203"/>
      <c r="C460" s="203"/>
      <c r="D460" s="203"/>
      <c r="E460" s="203"/>
      <c r="F460" s="203"/>
      <c r="G460" s="203"/>
      <c r="H460" s="72" t="s">
        <v>5014</v>
      </c>
      <c r="I460" s="207">
        <v>45135</v>
      </c>
      <c r="J460" s="69" t="s">
        <v>4676</v>
      </c>
      <c r="K460" s="70">
        <v>45131</v>
      </c>
      <c r="L460" s="203" t="s">
        <v>3424</v>
      </c>
      <c r="M460" s="203" t="s">
        <v>325</v>
      </c>
      <c r="N460" s="69" t="s">
        <v>4674</v>
      </c>
      <c r="O460" s="71">
        <v>1075000</v>
      </c>
      <c r="P460" s="71">
        <v>0</v>
      </c>
    </row>
    <row r="461" spans="1:16" ht="43.2" x14ac:dyDescent="0.3">
      <c r="A461" s="203"/>
      <c r="B461" s="203"/>
      <c r="C461" s="203"/>
      <c r="D461" s="203"/>
      <c r="E461" s="203"/>
      <c r="F461" s="203"/>
      <c r="G461" s="203"/>
      <c r="H461" s="72" t="s">
        <v>5016</v>
      </c>
      <c r="I461" s="207">
        <v>45135</v>
      </c>
      <c r="J461" s="69" t="s">
        <v>4679</v>
      </c>
      <c r="K461" s="70">
        <v>45114</v>
      </c>
      <c r="L461" s="69" t="s">
        <v>1964</v>
      </c>
      <c r="M461" s="202" t="s">
        <v>262</v>
      </c>
      <c r="N461" s="69" t="s">
        <v>4677</v>
      </c>
      <c r="O461" s="71">
        <v>1495000</v>
      </c>
      <c r="P461" s="71">
        <v>29900</v>
      </c>
    </row>
    <row r="462" spans="1:16" ht="28.8" x14ac:dyDescent="0.3">
      <c r="A462" s="203"/>
      <c r="B462" s="203"/>
      <c r="C462" s="203"/>
      <c r="D462" s="203"/>
      <c r="E462" s="203"/>
      <c r="F462" s="203"/>
      <c r="G462" s="203"/>
      <c r="H462" s="72" t="s">
        <v>5018</v>
      </c>
      <c r="I462" s="207">
        <v>45135</v>
      </c>
      <c r="J462" s="69" t="s">
        <v>4682</v>
      </c>
      <c r="K462" s="70">
        <v>45121</v>
      </c>
      <c r="L462" s="69" t="s">
        <v>90</v>
      </c>
      <c r="M462" s="203" t="s">
        <v>262</v>
      </c>
      <c r="N462" s="69" t="s">
        <v>4680</v>
      </c>
      <c r="O462" s="71">
        <v>1435000</v>
      </c>
      <c r="P462" s="71">
        <v>0</v>
      </c>
    </row>
    <row r="463" spans="1:16" ht="28.8" x14ac:dyDescent="0.3">
      <c r="A463" s="203"/>
      <c r="B463" s="203"/>
      <c r="C463" s="203"/>
      <c r="D463" s="203"/>
      <c r="E463" s="203"/>
      <c r="F463" s="203"/>
      <c r="G463" s="203"/>
      <c r="H463" s="72" t="s">
        <v>5020</v>
      </c>
      <c r="I463" s="207">
        <v>45135</v>
      </c>
      <c r="J463" s="69" t="s">
        <v>4685</v>
      </c>
      <c r="K463" s="70">
        <v>45128</v>
      </c>
      <c r="L463" s="69" t="s">
        <v>89</v>
      </c>
      <c r="M463" s="203" t="s">
        <v>262</v>
      </c>
      <c r="N463" s="69" t="s">
        <v>4683</v>
      </c>
      <c r="O463" s="71">
        <v>970000</v>
      </c>
      <c r="P463" s="71">
        <v>0</v>
      </c>
    </row>
    <row r="464" spans="1:16" ht="28.8" x14ac:dyDescent="0.3">
      <c r="A464" s="203"/>
      <c r="B464" s="203"/>
      <c r="C464" s="203"/>
      <c r="D464" s="203"/>
      <c r="E464" s="203"/>
      <c r="F464" s="203"/>
      <c r="G464" s="203"/>
      <c r="H464" s="72" t="s">
        <v>4460</v>
      </c>
      <c r="I464" s="207">
        <v>45135</v>
      </c>
      <c r="J464" s="69" t="s">
        <v>4858</v>
      </c>
      <c r="K464" s="70">
        <v>45135</v>
      </c>
      <c r="L464" s="69" t="s">
        <v>4853</v>
      </c>
      <c r="M464" s="69" t="s">
        <v>161</v>
      </c>
      <c r="N464" s="69" t="s">
        <v>4855</v>
      </c>
      <c r="O464" s="71">
        <v>3200000</v>
      </c>
      <c r="P464" s="71">
        <v>0</v>
      </c>
    </row>
    <row r="465" spans="1:16" ht="28.8" x14ac:dyDescent="0.3">
      <c r="A465" s="203"/>
      <c r="B465" s="203"/>
      <c r="C465" s="203"/>
      <c r="D465" s="203"/>
      <c r="E465" s="203"/>
      <c r="F465" s="203"/>
      <c r="G465" s="203"/>
      <c r="H465" s="72" t="s">
        <v>5023</v>
      </c>
      <c r="I465" s="207">
        <v>45135</v>
      </c>
      <c r="J465" s="69" t="s">
        <v>4688</v>
      </c>
      <c r="K465" s="70">
        <v>45117</v>
      </c>
      <c r="L465" s="69" t="s">
        <v>267</v>
      </c>
      <c r="M465" s="202" t="s">
        <v>1472</v>
      </c>
      <c r="N465" s="69" t="s">
        <v>4686</v>
      </c>
      <c r="O465" s="71">
        <v>1477100</v>
      </c>
      <c r="P465" s="71">
        <v>29542</v>
      </c>
    </row>
    <row r="466" spans="1:16" ht="28.8" x14ac:dyDescent="0.3">
      <c r="A466" s="203"/>
      <c r="B466" s="203"/>
      <c r="C466" s="203"/>
      <c r="D466" s="203"/>
      <c r="E466" s="203"/>
      <c r="F466" s="203"/>
      <c r="G466" s="203"/>
      <c r="H466" s="72" t="s">
        <v>5025</v>
      </c>
      <c r="I466" s="207">
        <v>45135</v>
      </c>
      <c r="J466" s="69" t="s">
        <v>4692</v>
      </c>
      <c r="K466" s="70">
        <v>45124</v>
      </c>
      <c r="L466" s="69" t="s">
        <v>90</v>
      </c>
      <c r="M466" s="203" t="s">
        <v>1472</v>
      </c>
      <c r="N466" s="69" t="s">
        <v>4690</v>
      </c>
      <c r="O466" s="71">
        <v>1400000</v>
      </c>
      <c r="P466" s="71">
        <v>0</v>
      </c>
    </row>
    <row r="467" spans="1:16" ht="28.8" x14ac:dyDescent="0.3">
      <c r="A467" s="203"/>
      <c r="B467" s="203"/>
      <c r="C467" s="203"/>
      <c r="D467" s="203"/>
      <c r="E467" s="203"/>
      <c r="F467" s="203"/>
      <c r="G467" s="203"/>
      <c r="H467" s="72" t="s">
        <v>5027</v>
      </c>
      <c r="I467" s="207">
        <v>45135</v>
      </c>
      <c r="J467" s="69" t="s">
        <v>4695</v>
      </c>
      <c r="K467" s="70">
        <v>45131</v>
      </c>
      <c r="L467" s="69" t="s">
        <v>89</v>
      </c>
      <c r="M467" s="203" t="s">
        <v>1472</v>
      </c>
      <c r="N467" s="69" t="s">
        <v>4693</v>
      </c>
      <c r="O467" s="71">
        <v>957000</v>
      </c>
      <c r="P467" s="71">
        <v>0</v>
      </c>
    </row>
    <row r="468" spans="1:16" ht="43.2" x14ac:dyDescent="0.3">
      <c r="A468" s="203"/>
      <c r="B468" s="203"/>
      <c r="C468" s="203"/>
      <c r="D468" s="203"/>
      <c r="E468" s="203"/>
      <c r="F468" s="203"/>
      <c r="G468" s="203"/>
      <c r="H468" s="72" t="s">
        <v>5029</v>
      </c>
      <c r="I468" s="207">
        <v>45135</v>
      </c>
      <c r="J468" s="69" t="s">
        <v>4698</v>
      </c>
      <c r="K468" s="70">
        <v>45125</v>
      </c>
      <c r="L468" s="69" t="s">
        <v>267</v>
      </c>
      <c r="M468" s="202" t="s">
        <v>1474</v>
      </c>
      <c r="N468" s="69" t="s">
        <v>4696</v>
      </c>
      <c r="O468" s="71">
        <v>1487350</v>
      </c>
      <c r="P468" s="71">
        <v>29747</v>
      </c>
    </row>
    <row r="469" spans="1:16" ht="28.8" x14ac:dyDescent="0.3">
      <c r="A469" s="203"/>
      <c r="B469" s="203"/>
      <c r="C469" s="203"/>
      <c r="D469" s="203"/>
      <c r="E469" s="203"/>
      <c r="F469" s="203"/>
      <c r="G469" s="203"/>
      <c r="H469" s="72" t="s">
        <v>5031</v>
      </c>
      <c r="I469" s="207">
        <v>45135</v>
      </c>
      <c r="J469" s="69" t="s">
        <v>4701</v>
      </c>
      <c r="K469" s="70">
        <v>45132</v>
      </c>
      <c r="L469" s="69" t="s">
        <v>90</v>
      </c>
      <c r="M469" s="203" t="s">
        <v>1474</v>
      </c>
      <c r="N469" s="69" t="s">
        <v>4699</v>
      </c>
      <c r="O469" s="71">
        <v>1400000</v>
      </c>
      <c r="P469" s="71">
        <v>0</v>
      </c>
    </row>
    <row r="470" spans="1:16" ht="28.8" x14ac:dyDescent="0.3">
      <c r="A470" s="203"/>
      <c r="B470" s="203"/>
      <c r="C470" s="203"/>
      <c r="D470" s="203"/>
      <c r="E470" s="203"/>
      <c r="F470" s="203"/>
      <c r="G470" s="203"/>
      <c r="H470" s="72" t="s">
        <v>5033</v>
      </c>
      <c r="I470" s="207">
        <v>45135</v>
      </c>
      <c r="J470" s="69" t="s">
        <v>4704</v>
      </c>
      <c r="K470" s="70">
        <v>45118</v>
      </c>
      <c r="L470" s="69" t="s">
        <v>89</v>
      </c>
      <c r="M470" s="203" t="s">
        <v>1474</v>
      </c>
      <c r="N470" s="69" t="s">
        <v>4702</v>
      </c>
      <c r="O470" s="71">
        <v>981000</v>
      </c>
      <c r="P470" s="71">
        <v>0</v>
      </c>
    </row>
    <row r="471" spans="1:16" ht="28.8" x14ac:dyDescent="0.3">
      <c r="A471" s="203"/>
      <c r="B471" s="203"/>
      <c r="C471" s="203"/>
      <c r="D471" s="203"/>
      <c r="E471" s="203"/>
      <c r="F471" s="203"/>
      <c r="G471" s="203"/>
      <c r="H471" s="72" t="s">
        <v>5083</v>
      </c>
      <c r="I471" s="207">
        <v>45135</v>
      </c>
      <c r="J471" s="69" t="s">
        <v>4758</v>
      </c>
      <c r="K471" s="70">
        <v>45113</v>
      </c>
      <c r="L471" s="202" t="s">
        <v>267</v>
      </c>
      <c r="M471" s="202" t="s">
        <v>338</v>
      </c>
      <c r="N471" s="69" t="s">
        <v>4756</v>
      </c>
      <c r="O471" s="71">
        <v>1494100</v>
      </c>
      <c r="P471" s="71">
        <v>29882</v>
      </c>
    </row>
    <row r="472" spans="1:16" ht="28.8" x14ac:dyDescent="0.3">
      <c r="A472" s="203"/>
      <c r="B472" s="203"/>
      <c r="C472" s="203"/>
      <c r="D472" s="203"/>
      <c r="E472" s="203"/>
      <c r="F472" s="203"/>
      <c r="G472" s="203"/>
      <c r="H472" s="72" t="s">
        <v>5085</v>
      </c>
      <c r="I472" s="207">
        <v>45135</v>
      </c>
      <c r="J472" s="69" t="s">
        <v>4761</v>
      </c>
      <c r="K472" s="70">
        <v>45131</v>
      </c>
      <c r="L472" s="203" t="s">
        <v>267</v>
      </c>
      <c r="M472" s="203" t="s">
        <v>338</v>
      </c>
      <c r="N472" s="69" t="s">
        <v>4759</v>
      </c>
      <c r="O472" s="71">
        <v>1474600</v>
      </c>
      <c r="P472" s="71">
        <v>29492</v>
      </c>
    </row>
    <row r="473" spans="1:16" ht="28.8" x14ac:dyDescent="0.3">
      <c r="A473" s="203"/>
      <c r="B473" s="203"/>
      <c r="C473" s="203"/>
      <c r="D473" s="203"/>
      <c r="E473" s="203"/>
      <c r="F473" s="203"/>
      <c r="G473" s="203"/>
      <c r="H473" s="72" t="s">
        <v>5087</v>
      </c>
      <c r="I473" s="207">
        <v>45135</v>
      </c>
      <c r="J473" s="69" t="s">
        <v>4764</v>
      </c>
      <c r="K473" s="70">
        <v>45111</v>
      </c>
      <c r="L473" s="202" t="s">
        <v>90</v>
      </c>
      <c r="M473" s="203" t="s">
        <v>338</v>
      </c>
      <c r="N473" s="69" t="s">
        <v>4762</v>
      </c>
      <c r="O473" s="71">
        <v>1465000</v>
      </c>
      <c r="P473" s="71">
        <v>0</v>
      </c>
    </row>
    <row r="474" spans="1:16" ht="28.8" x14ac:dyDescent="0.3">
      <c r="A474" s="203"/>
      <c r="B474" s="203"/>
      <c r="C474" s="203"/>
      <c r="D474" s="203"/>
      <c r="E474" s="203"/>
      <c r="F474" s="203"/>
      <c r="G474" s="203"/>
      <c r="H474" s="72" t="s">
        <v>5089</v>
      </c>
      <c r="I474" s="207">
        <v>45135</v>
      </c>
      <c r="J474" s="69" t="s">
        <v>4767</v>
      </c>
      <c r="K474" s="70">
        <v>45117</v>
      </c>
      <c r="L474" s="203" t="s">
        <v>90</v>
      </c>
      <c r="M474" s="203" t="s">
        <v>338</v>
      </c>
      <c r="N474" s="69" t="s">
        <v>4765</v>
      </c>
      <c r="O474" s="71">
        <v>1340000</v>
      </c>
      <c r="P474" s="71">
        <v>0</v>
      </c>
    </row>
    <row r="475" spans="1:16" ht="28.8" x14ac:dyDescent="0.3">
      <c r="A475" s="203"/>
      <c r="B475" s="203"/>
      <c r="C475" s="203"/>
      <c r="D475" s="203"/>
      <c r="E475" s="203"/>
      <c r="F475" s="203"/>
      <c r="G475" s="203"/>
      <c r="H475" s="72" t="s">
        <v>5091</v>
      </c>
      <c r="I475" s="207">
        <v>45135</v>
      </c>
      <c r="J475" s="69" t="s">
        <v>4770</v>
      </c>
      <c r="K475" s="70">
        <v>45112</v>
      </c>
      <c r="L475" s="202" t="s">
        <v>89</v>
      </c>
      <c r="M475" s="203" t="s">
        <v>338</v>
      </c>
      <c r="N475" s="69" t="s">
        <v>4768</v>
      </c>
      <c r="O475" s="71">
        <v>950000</v>
      </c>
      <c r="P475" s="71">
        <v>0</v>
      </c>
    </row>
    <row r="476" spans="1:16" ht="28.8" x14ac:dyDescent="0.3">
      <c r="A476" s="203"/>
      <c r="B476" s="203"/>
      <c r="C476" s="203"/>
      <c r="D476" s="203"/>
      <c r="E476" s="203"/>
      <c r="F476" s="203"/>
      <c r="G476" s="203"/>
      <c r="H476" s="72" t="s">
        <v>5093</v>
      </c>
      <c r="I476" s="207">
        <v>45135</v>
      </c>
      <c r="J476" s="69" t="s">
        <v>4773</v>
      </c>
      <c r="K476" s="70">
        <v>45124</v>
      </c>
      <c r="L476" s="203" t="s">
        <v>89</v>
      </c>
      <c r="M476" s="203" t="s">
        <v>338</v>
      </c>
      <c r="N476" s="69" t="s">
        <v>4771</v>
      </c>
      <c r="O476" s="71">
        <v>965000</v>
      </c>
      <c r="P476" s="71">
        <v>0</v>
      </c>
    </row>
    <row r="477" spans="1:16" ht="43.2" x14ac:dyDescent="0.3">
      <c r="A477" s="203"/>
      <c r="B477" s="203"/>
      <c r="C477" s="203"/>
      <c r="D477" s="203"/>
      <c r="E477" s="203"/>
      <c r="F477" s="203"/>
      <c r="G477" s="203"/>
      <c r="H477" s="72" t="s">
        <v>5095</v>
      </c>
      <c r="I477" s="207">
        <v>45135</v>
      </c>
      <c r="J477" s="69" t="s">
        <v>4776</v>
      </c>
      <c r="K477" s="70">
        <v>45131</v>
      </c>
      <c r="L477" s="69" t="s">
        <v>3178</v>
      </c>
      <c r="M477" s="69" t="s">
        <v>344</v>
      </c>
      <c r="N477" s="69" t="s">
        <v>4774</v>
      </c>
      <c r="O477" s="71">
        <v>1818500</v>
      </c>
      <c r="P477" s="71">
        <v>0</v>
      </c>
    </row>
    <row r="478" spans="1:16" ht="28.8" x14ac:dyDescent="0.3">
      <c r="A478" s="203"/>
      <c r="B478" s="203"/>
      <c r="C478" s="203"/>
      <c r="D478" s="203"/>
      <c r="E478" s="203"/>
      <c r="F478" s="203"/>
      <c r="G478" s="203"/>
      <c r="H478" s="72" t="s">
        <v>5097</v>
      </c>
      <c r="I478" s="207">
        <v>45135</v>
      </c>
      <c r="J478" s="69" t="s">
        <v>4779</v>
      </c>
      <c r="K478" s="70">
        <v>45119</v>
      </c>
      <c r="L478" s="69" t="s">
        <v>267</v>
      </c>
      <c r="M478" s="202" t="s">
        <v>266</v>
      </c>
      <c r="N478" s="69" t="s">
        <v>4777</v>
      </c>
      <c r="O478" s="71">
        <v>1464450</v>
      </c>
      <c r="P478" s="71">
        <v>29289</v>
      </c>
    </row>
    <row r="479" spans="1:16" ht="28.8" x14ac:dyDescent="0.3">
      <c r="A479" s="203"/>
      <c r="B479" s="203"/>
      <c r="C479" s="203"/>
      <c r="D479" s="203"/>
      <c r="E479" s="203"/>
      <c r="F479" s="203"/>
      <c r="G479" s="203"/>
      <c r="H479" s="72" t="s">
        <v>5099</v>
      </c>
      <c r="I479" s="207">
        <v>45135</v>
      </c>
      <c r="J479" s="69" t="s">
        <v>4782</v>
      </c>
      <c r="K479" s="70">
        <v>45126</v>
      </c>
      <c r="L479" s="69" t="s">
        <v>90</v>
      </c>
      <c r="M479" s="203" t="s">
        <v>266</v>
      </c>
      <c r="N479" s="69" t="s">
        <v>4780</v>
      </c>
      <c r="O479" s="71">
        <v>1370000</v>
      </c>
      <c r="P479" s="71">
        <v>0</v>
      </c>
    </row>
    <row r="480" spans="1:16" ht="28.8" x14ac:dyDescent="0.3">
      <c r="A480" s="203"/>
      <c r="B480" s="203"/>
      <c r="C480" s="203"/>
      <c r="D480" s="203"/>
      <c r="E480" s="203"/>
      <c r="F480" s="203"/>
      <c r="G480" s="203"/>
      <c r="H480" s="72" t="s">
        <v>5101</v>
      </c>
      <c r="I480" s="207">
        <v>45135</v>
      </c>
      <c r="J480" s="69" t="s">
        <v>4785</v>
      </c>
      <c r="K480" s="70">
        <v>45133</v>
      </c>
      <c r="L480" s="69" t="s">
        <v>89</v>
      </c>
      <c r="M480" s="203" t="s">
        <v>266</v>
      </c>
      <c r="N480" s="69" t="s">
        <v>4783</v>
      </c>
      <c r="O480" s="71">
        <v>981000</v>
      </c>
      <c r="P480" s="71">
        <v>0</v>
      </c>
    </row>
    <row r="481" spans="1:16" ht="28.8" x14ac:dyDescent="0.3">
      <c r="A481" s="203"/>
      <c r="B481" s="203"/>
      <c r="C481" s="203"/>
      <c r="D481" s="203"/>
      <c r="E481" s="203"/>
      <c r="F481" s="203"/>
      <c r="G481" s="203"/>
      <c r="H481" s="72" t="s">
        <v>5103</v>
      </c>
      <c r="I481" s="207">
        <v>45135</v>
      </c>
      <c r="J481" s="69" t="s">
        <v>4789</v>
      </c>
      <c r="K481" s="70">
        <v>45134</v>
      </c>
      <c r="L481" s="69" t="s">
        <v>267</v>
      </c>
      <c r="M481" s="202" t="s">
        <v>348</v>
      </c>
      <c r="N481" s="69" t="s">
        <v>4786</v>
      </c>
      <c r="O481" s="71">
        <v>1482300</v>
      </c>
      <c r="P481" s="71">
        <v>29646</v>
      </c>
    </row>
    <row r="482" spans="1:16" ht="28.8" x14ac:dyDescent="0.3">
      <c r="A482" s="203"/>
      <c r="B482" s="203"/>
      <c r="C482" s="203"/>
      <c r="D482" s="203"/>
      <c r="E482" s="203"/>
      <c r="F482" s="203"/>
      <c r="G482" s="203"/>
      <c r="H482" s="72" t="s">
        <v>5105</v>
      </c>
      <c r="I482" s="207">
        <v>45135</v>
      </c>
      <c r="J482" s="69" t="s">
        <v>4792</v>
      </c>
      <c r="K482" s="70">
        <v>45120</v>
      </c>
      <c r="L482" s="69" t="s">
        <v>90</v>
      </c>
      <c r="M482" s="203" t="s">
        <v>348</v>
      </c>
      <c r="N482" s="69" t="s">
        <v>4790</v>
      </c>
      <c r="O482" s="71">
        <v>1410000</v>
      </c>
      <c r="P482" s="71">
        <v>0</v>
      </c>
    </row>
    <row r="483" spans="1:16" ht="28.8" x14ac:dyDescent="0.3">
      <c r="A483" s="203"/>
      <c r="B483" s="203"/>
      <c r="C483" s="203"/>
      <c r="D483" s="203"/>
      <c r="E483" s="203"/>
      <c r="F483" s="203"/>
      <c r="G483" s="203"/>
      <c r="H483" s="72" t="s">
        <v>4419</v>
      </c>
      <c r="I483" s="207">
        <v>45135</v>
      </c>
      <c r="J483" s="69" t="s">
        <v>4795</v>
      </c>
      <c r="K483" s="70">
        <v>45127</v>
      </c>
      <c r="L483" s="69" t="s">
        <v>89</v>
      </c>
      <c r="M483" s="203" t="s">
        <v>348</v>
      </c>
      <c r="N483" s="69" t="s">
        <v>4793</v>
      </c>
      <c r="O483" s="71">
        <v>987000</v>
      </c>
      <c r="P483" s="71">
        <v>0</v>
      </c>
    </row>
    <row r="484" spans="1:16" ht="43.2" x14ac:dyDescent="0.3">
      <c r="A484" s="203"/>
      <c r="B484" s="203"/>
      <c r="C484" s="203"/>
      <c r="D484" s="203"/>
      <c r="E484" s="203"/>
      <c r="F484" s="203"/>
      <c r="G484" s="203"/>
      <c r="H484" s="72" t="s">
        <v>5108</v>
      </c>
      <c r="I484" s="207">
        <v>45135</v>
      </c>
      <c r="J484" s="69" t="s">
        <v>4798</v>
      </c>
      <c r="K484" s="70">
        <v>45128</v>
      </c>
      <c r="L484" s="69" t="s">
        <v>267</v>
      </c>
      <c r="M484" s="202" t="s">
        <v>268</v>
      </c>
      <c r="N484" s="69" t="s">
        <v>4796</v>
      </c>
      <c r="O484" s="71">
        <v>1499200</v>
      </c>
      <c r="P484" s="71">
        <v>29984</v>
      </c>
    </row>
    <row r="485" spans="1:16" ht="28.8" x14ac:dyDescent="0.3">
      <c r="A485" s="203"/>
      <c r="B485" s="203"/>
      <c r="C485" s="203"/>
      <c r="D485" s="203"/>
      <c r="E485" s="203"/>
      <c r="F485" s="203"/>
      <c r="G485" s="203"/>
      <c r="H485" s="72" t="s">
        <v>5110</v>
      </c>
      <c r="I485" s="207">
        <v>45135</v>
      </c>
      <c r="J485" s="69" t="s">
        <v>4801</v>
      </c>
      <c r="K485" s="70">
        <v>45120</v>
      </c>
      <c r="L485" s="69" t="s">
        <v>89</v>
      </c>
      <c r="M485" s="203" t="s">
        <v>268</v>
      </c>
      <c r="N485" s="69" t="s">
        <v>4799</v>
      </c>
      <c r="O485" s="71">
        <v>970000</v>
      </c>
      <c r="P485" s="71">
        <v>0</v>
      </c>
    </row>
    <row r="486" spans="1:16" ht="43.2" x14ac:dyDescent="0.3">
      <c r="A486" s="203"/>
      <c r="B486" s="203"/>
      <c r="C486" s="203"/>
      <c r="D486" s="203"/>
      <c r="E486" s="203"/>
      <c r="F486" s="203"/>
      <c r="G486" s="203"/>
      <c r="H486" s="72" t="s">
        <v>4463</v>
      </c>
      <c r="I486" s="207">
        <v>45135</v>
      </c>
      <c r="J486" s="69" t="s">
        <v>4864</v>
      </c>
      <c r="K486" s="70">
        <v>45135</v>
      </c>
      <c r="L486" s="69" t="s">
        <v>90</v>
      </c>
      <c r="M486" s="203" t="s">
        <v>268</v>
      </c>
      <c r="N486" s="69" t="s">
        <v>4862</v>
      </c>
      <c r="O486" s="71">
        <v>1455000</v>
      </c>
      <c r="P486" s="71">
        <v>0</v>
      </c>
    </row>
    <row r="487" spans="1:16" ht="57.6" x14ac:dyDescent="0.3">
      <c r="A487" s="203"/>
      <c r="B487" s="203"/>
      <c r="C487" s="203"/>
      <c r="D487" s="203"/>
      <c r="E487" s="203"/>
      <c r="F487" s="203"/>
      <c r="G487" s="203"/>
      <c r="H487" s="72" t="s">
        <v>5477</v>
      </c>
      <c r="I487" s="206">
        <v>45142</v>
      </c>
      <c r="J487" s="69" t="s">
        <v>5332</v>
      </c>
      <c r="K487" s="204">
        <v>45096</v>
      </c>
      <c r="L487" s="202" t="s">
        <v>354</v>
      </c>
      <c r="M487" s="203" t="s">
        <v>268</v>
      </c>
      <c r="N487" s="69" t="s">
        <v>5330</v>
      </c>
      <c r="O487" s="71">
        <v>754000</v>
      </c>
      <c r="P487" s="71">
        <v>0</v>
      </c>
    </row>
    <row r="488" spans="1:16" ht="57.6" x14ac:dyDescent="0.3">
      <c r="A488" s="203"/>
      <c r="B488" s="203"/>
      <c r="C488" s="203"/>
      <c r="D488" s="203"/>
      <c r="E488" s="203"/>
      <c r="F488" s="203"/>
      <c r="G488" s="203"/>
      <c r="H488" s="72" t="s">
        <v>5479</v>
      </c>
      <c r="I488" s="207">
        <v>45142</v>
      </c>
      <c r="J488" s="69" t="s">
        <v>5335</v>
      </c>
      <c r="K488" s="205">
        <v>45096</v>
      </c>
      <c r="L488" s="203" t="s">
        <v>354</v>
      </c>
      <c r="M488" s="203" t="s">
        <v>268</v>
      </c>
      <c r="N488" s="69" t="s">
        <v>5333</v>
      </c>
      <c r="O488" s="71">
        <v>1586000</v>
      </c>
      <c r="P488" s="71">
        <v>0</v>
      </c>
    </row>
    <row r="489" spans="1:16" ht="43.2" x14ac:dyDescent="0.3">
      <c r="A489" s="203"/>
      <c r="B489" s="203"/>
      <c r="C489" s="203"/>
      <c r="D489" s="203"/>
      <c r="E489" s="203"/>
      <c r="F489" s="203"/>
      <c r="G489" s="203"/>
      <c r="H489" s="72" t="s">
        <v>5481</v>
      </c>
      <c r="I489" s="207">
        <v>45142</v>
      </c>
      <c r="J489" s="69" t="s">
        <v>5338</v>
      </c>
      <c r="K489" s="204">
        <v>45097</v>
      </c>
      <c r="L489" s="203" t="s">
        <v>354</v>
      </c>
      <c r="M489" s="203" t="s">
        <v>268</v>
      </c>
      <c r="N489" s="69" t="s">
        <v>5336</v>
      </c>
      <c r="O489" s="71">
        <v>613800</v>
      </c>
      <c r="P489" s="71">
        <v>0</v>
      </c>
    </row>
    <row r="490" spans="1:16" ht="43.2" x14ac:dyDescent="0.3">
      <c r="A490" s="203"/>
      <c r="B490" s="203"/>
      <c r="C490" s="203"/>
      <c r="D490" s="203"/>
      <c r="E490" s="203"/>
      <c r="F490" s="203"/>
      <c r="G490" s="203"/>
      <c r="H490" s="72" t="s">
        <v>5483</v>
      </c>
      <c r="I490" s="207">
        <v>45142</v>
      </c>
      <c r="J490" s="69" t="s">
        <v>5341</v>
      </c>
      <c r="K490" s="205">
        <v>45097</v>
      </c>
      <c r="L490" s="203" t="s">
        <v>354</v>
      </c>
      <c r="M490" s="203" t="s">
        <v>268</v>
      </c>
      <c r="N490" s="69" t="s">
        <v>5339</v>
      </c>
      <c r="O490" s="71">
        <v>1170000</v>
      </c>
      <c r="P490" s="71">
        <v>0</v>
      </c>
    </row>
    <row r="491" spans="1:16" ht="43.2" x14ac:dyDescent="0.3">
      <c r="A491" s="203"/>
      <c r="B491" s="203"/>
      <c r="C491" s="202" t="s">
        <v>2437</v>
      </c>
      <c r="D491" s="204">
        <v>44972</v>
      </c>
      <c r="E491" s="202" t="s">
        <v>2436</v>
      </c>
      <c r="F491" s="204">
        <v>44973</v>
      </c>
      <c r="G491" s="69" t="s">
        <v>189</v>
      </c>
      <c r="H491" s="72" t="s">
        <v>1761</v>
      </c>
      <c r="I491" s="206">
        <v>44971</v>
      </c>
      <c r="J491" s="69" t="s">
        <v>1793</v>
      </c>
      <c r="K491" s="70">
        <v>44936</v>
      </c>
      <c r="L491" s="203" t="s">
        <v>354</v>
      </c>
      <c r="M491" s="69" t="s">
        <v>338</v>
      </c>
      <c r="N491" s="69" t="s">
        <v>1791</v>
      </c>
      <c r="O491" s="71">
        <v>506000</v>
      </c>
      <c r="P491" s="71">
        <v>0</v>
      </c>
    </row>
    <row r="492" spans="1:16" ht="43.2" x14ac:dyDescent="0.3">
      <c r="A492" s="203"/>
      <c r="B492" s="203"/>
      <c r="C492" s="203"/>
      <c r="D492" s="203"/>
      <c r="E492" s="203"/>
      <c r="F492" s="203"/>
      <c r="G492" s="202" t="s">
        <v>182</v>
      </c>
      <c r="H492" s="72" t="s">
        <v>1752</v>
      </c>
      <c r="I492" s="207">
        <v>44971</v>
      </c>
      <c r="J492" s="69" t="s">
        <v>1761</v>
      </c>
      <c r="K492" s="70">
        <v>44939</v>
      </c>
      <c r="L492" s="202" t="s">
        <v>1757</v>
      </c>
      <c r="M492" s="202" t="s">
        <v>162</v>
      </c>
      <c r="N492" s="69" t="s">
        <v>1759</v>
      </c>
      <c r="O492" s="71">
        <v>1400000</v>
      </c>
      <c r="P492" s="71">
        <v>0</v>
      </c>
    </row>
    <row r="493" spans="1:16" ht="43.2" x14ac:dyDescent="0.3">
      <c r="A493" s="203"/>
      <c r="B493" s="203"/>
      <c r="C493" s="203"/>
      <c r="D493" s="203"/>
      <c r="E493" s="203"/>
      <c r="F493" s="203"/>
      <c r="G493" s="203"/>
      <c r="H493" s="72" t="s">
        <v>1756</v>
      </c>
      <c r="I493" s="207">
        <v>44971</v>
      </c>
      <c r="J493" s="69" t="s">
        <v>1764</v>
      </c>
      <c r="K493" s="70">
        <v>44953</v>
      </c>
      <c r="L493" s="203" t="s">
        <v>1757</v>
      </c>
      <c r="M493" s="203" t="s">
        <v>162</v>
      </c>
      <c r="N493" s="69" t="s">
        <v>1762</v>
      </c>
      <c r="O493" s="71">
        <v>970000</v>
      </c>
      <c r="P493" s="71">
        <v>0</v>
      </c>
    </row>
    <row r="494" spans="1:16" ht="43.2" x14ac:dyDescent="0.3">
      <c r="A494" s="203"/>
      <c r="B494" s="203"/>
      <c r="C494" s="203"/>
      <c r="D494" s="203"/>
      <c r="E494" s="203"/>
      <c r="F494" s="203"/>
      <c r="G494" s="203"/>
      <c r="H494" s="72" t="s">
        <v>1748</v>
      </c>
      <c r="I494" s="207">
        <v>44971</v>
      </c>
      <c r="J494" s="69" t="s">
        <v>1756</v>
      </c>
      <c r="K494" s="70">
        <v>44958</v>
      </c>
      <c r="L494" s="69" t="s">
        <v>1623</v>
      </c>
      <c r="M494" s="69" t="s">
        <v>104</v>
      </c>
      <c r="N494" s="69" t="s">
        <v>1754</v>
      </c>
      <c r="O494" s="71">
        <v>181023</v>
      </c>
      <c r="P494" s="71">
        <v>0</v>
      </c>
    </row>
    <row r="495" spans="1:16" ht="28.8" x14ac:dyDescent="0.3">
      <c r="A495" s="203"/>
      <c r="B495" s="203"/>
      <c r="C495" s="203"/>
      <c r="D495" s="203"/>
      <c r="E495" s="203"/>
      <c r="F495" s="203"/>
      <c r="G495" s="203"/>
      <c r="H495" s="72" t="s">
        <v>1742</v>
      </c>
      <c r="I495" s="207">
        <v>44971</v>
      </c>
      <c r="J495" s="69" t="s">
        <v>1752</v>
      </c>
      <c r="K495" s="70">
        <v>44944</v>
      </c>
      <c r="L495" s="69" t="s">
        <v>89</v>
      </c>
      <c r="M495" s="202" t="s">
        <v>264</v>
      </c>
      <c r="N495" s="69" t="s">
        <v>1750</v>
      </c>
      <c r="O495" s="71">
        <v>954000</v>
      </c>
      <c r="P495" s="71">
        <v>0</v>
      </c>
    </row>
    <row r="496" spans="1:16" ht="43.2" x14ac:dyDescent="0.3">
      <c r="A496" s="203"/>
      <c r="B496" s="203"/>
      <c r="C496" s="203"/>
      <c r="D496" s="203"/>
      <c r="E496" s="203"/>
      <c r="F496" s="203"/>
      <c r="G496" s="203"/>
      <c r="H496" s="72" t="s">
        <v>1781</v>
      </c>
      <c r="I496" s="207">
        <v>44971</v>
      </c>
      <c r="J496" s="69" t="s">
        <v>1748</v>
      </c>
      <c r="K496" s="70">
        <v>44951</v>
      </c>
      <c r="L496" s="69" t="s">
        <v>90</v>
      </c>
      <c r="M496" s="203" t="s">
        <v>264</v>
      </c>
      <c r="N496" s="69" t="s">
        <v>1746</v>
      </c>
      <c r="O496" s="71">
        <v>1450000</v>
      </c>
      <c r="P496" s="71">
        <v>0</v>
      </c>
    </row>
    <row r="497" spans="1:16" ht="43.2" x14ac:dyDescent="0.3">
      <c r="A497" s="203"/>
      <c r="B497" s="203"/>
      <c r="C497" s="203"/>
      <c r="D497" s="203"/>
      <c r="E497" s="203"/>
      <c r="F497" s="203"/>
      <c r="G497" s="203"/>
      <c r="H497" s="72" t="s">
        <v>1778</v>
      </c>
      <c r="I497" s="207">
        <v>44971</v>
      </c>
      <c r="J497" s="69" t="s">
        <v>1742</v>
      </c>
      <c r="K497" s="70">
        <v>44952</v>
      </c>
      <c r="L497" s="69" t="s">
        <v>354</v>
      </c>
      <c r="M497" s="203" t="s">
        <v>264</v>
      </c>
      <c r="N497" s="69" t="s">
        <v>1739</v>
      </c>
      <c r="O497" s="71">
        <v>506000</v>
      </c>
      <c r="P497" s="71">
        <v>0</v>
      </c>
    </row>
    <row r="498" spans="1:16" ht="43.2" x14ac:dyDescent="0.3">
      <c r="A498" s="203"/>
      <c r="B498" s="203"/>
      <c r="C498" s="202" t="s">
        <v>2271</v>
      </c>
      <c r="D498" s="204">
        <v>44980</v>
      </c>
      <c r="E498" s="202" t="s">
        <v>2434</v>
      </c>
      <c r="F498" s="204">
        <v>44981</v>
      </c>
      <c r="G498" s="202" t="s">
        <v>220</v>
      </c>
      <c r="H498" s="72" t="s">
        <v>2392</v>
      </c>
      <c r="I498" s="206">
        <v>44979</v>
      </c>
      <c r="J498" s="69" t="s">
        <v>2130</v>
      </c>
      <c r="K498" s="70">
        <v>44964</v>
      </c>
      <c r="L498" s="69" t="s">
        <v>90</v>
      </c>
      <c r="M498" s="203" t="s">
        <v>264</v>
      </c>
      <c r="N498" s="69" t="s">
        <v>2128</v>
      </c>
      <c r="O498" s="71">
        <v>1450000</v>
      </c>
      <c r="P498" s="71">
        <v>0</v>
      </c>
    </row>
    <row r="499" spans="1:16" ht="28.8" x14ac:dyDescent="0.3">
      <c r="A499" s="203"/>
      <c r="B499" s="203"/>
      <c r="C499" s="203"/>
      <c r="D499" s="203"/>
      <c r="E499" s="203"/>
      <c r="F499" s="203"/>
      <c r="G499" s="203"/>
      <c r="H499" s="72" t="s">
        <v>2394</v>
      </c>
      <c r="I499" s="207">
        <v>44979</v>
      </c>
      <c r="J499" s="69" t="s">
        <v>2133</v>
      </c>
      <c r="K499" s="70">
        <v>44956</v>
      </c>
      <c r="L499" s="69" t="s">
        <v>89</v>
      </c>
      <c r="M499" s="203" t="s">
        <v>264</v>
      </c>
      <c r="N499" s="69" t="s">
        <v>2131</v>
      </c>
      <c r="O499" s="71">
        <v>961000</v>
      </c>
      <c r="P499" s="71">
        <v>0</v>
      </c>
    </row>
    <row r="500" spans="1:16" ht="43.2" x14ac:dyDescent="0.3">
      <c r="A500" s="203"/>
      <c r="B500" s="203"/>
      <c r="C500" s="203"/>
      <c r="D500" s="203"/>
      <c r="E500" s="203"/>
      <c r="F500" s="203"/>
      <c r="G500" s="203"/>
      <c r="H500" s="72" t="s">
        <v>2398</v>
      </c>
      <c r="I500" s="207">
        <v>44979</v>
      </c>
      <c r="J500" s="69" t="s">
        <v>2145</v>
      </c>
      <c r="K500" s="70">
        <v>44957</v>
      </c>
      <c r="L500" s="69" t="s">
        <v>90</v>
      </c>
      <c r="M500" s="69" t="s">
        <v>263</v>
      </c>
      <c r="N500" s="69" t="s">
        <v>2143</v>
      </c>
      <c r="O500" s="71">
        <v>1475000</v>
      </c>
      <c r="P500" s="71">
        <v>0</v>
      </c>
    </row>
    <row r="501" spans="1:16" ht="43.2" x14ac:dyDescent="0.3">
      <c r="A501" s="203"/>
      <c r="B501" s="203"/>
      <c r="C501" s="203"/>
      <c r="D501" s="203"/>
      <c r="E501" s="203"/>
      <c r="F501" s="203"/>
      <c r="G501" s="203"/>
      <c r="H501" s="72" t="s">
        <v>2402</v>
      </c>
      <c r="I501" s="207">
        <v>44979</v>
      </c>
      <c r="J501" s="69" t="s">
        <v>2153</v>
      </c>
      <c r="K501" s="70">
        <v>44958</v>
      </c>
      <c r="L501" s="69" t="s">
        <v>1964</v>
      </c>
      <c r="M501" s="69" t="s">
        <v>262</v>
      </c>
      <c r="N501" s="69" t="s">
        <v>2151</v>
      </c>
      <c r="O501" s="71">
        <v>1455900</v>
      </c>
      <c r="P501" s="71">
        <v>29118</v>
      </c>
    </row>
    <row r="502" spans="1:16" ht="43.2" x14ac:dyDescent="0.3">
      <c r="A502" s="203"/>
      <c r="B502" s="203"/>
      <c r="C502" s="203"/>
      <c r="D502" s="203"/>
      <c r="E502" s="203"/>
      <c r="F502" s="203"/>
      <c r="G502" s="203"/>
      <c r="H502" s="72" t="s">
        <v>2410</v>
      </c>
      <c r="I502" s="207">
        <v>44979</v>
      </c>
      <c r="J502" s="69" t="s">
        <v>2172</v>
      </c>
      <c r="K502" s="70">
        <v>44967</v>
      </c>
      <c r="L502" s="69" t="s">
        <v>90</v>
      </c>
      <c r="M502" s="69" t="s">
        <v>1472</v>
      </c>
      <c r="N502" s="69" t="s">
        <v>2170</v>
      </c>
      <c r="O502" s="71">
        <v>1355000</v>
      </c>
      <c r="P502" s="71">
        <v>0</v>
      </c>
    </row>
    <row r="503" spans="1:16" ht="43.2" x14ac:dyDescent="0.3">
      <c r="A503" s="203"/>
      <c r="B503" s="203"/>
      <c r="C503" s="203"/>
      <c r="D503" s="203"/>
      <c r="E503" s="203"/>
      <c r="F503" s="203"/>
      <c r="G503" s="203"/>
      <c r="H503" s="72" t="s">
        <v>2416</v>
      </c>
      <c r="I503" s="207">
        <v>44979</v>
      </c>
      <c r="J503" s="69" t="s">
        <v>190</v>
      </c>
      <c r="K503" s="70">
        <v>44960</v>
      </c>
      <c r="L503" s="69" t="s">
        <v>267</v>
      </c>
      <c r="M503" s="202" t="s">
        <v>1474</v>
      </c>
      <c r="N503" s="69" t="s">
        <v>2178</v>
      </c>
      <c r="O503" s="71">
        <v>1471350</v>
      </c>
      <c r="P503" s="71">
        <v>29427</v>
      </c>
    </row>
    <row r="504" spans="1:16" ht="28.8" x14ac:dyDescent="0.3">
      <c r="A504" s="203"/>
      <c r="B504" s="203"/>
      <c r="C504" s="203"/>
      <c r="D504" s="203"/>
      <c r="E504" s="203"/>
      <c r="F504" s="203"/>
      <c r="G504" s="203"/>
      <c r="H504" s="72" t="s">
        <v>2414</v>
      </c>
      <c r="I504" s="207">
        <v>44979</v>
      </c>
      <c r="J504" s="69" t="s">
        <v>2188</v>
      </c>
      <c r="K504" s="70">
        <v>44952</v>
      </c>
      <c r="L504" s="69" t="s">
        <v>89</v>
      </c>
      <c r="M504" s="203" t="s">
        <v>1474</v>
      </c>
      <c r="N504" s="69" t="s">
        <v>2186</v>
      </c>
      <c r="O504" s="71">
        <v>957000</v>
      </c>
      <c r="P504" s="71">
        <v>0</v>
      </c>
    </row>
    <row r="505" spans="1:16" ht="43.2" x14ac:dyDescent="0.3">
      <c r="A505" s="203"/>
      <c r="B505" s="203"/>
      <c r="C505" s="203"/>
      <c r="D505" s="203"/>
      <c r="E505" s="203"/>
      <c r="F505" s="203"/>
      <c r="G505" s="203"/>
      <c r="H505" s="72" t="s">
        <v>2390</v>
      </c>
      <c r="I505" s="207">
        <v>44979</v>
      </c>
      <c r="J505" s="69" t="s">
        <v>2127</v>
      </c>
      <c r="K505" s="70">
        <v>44953</v>
      </c>
      <c r="L505" s="202" t="s">
        <v>1964</v>
      </c>
      <c r="M505" s="69" t="s">
        <v>264</v>
      </c>
      <c r="N505" s="69" t="s">
        <v>2125</v>
      </c>
      <c r="O505" s="71">
        <v>1436150</v>
      </c>
      <c r="P505" s="71">
        <v>28723</v>
      </c>
    </row>
    <row r="506" spans="1:16" ht="43.2" x14ac:dyDescent="0.3">
      <c r="A506" s="203"/>
      <c r="B506" s="203"/>
      <c r="C506" s="203"/>
      <c r="D506" s="203"/>
      <c r="E506" s="203"/>
      <c r="F506" s="203"/>
      <c r="G506" s="203"/>
      <c r="H506" s="72" t="s">
        <v>2396</v>
      </c>
      <c r="I506" s="207">
        <v>44979</v>
      </c>
      <c r="J506" s="69" t="s">
        <v>2140</v>
      </c>
      <c r="K506" s="70">
        <v>44965</v>
      </c>
      <c r="L506" s="203" t="s">
        <v>1964</v>
      </c>
      <c r="M506" s="202" t="s">
        <v>263</v>
      </c>
      <c r="N506" s="69" t="s">
        <v>2138</v>
      </c>
      <c r="O506" s="71">
        <v>1447950</v>
      </c>
      <c r="P506" s="71">
        <v>28959</v>
      </c>
    </row>
    <row r="507" spans="1:16" ht="28.8" x14ac:dyDescent="0.3">
      <c r="A507" s="203"/>
      <c r="B507" s="203"/>
      <c r="C507" s="203"/>
      <c r="D507" s="203"/>
      <c r="E507" s="203"/>
      <c r="F507" s="203"/>
      <c r="G507" s="203"/>
      <c r="H507" s="72" t="s">
        <v>2400</v>
      </c>
      <c r="I507" s="207">
        <v>44979</v>
      </c>
      <c r="J507" s="69" t="s">
        <v>2149</v>
      </c>
      <c r="K507" s="70">
        <v>44973</v>
      </c>
      <c r="L507" s="69" t="s">
        <v>89</v>
      </c>
      <c r="M507" s="203" t="s">
        <v>263</v>
      </c>
      <c r="N507" s="69" t="s">
        <v>2147</v>
      </c>
      <c r="O507" s="71">
        <v>997000</v>
      </c>
      <c r="P507" s="71">
        <v>0</v>
      </c>
    </row>
    <row r="508" spans="1:16" ht="43.2" x14ac:dyDescent="0.3">
      <c r="A508" s="203"/>
      <c r="B508" s="203"/>
      <c r="C508" s="203"/>
      <c r="D508" s="203"/>
      <c r="E508" s="203"/>
      <c r="F508" s="203"/>
      <c r="G508" s="203"/>
      <c r="H508" s="72" t="s">
        <v>2404</v>
      </c>
      <c r="I508" s="207">
        <v>44979</v>
      </c>
      <c r="J508" s="69" t="s">
        <v>2158</v>
      </c>
      <c r="K508" s="70">
        <v>44974</v>
      </c>
      <c r="L508" s="69" t="s">
        <v>90</v>
      </c>
      <c r="M508" s="202" t="s">
        <v>262</v>
      </c>
      <c r="N508" s="69" t="s">
        <v>2156</v>
      </c>
      <c r="O508" s="71">
        <v>1495000</v>
      </c>
      <c r="P508" s="71">
        <v>0</v>
      </c>
    </row>
    <row r="509" spans="1:16" ht="28.8" x14ac:dyDescent="0.3">
      <c r="A509" s="203"/>
      <c r="B509" s="203"/>
      <c r="C509" s="203"/>
      <c r="D509" s="203"/>
      <c r="E509" s="203"/>
      <c r="F509" s="203"/>
      <c r="G509" s="203"/>
      <c r="H509" s="72" t="s">
        <v>2406</v>
      </c>
      <c r="I509" s="207">
        <v>44979</v>
      </c>
      <c r="J509" s="69" t="s">
        <v>2163</v>
      </c>
      <c r="K509" s="70">
        <v>44966</v>
      </c>
      <c r="L509" s="69" t="s">
        <v>89</v>
      </c>
      <c r="M509" s="203" t="s">
        <v>262</v>
      </c>
      <c r="N509" s="69" t="s">
        <v>2160</v>
      </c>
      <c r="O509" s="71">
        <v>948000</v>
      </c>
      <c r="P509" s="71">
        <v>0</v>
      </c>
    </row>
    <row r="510" spans="1:16" ht="43.2" x14ac:dyDescent="0.3">
      <c r="A510" s="203"/>
      <c r="B510" s="203"/>
      <c r="C510" s="203"/>
      <c r="D510" s="203"/>
      <c r="E510" s="203"/>
      <c r="F510" s="203"/>
      <c r="G510" s="203"/>
      <c r="H510" s="72" t="s">
        <v>2408</v>
      </c>
      <c r="I510" s="207">
        <v>44979</v>
      </c>
      <c r="J510" s="69" t="s">
        <v>2167</v>
      </c>
      <c r="K510" s="70">
        <v>44970</v>
      </c>
      <c r="L510" s="69" t="s">
        <v>267</v>
      </c>
      <c r="M510" s="202" t="s">
        <v>1472</v>
      </c>
      <c r="N510" s="69" t="s">
        <v>2165</v>
      </c>
      <c r="O510" s="71">
        <v>1493550</v>
      </c>
      <c r="P510" s="71">
        <v>29871</v>
      </c>
    </row>
    <row r="511" spans="1:16" ht="28.8" x14ac:dyDescent="0.3">
      <c r="A511" s="203"/>
      <c r="B511" s="203"/>
      <c r="C511" s="203"/>
      <c r="D511" s="203"/>
      <c r="E511" s="203"/>
      <c r="F511" s="203"/>
      <c r="G511" s="203"/>
      <c r="H511" s="72" t="s">
        <v>2412</v>
      </c>
      <c r="I511" s="207">
        <v>44979</v>
      </c>
      <c r="J511" s="69" t="s">
        <v>2176</v>
      </c>
      <c r="K511" s="70">
        <v>44959</v>
      </c>
      <c r="L511" s="69" t="s">
        <v>89</v>
      </c>
      <c r="M511" s="203" t="s">
        <v>1472</v>
      </c>
      <c r="N511" s="69" t="s">
        <v>2174</v>
      </c>
      <c r="O511" s="71">
        <v>950000</v>
      </c>
      <c r="P511" s="71">
        <v>0</v>
      </c>
    </row>
    <row r="512" spans="1:16" ht="43.2" x14ac:dyDescent="0.3">
      <c r="A512" s="203"/>
      <c r="B512" s="203"/>
      <c r="C512" s="203"/>
      <c r="D512" s="203"/>
      <c r="E512" s="203"/>
      <c r="F512" s="203"/>
      <c r="G512" s="203"/>
      <c r="H512" s="72" t="s">
        <v>2418</v>
      </c>
      <c r="I512" s="207">
        <v>44979</v>
      </c>
      <c r="J512" s="69" t="s">
        <v>2184</v>
      </c>
      <c r="K512" s="70">
        <v>44971</v>
      </c>
      <c r="L512" s="69" t="s">
        <v>90</v>
      </c>
      <c r="M512" s="69" t="s">
        <v>1474</v>
      </c>
      <c r="N512" s="69" t="s">
        <v>2182</v>
      </c>
      <c r="O512" s="71">
        <v>1340000</v>
      </c>
      <c r="P512" s="71">
        <v>0</v>
      </c>
    </row>
    <row r="513" spans="1:16" ht="28.8" x14ac:dyDescent="0.3">
      <c r="A513" s="203"/>
      <c r="B513" s="203"/>
      <c r="C513" s="203"/>
      <c r="D513" s="203"/>
      <c r="E513" s="203"/>
      <c r="F513" s="203"/>
      <c r="G513" s="202" t="s">
        <v>215</v>
      </c>
      <c r="H513" s="72" t="s">
        <v>2348</v>
      </c>
      <c r="I513" s="207">
        <v>44979</v>
      </c>
      <c r="J513" s="69" t="s">
        <v>1968</v>
      </c>
      <c r="K513" s="70">
        <v>44952</v>
      </c>
      <c r="L513" s="69" t="s">
        <v>1964</v>
      </c>
      <c r="M513" s="202" t="s">
        <v>1450</v>
      </c>
      <c r="N513" s="69" t="s">
        <v>1966</v>
      </c>
      <c r="O513" s="71">
        <v>1466600</v>
      </c>
      <c r="P513" s="71">
        <v>29332</v>
      </c>
    </row>
    <row r="514" spans="1:16" ht="28.8" x14ac:dyDescent="0.3">
      <c r="A514" s="203"/>
      <c r="B514" s="203"/>
      <c r="C514" s="203"/>
      <c r="D514" s="203"/>
      <c r="E514" s="203"/>
      <c r="F514" s="203"/>
      <c r="G514" s="203"/>
      <c r="H514" s="72" t="s">
        <v>2351</v>
      </c>
      <c r="I514" s="207">
        <v>44979</v>
      </c>
      <c r="J514" s="69" t="s">
        <v>1974</v>
      </c>
      <c r="K514" s="70">
        <v>44960</v>
      </c>
      <c r="L514" s="69" t="s">
        <v>90</v>
      </c>
      <c r="M514" s="203" t="s">
        <v>1450</v>
      </c>
      <c r="N514" s="69" t="s">
        <v>1972</v>
      </c>
      <c r="O514" s="71">
        <v>1415000</v>
      </c>
      <c r="P514" s="71">
        <v>0</v>
      </c>
    </row>
    <row r="515" spans="1:16" ht="28.8" x14ac:dyDescent="0.3">
      <c r="A515" s="203"/>
      <c r="B515" s="203"/>
      <c r="C515" s="203"/>
      <c r="D515" s="203"/>
      <c r="E515" s="203"/>
      <c r="F515" s="203"/>
      <c r="G515" s="203"/>
      <c r="H515" s="72" t="s">
        <v>2354</v>
      </c>
      <c r="I515" s="207">
        <v>44979</v>
      </c>
      <c r="J515" s="69" t="s">
        <v>1978</v>
      </c>
      <c r="K515" s="70">
        <v>44963</v>
      </c>
      <c r="L515" s="202" t="s">
        <v>89</v>
      </c>
      <c r="M515" s="203" t="s">
        <v>1450</v>
      </c>
      <c r="N515" s="69" t="s">
        <v>1976</v>
      </c>
      <c r="O515" s="71">
        <v>970000</v>
      </c>
      <c r="P515" s="71">
        <v>0</v>
      </c>
    </row>
    <row r="516" spans="1:16" ht="28.8" x14ac:dyDescent="0.3">
      <c r="A516" s="203"/>
      <c r="B516" s="203"/>
      <c r="C516" s="202" t="s">
        <v>2851</v>
      </c>
      <c r="D516" s="204" t="s">
        <v>714</v>
      </c>
      <c r="E516" s="202" t="s">
        <v>714</v>
      </c>
      <c r="F516" s="204" t="s">
        <v>714</v>
      </c>
      <c r="G516" s="202" t="s">
        <v>613</v>
      </c>
      <c r="H516" s="72" t="s">
        <v>2850</v>
      </c>
      <c r="I516" s="206">
        <v>44992</v>
      </c>
      <c r="J516" s="69" t="s">
        <v>2725</v>
      </c>
      <c r="K516" s="70">
        <v>44956</v>
      </c>
      <c r="L516" s="203" t="s">
        <v>89</v>
      </c>
      <c r="M516" s="202" t="s">
        <v>268</v>
      </c>
      <c r="N516" s="69" t="s">
        <v>2723</v>
      </c>
      <c r="O516" s="71">
        <v>996000</v>
      </c>
      <c r="P516" s="71">
        <v>0</v>
      </c>
    </row>
    <row r="517" spans="1:16" ht="43.2" x14ac:dyDescent="0.3">
      <c r="A517" s="203"/>
      <c r="B517" s="203"/>
      <c r="C517" s="203"/>
      <c r="D517" s="203"/>
      <c r="E517" s="203"/>
      <c r="F517" s="203"/>
      <c r="G517" s="203"/>
      <c r="H517" s="72" t="s">
        <v>2535</v>
      </c>
      <c r="I517" s="207">
        <v>44992</v>
      </c>
      <c r="J517" s="69" t="s">
        <v>2721</v>
      </c>
      <c r="K517" s="70">
        <v>44953</v>
      </c>
      <c r="L517" s="69" t="s">
        <v>90</v>
      </c>
      <c r="M517" s="203" t="s">
        <v>268</v>
      </c>
      <c r="N517" s="69" t="s">
        <v>2719</v>
      </c>
      <c r="O517" s="71">
        <v>1340000</v>
      </c>
      <c r="P517" s="71">
        <v>0</v>
      </c>
    </row>
    <row r="518" spans="1:16" ht="43.2" x14ac:dyDescent="0.3">
      <c r="A518" s="203"/>
      <c r="B518" s="203"/>
      <c r="C518" s="203"/>
      <c r="D518" s="203"/>
      <c r="E518" s="203"/>
      <c r="F518" s="203"/>
      <c r="G518" s="203"/>
      <c r="H518" s="72" t="s">
        <v>2532</v>
      </c>
      <c r="I518" s="207">
        <v>44992</v>
      </c>
      <c r="J518" s="69" t="s">
        <v>2716</v>
      </c>
      <c r="K518" s="70">
        <v>44944</v>
      </c>
      <c r="L518" s="69" t="s">
        <v>267</v>
      </c>
      <c r="M518" s="203" t="s">
        <v>268</v>
      </c>
      <c r="N518" s="69" t="s">
        <v>2714</v>
      </c>
      <c r="O518" s="71">
        <v>1491000</v>
      </c>
      <c r="P518" s="71">
        <v>29820</v>
      </c>
    </row>
    <row r="519" spans="1:16" ht="28.8" x14ac:dyDescent="0.3">
      <c r="A519" s="203"/>
      <c r="B519" s="203"/>
      <c r="C519" s="203"/>
      <c r="D519" s="203"/>
      <c r="E519" s="203"/>
      <c r="F519" s="203"/>
      <c r="G519" s="203"/>
      <c r="H519" s="72" t="s">
        <v>2530</v>
      </c>
      <c r="I519" s="207">
        <v>44992</v>
      </c>
      <c r="J519" s="69" t="s">
        <v>2712</v>
      </c>
      <c r="K519" s="70">
        <v>44950</v>
      </c>
      <c r="L519" s="69" t="s">
        <v>89</v>
      </c>
      <c r="M519" s="202" t="s">
        <v>348</v>
      </c>
      <c r="N519" s="69" t="s">
        <v>2710</v>
      </c>
      <c r="O519" s="71">
        <v>994000</v>
      </c>
      <c r="P519" s="71">
        <v>0</v>
      </c>
    </row>
    <row r="520" spans="1:16" ht="28.8" x14ac:dyDescent="0.3">
      <c r="A520" s="203"/>
      <c r="B520" s="203"/>
      <c r="C520" s="203"/>
      <c r="D520" s="203"/>
      <c r="E520" s="203"/>
      <c r="F520" s="203"/>
      <c r="G520" s="203"/>
      <c r="H520" s="72" t="s">
        <v>2526</v>
      </c>
      <c r="I520" s="207">
        <v>44992</v>
      </c>
      <c r="J520" s="69" t="s">
        <v>2708</v>
      </c>
      <c r="K520" s="70">
        <v>44943</v>
      </c>
      <c r="L520" s="69" t="s">
        <v>90</v>
      </c>
      <c r="M520" s="203" t="s">
        <v>348</v>
      </c>
      <c r="N520" s="69" t="s">
        <v>2706</v>
      </c>
      <c r="O520" s="71">
        <v>1465000</v>
      </c>
      <c r="P520" s="71">
        <v>0</v>
      </c>
    </row>
    <row r="521" spans="1:16" ht="28.8" x14ac:dyDescent="0.3">
      <c r="A521" s="203"/>
      <c r="B521" s="203"/>
      <c r="C521" s="203"/>
      <c r="D521" s="203"/>
      <c r="E521" s="203"/>
      <c r="F521" s="203"/>
      <c r="G521" s="203"/>
      <c r="H521" s="72" t="s">
        <v>2524</v>
      </c>
      <c r="I521" s="207">
        <v>44992</v>
      </c>
      <c r="J521" s="69" t="s">
        <v>2703</v>
      </c>
      <c r="K521" s="70">
        <v>44950</v>
      </c>
      <c r="L521" s="69" t="s">
        <v>267</v>
      </c>
      <c r="M521" s="203" t="s">
        <v>348</v>
      </c>
      <c r="N521" s="69" t="s">
        <v>2701</v>
      </c>
      <c r="O521" s="71">
        <v>1469750</v>
      </c>
      <c r="P521" s="71">
        <v>29395</v>
      </c>
    </row>
    <row r="522" spans="1:16" ht="28.8" x14ac:dyDescent="0.3">
      <c r="A522" s="203"/>
      <c r="B522" s="203"/>
      <c r="C522" s="203"/>
      <c r="D522" s="203"/>
      <c r="E522" s="203"/>
      <c r="F522" s="203"/>
      <c r="G522" s="203"/>
      <c r="H522" s="72" t="s">
        <v>2843</v>
      </c>
      <c r="I522" s="207">
        <v>44992</v>
      </c>
      <c r="J522" s="69" t="s">
        <v>2699</v>
      </c>
      <c r="K522" s="70">
        <v>44945</v>
      </c>
      <c r="L522" s="69" t="s">
        <v>89</v>
      </c>
      <c r="M522" s="202" t="s">
        <v>266</v>
      </c>
      <c r="N522" s="69" t="s">
        <v>2697</v>
      </c>
      <c r="O522" s="71">
        <v>998000</v>
      </c>
      <c r="P522" s="71">
        <v>0</v>
      </c>
    </row>
    <row r="523" spans="1:16" ht="28.8" x14ac:dyDescent="0.3">
      <c r="A523" s="203"/>
      <c r="B523" s="203"/>
      <c r="C523" s="203"/>
      <c r="D523" s="203"/>
      <c r="E523" s="203"/>
      <c r="F523" s="203"/>
      <c r="G523" s="203"/>
      <c r="H523" s="72" t="s">
        <v>2521</v>
      </c>
      <c r="I523" s="207">
        <v>44992</v>
      </c>
      <c r="J523" s="69" t="s">
        <v>2695</v>
      </c>
      <c r="K523" s="70">
        <v>44946</v>
      </c>
      <c r="L523" s="69" t="s">
        <v>90</v>
      </c>
      <c r="M523" s="203" t="s">
        <v>266</v>
      </c>
      <c r="N523" s="69" t="s">
        <v>2693</v>
      </c>
      <c r="O523" s="71">
        <v>1415000</v>
      </c>
      <c r="P523" s="71">
        <v>0</v>
      </c>
    </row>
    <row r="524" spans="1:16" ht="28.8" x14ac:dyDescent="0.3">
      <c r="A524" s="203"/>
      <c r="B524" s="203"/>
      <c r="C524" s="203"/>
      <c r="D524" s="203"/>
      <c r="E524" s="203"/>
      <c r="F524" s="203"/>
      <c r="G524" s="203"/>
      <c r="H524" s="72" t="s">
        <v>2516</v>
      </c>
      <c r="I524" s="207">
        <v>44992</v>
      </c>
      <c r="J524" s="69" t="s">
        <v>2690</v>
      </c>
      <c r="K524" s="70">
        <v>44942</v>
      </c>
      <c r="L524" s="69" t="s">
        <v>267</v>
      </c>
      <c r="M524" s="203" t="s">
        <v>266</v>
      </c>
      <c r="N524" s="69" t="s">
        <v>2688</v>
      </c>
      <c r="O524" s="71">
        <v>1455850</v>
      </c>
      <c r="P524" s="71">
        <v>29117</v>
      </c>
    </row>
    <row r="525" spans="1:16" ht="43.2" x14ac:dyDescent="0.3">
      <c r="A525" s="203"/>
      <c r="B525" s="203"/>
      <c r="C525" s="202" t="s">
        <v>5839</v>
      </c>
      <c r="D525" s="204">
        <v>45163</v>
      </c>
      <c r="E525" s="202" t="s">
        <v>5842</v>
      </c>
      <c r="F525" s="204">
        <v>45166</v>
      </c>
      <c r="G525" s="202" t="s">
        <v>5841</v>
      </c>
      <c r="H525" s="72" t="s">
        <v>5233</v>
      </c>
      <c r="I525" s="206">
        <v>45162</v>
      </c>
      <c r="J525" s="69" t="s">
        <v>5736</v>
      </c>
      <c r="K525" s="204">
        <v>45156</v>
      </c>
      <c r="L525" s="202" t="s">
        <v>354</v>
      </c>
      <c r="M525" s="202" t="s">
        <v>338</v>
      </c>
      <c r="N525" s="69" t="s">
        <v>5734</v>
      </c>
      <c r="O525" s="71">
        <v>2449100</v>
      </c>
      <c r="P525" s="71">
        <v>0</v>
      </c>
    </row>
    <row r="526" spans="1:16" ht="43.2" x14ac:dyDescent="0.3">
      <c r="A526" s="203"/>
      <c r="B526" s="203"/>
      <c r="C526" s="203"/>
      <c r="D526" s="203"/>
      <c r="E526" s="203"/>
      <c r="F526" s="203"/>
      <c r="G526" s="203"/>
      <c r="H526" s="72" t="s">
        <v>5230</v>
      </c>
      <c r="I526" s="207">
        <v>45162</v>
      </c>
      <c r="J526" s="69" t="s">
        <v>5732</v>
      </c>
      <c r="K526" s="205">
        <v>45156</v>
      </c>
      <c r="L526" s="203" t="s">
        <v>354</v>
      </c>
      <c r="M526" s="203" t="s">
        <v>338</v>
      </c>
      <c r="N526" s="69" t="s">
        <v>5730</v>
      </c>
      <c r="O526" s="71">
        <v>1210000</v>
      </c>
      <c r="P526" s="71">
        <v>0</v>
      </c>
    </row>
    <row r="527" spans="1:16" ht="43.2" x14ac:dyDescent="0.3">
      <c r="A527" s="203"/>
      <c r="B527" s="203"/>
      <c r="C527" s="203"/>
      <c r="D527" s="203"/>
      <c r="E527" s="203"/>
      <c r="F527" s="203"/>
      <c r="G527" s="69" t="s">
        <v>5840</v>
      </c>
      <c r="H527" s="72" t="s">
        <v>5190</v>
      </c>
      <c r="I527" s="207">
        <v>45162</v>
      </c>
      <c r="J527" s="69" t="s">
        <v>5677</v>
      </c>
      <c r="K527" s="70">
        <v>45152</v>
      </c>
      <c r="L527" s="69" t="s">
        <v>3424</v>
      </c>
      <c r="M527" s="69" t="s">
        <v>325</v>
      </c>
      <c r="N527" s="69" t="s">
        <v>5675</v>
      </c>
      <c r="O527" s="71">
        <v>3000000</v>
      </c>
      <c r="P527" s="71">
        <v>0</v>
      </c>
    </row>
    <row r="528" spans="1:16" ht="43.2" x14ac:dyDescent="0.3">
      <c r="A528" s="203"/>
      <c r="B528" s="203"/>
      <c r="C528" s="203"/>
      <c r="D528" s="203"/>
      <c r="E528" s="203"/>
      <c r="F528" s="203"/>
      <c r="G528" s="202" t="s">
        <v>1799</v>
      </c>
      <c r="H528" s="72" t="s">
        <v>5187</v>
      </c>
      <c r="I528" s="207">
        <v>45162</v>
      </c>
      <c r="J528" s="69" t="s">
        <v>5533</v>
      </c>
      <c r="K528" s="204">
        <v>45142</v>
      </c>
      <c r="L528" s="202" t="s">
        <v>354</v>
      </c>
      <c r="M528" s="202" t="s">
        <v>1450</v>
      </c>
      <c r="N528" s="69" t="s">
        <v>5531</v>
      </c>
      <c r="O528" s="71">
        <v>440000</v>
      </c>
      <c r="P528" s="71">
        <v>0</v>
      </c>
    </row>
    <row r="529" spans="1:16" ht="43.2" x14ac:dyDescent="0.3">
      <c r="A529" s="203"/>
      <c r="B529" s="203"/>
      <c r="C529" s="203"/>
      <c r="D529" s="203"/>
      <c r="E529" s="203"/>
      <c r="F529" s="203"/>
      <c r="G529" s="203"/>
      <c r="H529" s="72" t="s">
        <v>5751</v>
      </c>
      <c r="I529" s="207">
        <v>45162</v>
      </c>
      <c r="J529" s="69" t="s">
        <v>5537</v>
      </c>
      <c r="K529" s="205">
        <v>45142</v>
      </c>
      <c r="L529" s="203" t="s">
        <v>354</v>
      </c>
      <c r="M529" s="203" t="s">
        <v>1450</v>
      </c>
      <c r="N529" s="69" t="s">
        <v>5535</v>
      </c>
      <c r="O529" s="71">
        <v>780000</v>
      </c>
      <c r="P529" s="71">
        <v>0</v>
      </c>
    </row>
    <row r="530" spans="1:16" ht="43.2" x14ac:dyDescent="0.3">
      <c r="A530" s="203"/>
      <c r="B530" s="203"/>
      <c r="C530" s="69" t="s">
        <v>5968</v>
      </c>
      <c r="D530" s="70">
        <v>45183</v>
      </c>
      <c r="E530" s="69" t="s">
        <v>5967</v>
      </c>
      <c r="F530" s="70">
        <v>45184</v>
      </c>
      <c r="G530" s="69" t="s">
        <v>1752</v>
      </c>
      <c r="H530" s="72" t="s">
        <v>5972</v>
      </c>
      <c r="I530" s="73">
        <v>45182</v>
      </c>
      <c r="J530" s="69" t="s">
        <v>5923</v>
      </c>
      <c r="K530" s="70">
        <v>45161</v>
      </c>
      <c r="L530" s="203" t="s">
        <v>354</v>
      </c>
      <c r="M530" s="69" t="s">
        <v>1474</v>
      </c>
      <c r="N530" s="69" t="s">
        <v>5920</v>
      </c>
      <c r="O530" s="71">
        <v>220000</v>
      </c>
      <c r="P530" s="71">
        <v>0</v>
      </c>
    </row>
    <row r="531" spans="1:16" ht="57.6" x14ac:dyDescent="0.3">
      <c r="A531" s="203"/>
      <c r="B531" s="203"/>
      <c r="C531" s="202" t="s">
        <v>6194</v>
      </c>
      <c r="D531" s="204">
        <v>45195</v>
      </c>
      <c r="E531" s="202" t="s">
        <v>6193</v>
      </c>
      <c r="F531" s="204">
        <v>45196</v>
      </c>
      <c r="G531" s="202" t="s">
        <v>1708</v>
      </c>
      <c r="H531" s="72" t="s">
        <v>6227</v>
      </c>
      <c r="I531" s="206">
        <v>45194</v>
      </c>
      <c r="J531" s="69" t="s">
        <v>6046</v>
      </c>
      <c r="K531" s="70">
        <v>45177</v>
      </c>
      <c r="L531" s="69" t="s">
        <v>3424</v>
      </c>
      <c r="M531" s="69" t="s">
        <v>325</v>
      </c>
      <c r="N531" s="69" t="s">
        <v>6044</v>
      </c>
      <c r="O531" s="71">
        <v>3114535</v>
      </c>
      <c r="P531" s="71">
        <v>0</v>
      </c>
    </row>
    <row r="532" spans="1:16" ht="43.2" x14ac:dyDescent="0.3">
      <c r="A532" s="203"/>
      <c r="B532" s="203"/>
      <c r="C532" s="203"/>
      <c r="D532" s="203"/>
      <c r="E532" s="203"/>
      <c r="F532" s="203"/>
      <c r="G532" s="203"/>
      <c r="H532" s="72" t="s">
        <v>6229</v>
      </c>
      <c r="I532" s="207">
        <v>45194</v>
      </c>
      <c r="J532" s="69" t="s">
        <v>6043</v>
      </c>
      <c r="K532" s="70">
        <v>45163</v>
      </c>
      <c r="L532" s="69" t="s">
        <v>354</v>
      </c>
      <c r="M532" s="69" t="s">
        <v>262</v>
      </c>
      <c r="N532" s="69" t="s">
        <v>6041</v>
      </c>
      <c r="O532" s="71">
        <v>2862000</v>
      </c>
      <c r="P532" s="71">
        <v>0</v>
      </c>
    </row>
    <row r="533" spans="1:16" ht="43.2" x14ac:dyDescent="0.3">
      <c r="A533" s="203"/>
      <c r="B533" s="203"/>
      <c r="C533" s="203"/>
      <c r="D533" s="203"/>
      <c r="E533" s="203"/>
      <c r="F533" s="203"/>
      <c r="G533" s="203"/>
      <c r="H533" s="72" t="s">
        <v>6231</v>
      </c>
      <c r="I533" s="207">
        <v>45194</v>
      </c>
      <c r="J533" s="69" t="s">
        <v>6039</v>
      </c>
      <c r="K533" s="70">
        <v>45182</v>
      </c>
      <c r="L533" s="69" t="s">
        <v>1623</v>
      </c>
      <c r="M533" s="69" t="s">
        <v>1471</v>
      </c>
      <c r="N533" s="69" t="s">
        <v>6037</v>
      </c>
      <c r="O533" s="71">
        <v>369020</v>
      </c>
      <c r="P533" s="71">
        <v>0</v>
      </c>
    </row>
    <row r="534" spans="1:16" ht="57.6" x14ac:dyDescent="0.3">
      <c r="A534" s="203"/>
      <c r="B534" s="203"/>
      <c r="C534" s="203"/>
      <c r="D534" s="203"/>
      <c r="E534" s="203"/>
      <c r="F534" s="203"/>
      <c r="G534" s="203"/>
      <c r="H534" s="72" t="s">
        <v>6233</v>
      </c>
      <c r="I534" s="207">
        <v>45194</v>
      </c>
      <c r="J534" s="69" t="s">
        <v>6035</v>
      </c>
      <c r="K534" s="70">
        <v>45177</v>
      </c>
      <c r="L534" s="69" t="s">
        <v>4853</v>
      </c>
      <c r="M534" s="69" t="s">
        <v>161</v>
      </c>
      <c r="N534" s="69" t="s">
        <v>6033</v>
      </c>
      <c r="O534" s="71">
        <v>3474535</v>
      </c>
      <c r="P534" s="71">
        <v>0</v>
      </c>
    </row>
    <row r="535" spans="1:16" ht="43.2" x14ac:dyDescent="0.3">
      <c r="A535" s="203"/>
      <c r="B535" s="203"/>
      <c r="C535" s="203"/>
      <c r="D535" s="203"/>
      <c r="E535" s="203"/>
      <c r="F535" s="203"/>
      <c r="G535" s="203"/>
      <c r="H535" s="72" t="s">
        <v>6235</v>
      </c>
      <c r="I535" s="207">
        <v>45194</v>
      </c>
      <c r="J535" s="69" t="s">
        <v>6032</v>
      </c>
      <c r="K535" s="70">
        <v>45169</v>
      </c>
      <c r="L535" s="69" t="s">
        <v>354</v>
      </c>
      <c r="M535" s="69" t="s">
        <v>1474</v>
      </c>
      <c r="N535" s="69" t="s">
        <v>6030</v>
      </c>
      <c r="O535" s="71">
        <v>330000</v>
      </c>
      <c r="P535" s="71">
        <v>0</v>
      </c>
    </row>
    <row r="536" spans="1:16" ht="43.2" x14ac:dyDescent="0.3">
      <c r="A536" s="203"/>
      <c r="B536" s="203"/>
      <c r="C536" s="203"/>
      <c r="D536" s="203"/>
      <c r="E536" s="203"/>
      <c r="F536" s="203"/>
      <c r="G536" s="202" t="s">
        <v>1705</v>
      </c>
      <c r="H536" s="72" t="s">
        <v>6265</v>
      </c>
      <c r="I536" s="207">
        <v>45194</v>
      </c>
      <c r="J536" s="69" t="s">
        <v>6144</v>
      </c>
      <c r="K536" s="204">
        <v>45180</v>
      </c>
      <c r="L536" s="202" t="s">
        <v>3178</v>
      </c>
      <c r="M536" s="202" t="s">
        <v>344</v>
      </c>
      <c r="N536" s="69" t="s">
        <v>6142</v>
      </c>
      <c r="O536" s="71">
        <v>600000</v>
      </c>
      <c r="P536" s="71">
        <v>0</v>
      </c>
    </row>
    <row r="537" spans="1:16" ht="43.2" x14ac:dyDescent="0.3">
      <c r="A537" s="203"/>
      <c r="B537" s="203"/>
      <c r="C537" s="203"/>
      <c r="D537" s="203"/>
      <c r="E537" s="203"/>
      <c r="F537" s="203"/>
      <c r="G537" s="203"/>
      <c r="H537" s="72" t="s">
        <v>6267</v>
      </c>
      <c r="I537" s="207">
        <v>45194</v>
      </c>
      <c r="J537" s="69" t="s">
        <v>6146</v>
      </c>
      <c r="K537" s="205">
        <v>45180</v>
      </c>
      <c r="L537" s="203" t="s">
        <v>3178</v>
      </c>
      <c r="M537" s="203" t="s">
        <v>344</v>
      </c>
      <c r="N537" s="69" t="s">
        <v>6142</v>
      </c>
      <c r="O537" s="71">
        <v>3300000</v>
      </c>
      <c r="P537" s="71">
        <v>0</v>
      </c>
    </row>
    <row r="538" spans="1:16" ht="57.6" x14ac:dyDescent="0.3">
      <c r="A538" s="203"/>
      <c r="B538" s="203"/>
      <c r="C538" s="203"/>
      <c r="D538" s="203"/>
      <c r="E538" s="203"/>
      <c r="F538" s="203"/>
      <c r="G538" s="203"/>
      <c r="H538" s="72" t="s">
        <v>6269</v>
      </c>
      <c r="I538" s="207">
        <v>45194</v>
      </c>
      <c r="J538" s="69" t="s">
        <v>6149</v>
      </c>
      <c r="K538" s="204">
        <v>45177</v>
      </c>
      <c r="L538" s="202" t="s">
        <v>354</v>
      </c>
      <c r="M538" s="202" t="s">
        <v>338</v>
      </c>
      <c r="N538" s="69" t="s">
        <v>6147</v>
      </c>
      <c r="O538" s="71">
        <v>690000</v>
      </c>
      <c r="P538" s="71">
        <v>0</v>
      </c>
    </row>
    <row r="539" spans="1:16" ht="57.6" x14ac:dyDescent="0.3">
      <c r="A539" s="203"/>
      <c r="B539" s="203"/>
      <c r="C539" s="203"/>
      <c r="D539" s="203"/>
      <c r="E539" s="203"/>
      <c r="F539" s="203"/>
      <c r="G539" s="203"/>
      <c r="H539" s="72" t="s">
        <v>6271</v>
      </c>
      <c r="I539" s="207">
        <v>45194</v>
      </c>
      <c r="J539" s="69" t="s">
        <v>6152</v>
      </c>
      <c r="K539" s="205">
        <v>45177</v>
      </c>
      <c r="L539" s="203" t="s">
        <v>354</v>
      </c>
      <c r="M539" s="203" t="s">
        <v>338</v>
      </c>
      <c r="N539" s="69" t="s">
        <v>6150</v>
      </c>
      <c r="O539" s="71">
        <v>330000</v>
      </c>
      <c r="P539" s="71">
        <v>0</v>
      </c>
    </row>
    <row r="540" spans="1:16" ht="57.6" x14ac:dyDescent="0.3">
      <c r="A540" s="203"/>
      <c r="B540" s="203"/>
      <c r="C540" s="203"/>
      <c r="D540" s="203"/>
      <c r="E540" s="203"/>
      <c r="F540" s="203"/>
      <c r="G540" s="203"/>
      <c r="H540" s="72" t="s">
        <v>6273</v>
      </c>
      <c r="I540" s="207">
        <v>45194</v>
      </c>
      <c r="J540" s="69" t="s">
        <v>6155</v>
      </c>
      <c r="K540" s="204">
        <v>45176</v>
      </c>
      <c r="L540" s="203" t="s">
        <v>354</v>
      </c>
      <c r="M540" s="203" t="s">
        <v>338</v>
      </c>
      <c r="N540" s="69" t="s">
        <v>6153</v>
      </c>
      <c r="O540" s="71">
        <v>545000</v>
      </c>
      <c r="P540" s="71">
        <v>0</v>
      </c>
    </row>
    <row r="541" spans="1:16" ht="57.6" x14ac:dyDescent="0.3">
      <c r="A541" s="203"/>
      <c r="B541" s="203"/>
      <c r="C541" s="203"/>
      <c r="D541" s="203"/>
      <c r="E541" s="203"/>
      <c r="F541" s="203"/>
      <c r="G541" s="203"/>
      <c r="H541" s="72" t="s">
        <v>6275</v>
      </c>
      <c r="I541" s="207">
        <v>45194</v>
      </c>
      <c r="J541" s="69" t="s">
        <v>6158</v>
      </c>
      <c r="K541" s="205">
        <v>45176</v>
      </c>
      <c r="L541" s="203" t="s">
        <v>354</v>
      </c>
      <c r="M541" s="203" t="s">
        <v>338</v>
      </c>
      <c r="N541" s="69" t="s">
        <v>6156</v>
      </c>
      <c r="O541" s="71">
        <v>325000</v>
      </c>
      <c r="P541" s="71">
        <v>0</v>
      </c>
    </row>
    <row r="542" spans="1:16" ht="28.8" x14ac:dyDescent="0.3">
      <c r="A542" s="203"/>
      <c r="B542" s="203"/>
      <c r="C542" s="69" t="s">
        <v>6301</v>
      </c>
      <c r="D542" s="70">
        <v>45201</v>
      </c>
      <c r="E542" s="69" t="s">
        <v>6300</v>
      </c>
      <c r="F542" s="70">
        <v>45202</v>
      </c>
      <c r="G542" s="69" t="s">
        <v>6309</v>
      </c>
      <c r="H542" s="72" t="s">
        <v>6380</v>
      </c>
      <c r="I542" s="73">
        <v>45198</v>
      </c>
      <c r="J542" s="69" t="s">
        <v>6381</v>
      </c>
      <c r="K542" s="70">
        <v>45177</v>
      </c>
      <c r="L542" s="69" t="s">
        <v>3278</v>
      </c>
      <c r="M542" s="69" t="s">
        <v>1453</v>
      </c>
      <c r="N542" s="69" t="s">
        <v>6377</v>
      </c>
      <c r="O542" s="71">
        <v>501000</v>
      </c>
      <c r="P542" s="71">
        <v>0</v>
      </c>
    </row>
    <row r="543" spans="1:16" x14ac:dyDescent="0.3">
      <c r="A543" s="203"/>
      <c r="B543" s="202" t="s">
        <v>387</v>
      </c>
      <c r="C543" s="203"/>
      <c r="D543" s="203"/>
      <c r="E543" s="203"/>
      <c r="F543" s="203"/>
      <c r="G543" s="203"/>
      <c r="H543" s="203"/>
      <c r="I543" s="203"/>
      <c r="J543" s="203"/>
      <c r="K543" s="203"/>
      <c r="L543" s="203"/>
      <c r="M543" s="203"/>
      <c r="N543" s="203"/>
      <c r="O543" s="71">
        <v>308316723</v>
      </c>
      <c r="P543" s="71">
        <v>6130508</v>
      </c>
    </row>
    <row r="544" spans="1:16" x14ac:dyDescent="0.3">
      <c r="A544" s="202" t="s">
        <v>388</v>
      </c>
      <c r="B544" s="203"/>
      <c r="C544" s="203"/>
      <c r="D544" s="203"/>
      <c r="E544" s="203"/>
      <c r="F544" s="203"/>
      <c r="G544" s="203"/>
      <c r="H544" s="203"/>
      <c r="I544" s="203"/>
      <c r="J544" s="203"/>
      <c r="K544" s="203"/>
      <c r="L544" s="203"/>
      <c r="M544" s="203"/>
      <c r="N544" s="203"/>
      <c r="O544" s="71">
        <v>431987049</v>
      </c>
      <c r="P544" s="71">
        <v>6533662</v>
      </c>
    </row>
    <row r="545" spans="1:16" ht="43.2" x14ac:dyDescent="0.3">
      <c r="A545" s="202" t="s">
        <v>65</v>
      </c>
      <c r="B545" s="202" t="s">
        <v>88</v>
      </c>
      <c r="C545" s="202" t="s">
        <v>714</v>
      </c>
      <c r="D545" s="204" t="s">
        <v>714</v>
      </c>
      <c r="E545" s="202" t="s">
        <v>714</v>
      </c>
      <c r="F545" s="204" t="s">
        <v>714</v>
      </c>
      <c r="G545" s="202" t="s">
        <v>714</v>
      </c>
      <c r="H545" s="209" t="s">
        <v>2853</v>
      </c>
      <c r="I545" s="209" t="s">
        <v>714</v>
      </c>
      <c r="J545" s="69" t="s">
        <v>3505</v>
      </c>
      <c r="K545" s="70">
        <v>45007</v>
      </c>
      <c r="L545" s="202" t="s">
        <v>681</v>
      </c>
      <c r="M545" s="69" t="s">
        <v>91</v>
      </c>
      <c r="N545" s="69" t="s">
        <v>3502</v>
      </c>
      <c r="O545" s="71">
        <v>1485000</v>
      </c>
      <c r="P545" s="71">
        <v>29700</v>
      </c>
    </row>
    <row r="546" spans="1:16" ht="28.8" x14ac:dyDescent="0.3">
      <c r="A546" s="203"/>
      <c r="B546" s="203"/>
      <c r="C546" s="203"/>
      <c r="D546" s="203"/>
      <c r="E546" s="203"/>
      <c r="F546" s="203"/>
      <c r="G546" s="203"/>
      <c r="H546" s="208"/>
      <c r="I546" s="208"/>
      <c r="J546" s="69" t="s">
        <v>3517</v>
      </c>
      <c r="K546" s="70">
        <v>45013</v>
      </c>
      <c r="L546" s="203" t="s">
        <v>681</v>
      </c>
      <c r="M546" s="202" t="s">
        <v>92</v>
      </c>
      <c r="N546" s="69" t="s">
        <v>3515</v>
      </c>
      <c r="O546" s="71">
        <v>1500000</v>
      </c>
      <c r="P546" s="71">
        <v>30000</v>
      </c>
    </row>
    <row r="547" spans="1:16" ht="28.8" x14ac:dyDescent="0.3">
      <c r="A547" s="203"/>
      <c r="B547" s="203"/>
      <c r="C547" s="203"/>
      <c r="D547" s="203"/>
      <c r="E547" s="203"/>
      <c r="F547" s="203"/>
      <c r="G547" s="203"/>
      <c r="H547" s="208"/>
      <c r="I547" s="208"/>
      <c r="J547" s="69" t="s">
        <v>3520</v>
      </c>
      <c r="K547" s="70">
        <v>45015</v>
      </c>
      <c r="L547" s="69" t="s">
        <v>90</v>
      </c>
      <c r="M547" s="203" t="s">
        <v>92</v>
      </c>
      <c r="N547" s="69" t="s">
        <v>3518</v>
      </c>
      <c r="O547" s="71">
        <v>1495000</v>
      </c>
      <c r="P547" s="71">
        <v>0</v>
      </c>
    </row>
    <row r="548" spans="1:16" ht="43.2" x14ac:dyDescent="0.3">
      <c r="A548" s="203"/>
      <c r="B548" s="203"/>
      <c r="C548" s="203"/>
      <c r="D548" s="203"/>
      <c r="E548" s="203"/>
      <c r="F548" s="203"/>
      <c r="G548" s="203"/>
      <c r="H548" s="208"/>
      <c r="I548" s="208"/>
      <c r="J548" s="69" t="s">
        <v>3523</v>
      </c>
      <c r="K548" s="70">
        <v>45016</v>
      </c>
      <c r="L548" s="69" t="s">
        <v>89</v>
      </c>
      <c r="M548" s="203" t="s">
        <v>92</v>
      </c>
      <c r="N548" s="69" t="s">
        <v>3521</v>
      </c>
      <c r="O548" s="71">
        <v>990000</v>
      </c>
      <c r="P548" s="71">
        <v>0</v>
      </c>
    </row>
    <row r="549" spans="1:16" ht="28.8" x14ac:dyDescent="0.3">
      <c r="A549" s="203"/>
      <c r="B549" s="203"/>
      <c r="C549" s="203"/>
      <c r="D549" s="203"/>
      <c r="E549" s="203"/>
      <c r="F549" s="203"/>
      <c r="G549" s="203"/>
      <c r="H549" s="208"/>
      <c r="I549" s="208"/>
      <c r="J549" s="69" t="s">
        <v>3526</v>
      </c>
      <c r="K549" s="70">
        <v>45019</v>
      </c>
      <c r="L549" s="69" t="s">
        <v>691</v>
      </c>
      <c r="M549" s="69" t="s">
        <v>177</v>
      </c>
      <c r="N549" s="69" t="s">
        <v>3524</v>
      </c>
      <c r="O549" s="71">
        <v>697000</v>
      </c>
      <c r="P549" s="71">
        <v>0</v>
      </c>
    </row>
    <row r="550" spans="1:16" ht="43.2" x14ac:dyDescent="0.3">
      <c r="A550" s="203"/>
      <c r="B550" s="203"/>
      <c r="C550" s="203"/>
      <c r="D550" s="203"/>
      <c r="E550" s="203"/>
      <c r="F550" s="203"/>
      <c r="G550" s="203"/>
      <c r="H550" s="208"/>
      <c r="I550" s="208"/>
      <c r="J550" s="69" t="s">
        <v>3495</v>
      </c>
      <c r="K550" s="70">
        <v>45022</v>
      </c>
      <c r="L550" s="69" t="s">
        <v>3488</v>
      </c>
      <c r="M550" s="69" t="s">
        <v>191</v>
      </c>
      <c r="N550" s="69" t="s">
        <v>3493</v>
      </c>
      <c r="O550" s="71">
        <v>5860000</v>
      </c>
      <c r="P550" s="71">
        <v>0</v>
      </c>
    </row>
    <row r="551" spans="1:16" ht="43.2" x14ac:dyDescent="0.3">
      <c r="A551" s="203"/>
      <c r="B551" s="203"/>
      <c r="C551" s="203"/>
      <c r="D551" s="203"/>
      <c r="E551" s="203"/>
      <c r="F551" s="203"/>
      <c r="G551" s="203"/>
      <c r="H551" s="208"/>
      <c r="I551" s="208"/>
      <c r="J551" s="69" t="s">
        <v>3695</v>
      </c>
      <c r="K551" s="70">
        <v>45030</v>
      </c>
      <c r="L551" s="69" t="s">
        <v>691</v>
      </c>
      <c r="M551" s="69" t="s">
        <v>177</v>
      </c>
      <c r="N551" s="69" t="s">
        <v>3692</v>
      </c>
      <c r="O551" s="71">
        <v>1568000</v>
      </c>
      <c r="P551" s="71">
        <v>0</v>
      </c>
    </row>
    <row r="552" spans="1:16" ht="43.2" x14ac:dyDescent="0.3">
      <c r="A552" s="203"/>
      <c r="B552" s="203"/>
      <c r="C552" s="203"/>
      <c r="D552" s="203"/>
      <c r="E552" s="203"/>
      <c r="F552" s="203"/>
      <c r="G552" s="203"/>
      <c r="H552" s="208"/>
      <c r="I552" s="208"/>
      <c r="J552" s="69" t="s">
        <v>3699</v>
      </c>
      <c r="K552" s="70">
        <v>45044</v>
      </c>
      <c r="L552" s="202" t="s">
        <v>681</v>
      </c>
      <c r="M552" s="69" t="s">
        <v>93</v>
      </c>
      <c r="N552" s="69" t="s">
        <v>3697</v>
      </c>
      <c r="O552" s="71">
        <v>432000</v>
      </c>
      <c r="P552" s="71">
        <v>17280</v>
      </c>
    </row>
    <row r="553" spans="1:16" ht="43.2" x14ac:dyDescent="0.3">
      <c r="A553" s="203"/>
      <c r="B553" s="203"/>
      <c r="C553" s="203"/>
      <c r="D553" s="203"/>
      <c r="E553" s="203"/>
      <c r="F553" s="203"/>
      <c r="G553" s="203"/>
      <c r="H553" s="208"/>
      <c r="I553" s="208"/>
      <c r="J553" s="69" t="s">
        <v>3901</v>
      </c>
      <c r="K553" s="70">
        <v>45061</v>
      </c>
      <c r="L553" s="203" t="s">
        <v>681</v>
      </c>
      <c r="M553" s="202" t="s">
        <v>3903</v>
      </c>
      <c r="N553" s="69" t="s">
        <v>3899</v>
      </c>
      <c r="O553" s="71">
        <v>1497500</v>
      </c>
      <c r="P553" s="71">
        <v>29950</v>
      </c>
    </row>
    <row r="554" spans="1:16" ht="28.8" x14ac:dyDescent="0.3">
      <c r="A554" s="203"/>
      <c r="B554" s="203"/>
      <c r="C554" s="203"/>
      <c r="D554" s="203"/>
      <c r="E554" s="203"/>
      <c r="F554" s="203"/>
      <c r="G554" s="203"/>
      <c r="H554" s="208"/>
      <c r="I554" s="208"/>
      <c r="J554" s="69" t="s">
        <v>3907</v>
      </c>
      <c r="K554" s="70">
        <v>45065</v>
      </c>
      <c r="L554" s="69" t="s">
        <v>90</v>
      </c>
      <c r="M554" s="203" t="s">
        <v>3903</v>
      </c>
      <c r="N554" s="69" t="s">
        <v>3905</v>
      </c>
      <c r="O554" s="71">
        <v>1500000</v>
      </c>
      <c r="P554" s="71">
        <v>0</v>
      </c>
    </row>
    <row r="555" spans="1:16" ht="43.2" x14ac:dyDescent="0.3">
      <c r="A555" s="203"/>
      <c r="B555" s="203"/>
      <c r="C555" s="203"/>
      <c r="D555" s="203"/>
      <c r="E555" s="203"/>
      <c r="F555" s="203"/>
      <c r="G555" s="203"/>
      <c r="H555" s="208"/>
      <c r="I555" s="208"/>
      <c r="J555" s="69" t="s">
        <v>3911</v>
      </c>
      <c r="K555" s="70">
        <v>45071</v>
      </c>
      <c r="L555" s="69" t="s">
        <v>89</v>
      </c>
      <c r="M555" s="203" t="s">
        <v>3903</v>
      </c>
      <c r="N555" s="69" t="s">
        <v>3909</v>
      </c>
      <c r="O555" s="71">
        <v>1000000</v>
      </c>
      <c r="P555" s="71">
        <v>0</v>
      </c>
    </row>
    <row r="556" spans="1:16" ht="43.2" x14ac:dyDescent="0.3">
      <c r="A556" s="203"/>
      <c r="B556" s="203"/>
      <c r="C556" s="203"/>
      <c r="D556" s="203"/>
      <c r="E556" s="203"/>
      <c r="F556" s="203"/>
      <c r="G556" s="203"/>
      <c r="H556" s="208"/>
      <c r="I556" s="208"/>
      <c r="J556" s="69" t="s">
        <v>2955</v>
      </c>
      <c r="K556" s="70">
        <v>44995</v>
      </c>
      <c r="L556" s="202" t="s">
        <v>1782</v>
      </c>
      <c r="M556" s="202" t="s">
        <v>329</v>
      </c>
      <c r="N556" s="69" t="s">
        <v>2953</v>
      </c>
      <c r="O556" s="71">
        <v>1120000</v>
      </c>
      <c r="P556" s="71">
        <v>0</v>
      </c>
    </row>
    <row r="557" spans="1:16" x14ac:dyDescent="0.3">
      <c r="A557" s="203"/>
      <c r="B557" s="203"/>
      <c r="C557" s="203"/>
      <c r="D557" s="203"/>
      <c r="E557" s="203"/>
      <c r="F557" s="203"/>
      <c r="G557" s="203"/>
      <c r="H557" s="208"/>
      <c r="I557" s="208"/>
      <c r="J557" s="69" t="s">
        <v>2958</v>
      </c>
      <c r="K557" s="204">
        <v>44987</v>
      </c>
      <c r="L557" s="203" t="s">
        <v>1782</v>
      </c>
      <c r="M557" s="203" t="s">
        <v>329</v>
      </c>
      <c r="N557" s="69" t="s">
        <v>2956</v>
      </c>
      <c r="O557" s="71">
        <v>310000</v>
      </c>
      <c r="P557" s="71">
        <v>0</v>
      </c>
    </row>
    <row r="558" spans="1:16" ht="43.2" x14ac:dyDescent="0.3">
      <c r="A558" s="203"/>
      <c r="B558" s="203"/>
      <c r="C558" s="203"/>
      <c r="D558" s="203"/>
      <c r="E558" s="203"/>
      <c r="F558" s="203"/>
      <c r="G558" s="203"/>
      <c r="H558" s="208"/>
      <c r="I558" s="208"/>
      <c r="J558" s="69" t="s">
        <v>2961</v>
      </c>
      <c r="K558" s="205">
        <v>44987</v>
      </c>
      <c r="L558" s="203" t="s">
        <v>1782</v>
      </c>
      <c r="M558" s="203" t="s">
        <v>329</v>
      </c>
      <c r="N558" s="69" t="s">
        <v>2959</v>
      </c>
      <c r="O558" s="71">
        <v>310000</v>
      </c>
      <c r="P558" s="71">
        <v>0</v>
      </c>
    </row>
    <row r="559" spans="1:16" ht="43.2" x14ac:dyDescent="0.3">
      <c r="A559" s="203"/>
      <c r="B559" s="203"/>
      <c r="C559" s="203"/>
      <c r="D559" s="203"/>
      <c r="E559" s="203"/>
      <c r="F559" s="203"/>
      <c r="G559" s="203"/>
      <c r="H559" s="208"/>
      <c r="I559" s="208"/>
      <c r="J559" s="69" t="s">
        <v>2965</v>
      </c>
      <c r="K559" s="70">
        <v>44994</v>
      </c>
      <c r="L559" s="203" t="s">
        <v>1782</v>
      </c>
      <c r="M559" s="203" t="s">
        <v>329</v>
      </c>
      <c r="N559" s="69" t="s">
        <v>2962</v>
      </c>
      <c r="O559" s="71">
        <v>310000</v>
      </c>
      <c r="P559" s="71">
        <v>0</v>
      </c>
    </row>
    <row r="560" spans="1:16" ht="43.2" x14ac:dyDescent="0.3">
      <c r="A560" s="203"/>
      <c r="B560" s="203"/>
      <c r="C560" s="203"/>
      <c r="D560" s="203"/>
      <c r="E560" s="203"/>
      <c r="F560" s="203"/>
      <c r="G560" s="203"/>
      <c r="H560" s="208"/>
      <c r="I560" s="208"/>
      <c r="J560" s="69" t="s">
        <v>2968</v>
      </c>
      <c r="K560" s="204">
        <v>44992</v>
      </c>
      <c r="L560" s="69" t="s">
        <v>354</v>
      </c>
      <c r="M560" s="69" t="s">
        <v>91</v>
      </c>
      <c r="N560" s="69" t="s">
        <v>2966</v>
      </c>
      <c r="O560" s="71">
        <v>308000</v>
      </c>
      <c r="P560" s="71">
        <v>0</v>
      </c>
    </row>
    <row r="561" spans="1:16" x14ac:dyDescent="0.3">
      <c r="A561" s="203"/>
      <c r="B561" s="203"/>
      <c r="C561" s="203"/>
      <c r="D561" s="203"/>
      <c r="E561" s="203"/>
      <c r="F561" s="203"/>
      <c r="G561" s="203"/>
      <c r="H561" s="208"/>
      <c r="I561" s="208"/>
      <c r="J561" s="69" t="s">
        <v>2971</v>
      </c>
      <c r="K561" s="205">
        <v>44992</v>
      </c>
      <c r="L561" s="202" t="s">
        <v>2253</v>
      </c>
      <c r="M561" s="202" t="s">
        <v>332</v>
      </c>
      <c r="N561" s="69" t="s">
        <v>2969</v>
      </c>
      <c r="O561" s="71">
        <v>1960000</v>
      </c>
      <c r="P561" s="71">
        <v>0</v>
      </c>
    </row>
    <row r="562" spans="1:16" x14ac:dyDescent="0.3">
      <c r="A562" s="203"/>
      <c r="B562" s="203"/>
      <c r="C562" s="203"/>
      <c r="D562" s="203"/>
      <c r="E562" s="203"/>
      <c r="F562" s="203"/>
      <c r="G562" s="203"/>
      <c r="H562" s="208"/>
      <c r="I562" s="208"/>
      <c r="J562" s="69" t="s">
        <v>2974</v>
      </c>
      <c r="K562" s="70">
        <v>45006</v>
      </c>
      <c r="L562" s="203" t="s">
        <v>2253</v>
      </c>
      <c r="M562" s="203" t="s">
        <v>332</v>
      </c>
      <c r="N562" s="69" t="s">
        <v>2972</v>
      </c>
      <c r="O562" s="71">
        <v>2090000</v>
      </c>
      <c r="P562" s="71">
        <v>0</v>
      </c>
    </row>
    <row r="563" spans="1:16" ht="43.2" x14ac:dyDescent="0.3">
      <c r="A563" s="203"/>
      <c r="B563" s="203"/>
      <c r="C563" s="203"/>
      <c r="D563" s="203"/>
      <c r="E563" s="203"/>
      <c r="F563" s="203"/>
      <c r="G563" s="203"/>
      <c r="H563" s="208"/>
      <c r="I563" s="208"/>
      <c r="J563" s="69" t="s">
        <v>3484</v>
      </c>
      <c r="K563" s="204">
        <v>45022</v>
      </c>
      <c r="L563" s="202" t="s">
        <v>354</v>
      </c>
      <c r="M563" s="202" t="s">
        <v>87</v>
      </c>
      <c r="N563" s="69" t="s">
        <v>3482</v>
      </c>
      <c r="O563" s="71">
        <v>525100</v>
      </c>
      <c r="P563" s="71">
        <v>0</v>
      </c>
    </row>
    <row r="564" spans="1:16" ht="43.2" x14ac:dyDescent="0.3">
      <c r="A564" s="203"/>
      <c r="B564" s="203"/>
      <c r="C564" s="203"/>
      <c r="D564" s="203"/>
      <c r="E564" s="203"/>
      <c r="F564" s="203"/>
      <c r="G564" s="203"/>
      <c r="H564" s="208"/>
      <c r="I564" s="208"/>
      <c r="J564" s="69" t="s">
        <v>3487</v>
      </c>
      <c r="K564" s="205">
        <v>45022</v>
      </c>
      <c r="L564" s="203" t="s">
        <v>354</v>
      </c>
      <c r="M564" s="203" t="s">
        <v>87</v>
      </c>
      <c r="N564" s="69" t="s">
        <v>3485</v>
      </c>
      <c r="O564" s="71">
        <v>410000</v>
      </c>
      <c r="P564" s="71">
        <v>0</v>
      </c>
    </row>
    <row r="565" spans="1:16" ht="43.2" x14ac:dyDescent="0.3">
      <c r="A565" s="203"/>
      <c r="B565" s="203"/>
      <c r="C565" s="203"/>
      <c r="D565" s="203"/>
      <c r="E565" s="203"/>
      <c r="F565" s="203"/>
      <c r="G565" s="203"/>
      <c r="H565" s="208"/>
      <c r="I565" s="208"/>
      <c r="J565" s="69" t="s">
        <v>3492</v>
      </c>
      <c r="K565" s="70">
        <v>45014</v>
      </c>
      <c r="L565" s="69" t="s">
        <v>3488</v>
      </c>
      <c r="M565" s="69" t="s">
        <v>191</v>
      </c>
      <c r="N565" s="69" t="s">
        <v>3490</v>
      </c>
      <c r="O565" s="71">
        <v>560000</v>
      </c>
      <c r="P565" s="71">
        <v>0</v>
      </c>
    </row>
    <row r="566" spans="1:16" ht="43.2" x14ac:dyDescent="0.3">
      <c r="A566" s="203"/>
      <c r="B566" s="203"/>
      <c r="C566" s="203"/>
      <c r="D566" s="203"/>
      <c r="E566" s="203"/>
      <c r="F566" s="203"/>
      <c r="G566" s="203"/>
      <c r="H566" s="208"/>
      <c r="I566" s="208"/>
      <c r="J566" s="69" t="s">
        <v>3498</v>
      </c>
      <c r="K566" s="70">
        <v>45006</v>
      </c>
      <c r="L566" s="202" t="s">
        <v>354</v>
      </c>
      <c r="M566" s="202" t="s">
        <v>91</v>
      </c>
      <c r="N566" s="69" t="s">
        <v>3496</v>
      </c>
      <c r="O566" s="71">
        <v>352000</v>
      </c>
      <c r="P566" s="71">
        <v>0</v>
      </c>
    </row>
    <row r="567" spans="1:16" ht="43.2" x14ac:dyDescent="0.3">
      <c r="A567" s="203"/>
      <c r="B567" s="203"/>
      <c r="C567" s="203"/>
      <c r="D567" s="203"/>
      <c r="E567" s="203"/>
      <c r="F567" s="203"/>
      <c r="G567" s="203"/>
      <c r="H567" s="208"/>
      <c r="I567" s="208"/>
      <c r="J567" s="69" t="s">
        <v>3501</v>
      </c>
      <c r="K567" s="70">
        <v>45020</v>
      </c>
      <c r="L567" s="203" t="s">
        <v>354</v>
      </c>
      <c r="M567" s="203" t="s">
        <v>91</v>
      </c>
      <c r="N567" s="69" t="s">
        <v>3499</v>
      </c>
      <c r="O567" s="71">
        <v>386000</v>
      </c>
      <c r="P567" s="71">
        <v>0</v>
      </c>
    </row>
    <row r="568" spans="1:16" ht="43.2" x14ac:dyDescent="0.3">
      <c r="A568" s="203"/>
      <c r="B568" s="203"/>
      <c r="C568" s="203"/>
      <c r="D568" s="203"/>
      <c r="E568" s="203"/>
      <c r="F568" s="203"/>
      <c r="G568" s="203"/>
      <c r="H568" s="208"/>
      <c r="I568" s="208"/>
      <c r="J568" s="69" t="s">
        <v>3508</v>
      </c>
      <c r="K568" s="70">
        <v>45009</v>
      </c>
      <c r="L568" s="69" t="s">
        <v>90</v>
      </c>
      <c r="M568" s="203" t="s">
        <v>91</v>
      </c>
      <c r="N568" s="69" t="s">
        <v>3506</v>
      </c>
      <c r="O568" s="71">
        <v>1490000</v>
      </c>
      <c r="P568" s="71">
        <v>0</v>
      </c>
    </row>
    <row r="569" spans="1:16" ht="43.2" x14ac:dyDescent="0.3">
      <c r="A569" s="203"/>
      <c r="B569" s="203"/>
      <c r="C569" s="203"/>
      <c r="D569" s="203"/>
      <c r="E569" s="203"/>
      <c r="F569" s="203"/>
      <c r="G569" s="203"/>
      <c r="H569" s="208"/>
      <c r="I569" s="208"/>
      <c r="J569" s="69" t="s">
        <v>3511</v>
      </c>
      <c r="K569" s="70">
        <v>45012</v>
      </c>
      <c r="L569" s="69" t="s">
        <v>89</v>
      </c>
      <c r="M569" s="203" t="s">
        <v>91</v>
      </c>
      <c r="N569" s="69" t="s">
        <v>3509</v>
      </c>
      <c r="O569" s="71">
        <v>1000000</v>
      </c>
      <c r="P569" s="71">
        <v>0</v>
      </c>
    </row>
    <row r="570" spans="1:16" ht="43.2" x14ac:dyDescent="0.3">
      <c r="A570" s="203"/>
      <c r="B570" s="203"/>
      <c r="C570" s="203"/>
      <c r="D570" s="203"/>
      <c r="E570" s="203"/>
      <c r="F570" s="203"/>
      <c r="G570" s="203"/>
      <c r="H570" s="208"/>
      <c r="I570" s="208"/>
      <c r="J570" s="69" t="s">
        <v>3514</v>
      </c>
      <c r="K570" s="70">
        <v>45020</v>
      </c>
      <c r="L570" s="69" t="s">
        <v>2253</v>
      </c>
      <c r="M570" s="69" t="s">
        <v>332</v>
      </c>
      <c r="N570" s="69" t="s">
        <v>3512</v>
      </c>
      <c r="O570" s="71">
        <v>1810000</v>
      </c>
      <c r="P570" s="71">
        <v>0</v>
      </c>
    </row>
    <row r="571" spans="1:16" ht="43.2" x14ac:dyDescent="0.3">
      <c r="A571" s="203"/>
      <c r="B571" s="203"/>
      <c r="C571" s="203"/>
      <c r="D571" s="203"/>
      <c r="E571" s="203"/>
      <c r="F571" s="203"/>
      <c r="G571" s="203"/>
      <c r="H571" s="72" t="s">
        <v>3769</v>
      </c>
      <c r="I571" s="206">
        <v>45069</v>
      </c>
      <c r="J571" s="69" t="s">
        <v>3773</v>
      </c>
      <c r="K571" s="70">
        <v>45061</v>
      </c>
      <c r="L571" s="202" t="s">
        <v>1782</v>
      </c>
      <c r="M571" s="202" t="s">
        <v>329</v>
      </c>
      <c r="N571" s="69" t="s">
        <v>3770</v>
      </c>
      <c r="O571" s="71">
        <v>2605000</v>
      </c>
      <c r="P571" s="71">
        <v>0</v>
      </c>
    </row>
    <row r="572" spans="1:16" ht="28.8" x14ac:dyDescent="0.3">
      <c r="A572" s="203"/>
      <c r="B572" s="203"/>
      <c r="C572" s="203"/>
      <c r="D572" s="203"/>
      <c r="E572" s="203"/>
      <c r="F572" s="203"/>
      <c r="G572" s="203"/>
      <c r="H572" s="72" t="s">
        <v>3711</v>
      </c>
      <c r="I572" s="207">
        <v>45069</v>
      </c>
      <c r="J572" s="69" t="s">
        <v>3777</v>
      </c>
      <c r="K572" s="70">
        <v>45063</v>
      </c>
      <c r="L572" s="203" t="s">
        <v>1782</v>
      </c>
      <c r="M572" s="203" t="s">
        <v>329</v>
      </c>
      <c r="N572" s="69" t="s">
        <v>3774</v>
      </c>
      <c r="O572" s="71">
        <v>950000</v>
      </c>
      <c r="P572" s="71">
        <v>0</v>
      </c>
    </row>
    <row r="573" spans="1:16" ht="43.2" x14ac:dyDescent="0.3">
      <c r="A573" s="203"/>
      <c r="B573" s="203"/>
      <c r="C573" s="203"/>
      <c r="D573" s="203"/>
      <c r="E573" s="203"/>
      <c r="F573" s="203"/>
      <c r="G573" s="203"/>
      <c r="H573" s="72" t="s">
        <v>3722</v>
      </c>
      <c r="I573" s="207">
        <v>45069</v>
      </c>
      <c r="J573" s="69" t="s">
        <v>3780</v>
      </c>
      <c r="K573" s="70">
        <v>45061</v>
      </c>
      <c r="L573" s="69" t="s">
        <v>267</v>
      </c>
      <c r="M573" s="69" t="s">
        <v>87</v>
      </c>
      <c r="N573" s="69" t="s">
        <v>3778</v>
      </c>
      <c r="O573" s="71">
        <v>770000</v>
      </c>
      <c r="P573" s="71">
        <v>30800</v>
      </c>
    </row>
    <row r="574" spans="1:16" ht="57.6" x14ac:dyDescent="0.3">
      <c r="A574" s="203"/>
      <c r="B574" s="203"/>
      <c r="C574" s="203"/>
      <c r="D574" s="203"/>
      <c r="E574" s="203"/>
      <c r="F574" s="203"/>
      <c r="G574" s="203"/>
      <c r="H574" s="72" t="s">
        <v>3780</v>
      </c>
      <c r="I574" s="207">
        <v>45069</v>
      </c>
      <c r="J574" s="69" t="s">
        <v>3783</v>
      </c>
      <c r="K574" s="70">
        <v>45050</v>
      </c>
      <c r="L574" s="202" t="s">
        <v>354</v>
      </c>
      <c r="M574" s="202" t="s">
        <v>91</v>
      </c>
      <c r="N574" s="69" t="s">
        <v>3781</v>
      </c>
      <c r="O574" s="71">
        <v>399000</v>
      </c>
      <c r="P574" s="71">
        <v>15960</v>
      </c>
    </row>
    <row r="575" spans="1:16" ht="43.2" x14ac:dyDescent="0.3">
      <c r="A575" s="203"/>
      <c r="B575" s="203"/>
      <c r="C575" s="203"/>
      <c r="D575" s="203"/>
      <c r="E575" s="203"/>
      <c r="F575" s="203"/>
      <c r="G575" s="203"/>
      <c r="H575" s="72" t="s">
        <v>3738</v>
      </c>
      <c r="I575" s="207">
        <v>45069</v>
      </c>
      <c r="J575" s="69" t="s">
        <v>3786</v>
      </c>
      <c r="K575" s="204">
        <v>45051</v>
      </c>
      <c r="L575" s="203" t="s">
        <v>354</v>
      </c>
      <c r="M575" s="203" t="s">
        <v>91</v>
      </c>
      <c r="N575" s="69" t="s">
        <v>3784</v>
      </c>
      <c r="O575" s="71">
        <v>420000</v>
      </c>
      <c r="P575" s="71">
        <v>0</v>
      </c>
    </row>
    <row r="576" spans="1:16" ht="43.2" x14ac:dyDescent="0.3">
      <c r="A576" s="203"/>
      <c r="B576" s="203"/>
      <c r="C576" s="203"/>
      <c r="D576" s="203"/>
      <c r="E576" s="203"/>
      <c r="F576" s="203"/>
      <c r="G576" s="203"/>
      <c r="H576" s="72" t="s">
        <v>3773</v>
      </c>
      <c r="I576" s="207">
        <v>45069</v>
      </c>
      <c r="J576" s="69" t="s">
        <v>3789</v>
      </c>
      <c r="K576" s="205">
        <v>45051</v>
      </c>
      <c r="L576" s="69" t="s">
        <v>2253</v>
      </c>
      <c r="M576" s="69" t="s">
        <v>332</v>
      </c>
      <c r="N576" s="69" t="s">
        <v>3787</v>
      </c>
      <c r="O576" s="71">
        <v>2400000</v>
      </c>
      <c r="P576" s="71">
        <v>0</v>
      </c>
    </row>
    <row r="577" spans="1:16" ht="43.2" x14ac:dyDescent="0.3">
      <c r="A577" s="203"/>
      <c r="B577" s="203"/>
      <c r="C577" s="203"/>
      <c r="D577" s="203"/>
      <c r="E577" s="203"/>
      <c r="F577" s="203"/>
      <c r="G577" s="203"/>
      <c r="H577" s="72" t="s">
        <v>3777</v>
      </c>
      <c r="I577" s="207">
        <v>45069</v>
      </c>
      <c r="J577" s="69" t="s">
        <v>3793</v>
      </c>
      <c r="K577" s="70">
        <v>45065</v>
      </c>
      <c r="L577" s="69" t="s">
        <v>354</v>
      </c>
      <c r="M577" s="69" t="s">
        <v>93</v>
      </c>
      <c r="N577" s="69" t="s">
        <v>3790</v>
      </c>
      <c r="O577" s="71">
        <v>440000</v>
      </c>
      <c r="P577" s="71">
        <v>0</v>
      </c>
    </row>
    <row r="578" spans="1:16" ht="43.2" x14ac:dyDescent="0.3">
      <c r="A578" s="203"/>
      <c r="B578" s="203"/>
      <c r="C578" s="203"/>
      <c r="D578" s="203"/>
      <c r="E578" s="203"/>
      <c r="F578" s="203"/>
      <c r="G578" s="203"/>
      <c r="H578" s="72" t="s">
        <v>3994</v>
      </c>
      <c r="I578" s="206">
        <v>45103</v>
      </c>
      <c r="J578" s="69" t="s">
        <v>4123</v>
      </c>
      <c r="K578" s="70">
        <v>45086</v>
      </c>
      <c r="L578" s="69" t="s">
        <v>4118</v>
      </c>
      <c r="M578" s="69" t="s">
        <v>191</v>
      </c>
      <c r="N578" s="69" t="s">
        <v>4119</v>
      </c>
      <c r="O578" s="71">
        <v>5066500</v>
      </c>
      <c r="P578" s="71">
        <v>0</v>
      </c>
    </row>
    <row r="579" spans="1:16" ht="43.2" x14ac:dyDescent="0.3">
      <c r="A579" s="203"/>
      <c r="B579" s="203"/>
      <c r="C579" s="203"/>
      <c r="D579" s="203"/>
      <c r="E579" s="203"/>
      <c r="F579" s="203"/>
      <c r="G579" s="203"/>
      <c r="H579" s="72" t="s">
        <v>3997</v>
      </c>
      <c r="I579" s="207">
        <v>45103</v>
      </c>
      <c r="J579" s="69" t="s">
        <v>4128</v>
      </c>
      <c r="K579" s="70">
        <v>45094</v>
      </c>
      <c r="L579" s="69" t="s">
        <v>2253</v>
      </c>
      <c r="M579" s="69" t="s">
        <v>332</v>
      </c>
      <c r="N579" s="69" t="s">
        <v>4124</v>
      </c>
      <c r="O579" s="71">
        <v>7759762</v>
      </c>
      <c r="P579" s="71">
        <v>0</v>
      </c>
    </row>
    <row r="580" spans="1:16" ht="43.2" x14ac:dyDescent="0.3">
      <c r="A580" s="203"/>
      <c r="B580" s="203"/>
      <c r="C580" s="203"/>
      <c r="D580" s="203"/>
      <c r="E580" s="203"/>
      <c r="F580" s="203"/>
      <c r="G580" s="203"/>
      <c r="H580" s="72" t="s">
        <v>4000</v>
      </c>
      <c r="I580" s="207">
        <v>45103</v>
      </c>
      <c r="J580" s="69" t="s">
        <v>4132</v>
      </c>
      <c r="K580" s="70">
        <v>45086</v>
      </c>
      <c r="L580" s="69" t="s">
        <v>691</v>
      </c>
      <c r="M580" s="69" t="s">
        <v>177</v>
      </c>
      <c r="N580" s="69" t="s">
        <v>4129</v>
      </c>
      <c r="O580" s="71">
        <v>6473000</v>
      </c>
      <c r="P580" s="71">
        <v>0</v>
      </c>
    </row>
    <row r="581" spans="1:16" ht="43.2" x14ac:dyDescent="0.3">
      <c r="A581" s="203"/>
      <c r="B581" s="203"/>
      <c r="C581" s="203"/>
      <c r="D581" s="203"/>
      <c r="E581" s="203"/>
      <c r="F581" s="203"/>
      <c r="G581" s="203"/>
      <c r="H581" s="72" t="s">
        <v>4138</v>
      </c>
      <c r="I581" s="206">
        <v>45125</v>
      </c>
      <c r="J581" s="69" t="s">
        <v>4320</v>
      </c>
      <c r="K581" s="204">
        <v>45103</v>
      </c>
      <c r="L581" s="69" t="s">
        <v>354</v>
      </c>
      <c r="M581" s="69" t="s">
        <v>91</v>
      </c>
      <c r="N581" s="69" t="s">
        <v>4318</v>
      </c>
      <c r="O581" s="71">
        <v>352000</v>
      </c>
      <c r="P581" s="71">
        <v>0</v>
      </c>
    </row>
    <row r="582" spans="1:16" ht="43.2" x14ac:dyDescent="0.3">
      <c r="A582" s="203"/>
      <c r="B582" s="203"/>
      <c r="C582" s="203"/>
      <c r="D582" s="203"/>
      <c r="E582" s="203"/>
      <c r="F582" s="203"/>
      <c r="G582" s="203"/>
      <c r="H582" s="72" t="s">
        <v>4142</v>
      </c>
      <c r="I582" s="207">
        <v>45125</v>
      </c>
      <c r="J582" s="69" t="s">
        <v>4323</v>
      </c>
      <c r="K582" s="205">
        <v>45103</v>
      </c>
      <c r="L582" s="69" t="s">
        <v>2253</v>
      </c>
      <c r="M582" s="69" t="s">
        <v>332</v>
      </c>
      <c r="N582" s="69" t="s">
        <v>4321</v>
      </c>
      <c r="O582" s="71">
        <v>900000</v>
      </c>
      <c r="P582" s="71">
        <v>0</v>
      </c>
    </row>
    <row r="583" spans="1:16" ht="43.2" x14ac:dyDescent="0.3">
      <c r="A583" s="203"/>
      <c r="B583" s="203"/>
      <c r="C583" s="203"/>
      <c r="D583" s="203"/>
      <c r="E583" s="203"/>
      <c r="F583" s="203"/>
      <c r="G583" s="203"/>
      <c r="H583" s="72" t="s">
        <v>4147</v>
      </c>
      <c r="I583" s="207">
        <v>45125</v>
      </c>
      <c r="J583" s="69" t="s">
        <v>4327</v>
      </c>
      <c r="K583" s="70">
        <v>45097</v>
      </c>
      <c r="L583" s="69" t="s">
        <v>354</v>
      </c>
      <c r="M583" s="69" t="s">
        <v>3903</v>
      </c>
      <c r="N583" s="69" t="s">
        <v>4325</v>
      </c>
      <c r="O583" s="71">
        <v>506000</v>
      </c>
      <c r="P583" s="71">
        <v>0</v>
      </c>
    </row>
    <row r="584" spans="1:16" ht="43.2" x14ac:dyDescent="0.3">
      <c r="A584" s="203"/>
      <c r="B584" s="203"/>
      <c r="C584" s="203"/>
      <c r="D584" s="203"/>
      <c r="E584" s="203"/>
      <c r="F584" s="203"/>
      <c r="G584" s="203"/>
      <c r="H584" s="72" t="s">
        <v>4443</v>
      </c>
      <c r="I584" s="206">
        <v>45135</v>
      </c>
      <c r="J584" s="69" t="s">
        <v>4815</v>
      </c>
      <c r="K584" s="70">
        <v>45114</v>
      </c>
      <c r="L584" s="202" t="s">
        <v>1782</v>
      </c>
      <c r="M584" s="202" t="s">
        <v>329</v>
      </c>
      <c r="N584" s="69" t="s">
        <v>4813</v>
      </c>
      <c r="O584" s="71">
        <v>6609500</v>
      </c>
      <c r="P584" s="71">
        <v>0</v>
      </c>
    </row>
    <row r="585" spans="1:16" ht="28.8" x14ac:dyDescent="0.3">
      <c r="A585" s="203"/>
      <c r="B585" s="203"/>
      <c r="C585" s="203"/>
      <c r="D585" s="203"/>
      <c r="E585" s="203"/>
      <c r="F585" s="203"/>
      <c r="G585" s="203"/>
      <c r="H585" s="72" t="s">
        <v>5070</v>
      </c>
      <c r="I585" s="207">
        <v>45135</v>
      </c>
      <c r="J585" s="69" t="s">
        <v>4818</v>
      </c>
      <c r="K585" s="70">
        <v>45124</v>
      </c>
      <c r="L585" s="203" t="s">
        <v>1782</v>
      </c>
      <c r="M585" s="203" t="s">
        <v>329</v>
      </c>
      <c r="N585" s="69" t="s">
        <v>4816</v>
      </c>
      <c r="O585" s="71">
        <v>3969599</v>
      </c>
      <c r="P585" s="71">
        <v>0</v>
      </c>
    </row>
    <row r="586" spans="1:16" ht="57.6" x14ac:dyDescent="0.3">
      <c r="A586" s="203"/>
      <c r="B586" s="203"/>
      <c r="C586" s="203"/>
      <c r="D586" s="203"/>
      <c r="E586" s="203"/>
      <c r="F586" s="203"/>
      <c r="G586" s="203"/>
      <c r="H586" s="72" t="s">
        <v>4437</v>
      </c>
      <c r="I586" s="207">
        <v>45135</v>
      </c>
      <c r="J586" s="69" t="s">
        <v>4823</v>
      </c>
      <c r="K586" s="70">
        <v>45131</v>
      </c>
      <c r="L586" s="69" t="s">
        <v>1946</v>
      </c>
      <c r="M586" s="69" t="s">
        <v>330</v>
      </c>
      <c r="N586" s="69" t="s">
        <v>4821</v>
      </c>
      <c r="O586" s="71">
        <v>300000</v>
      </c>
      <c r="P586" s="71">
        <v>0</v>
      </c>
    </row>
    <row r="587" spans="1:16" ht="28.8" x14ac:dyDescent="0.3">
      <c r="A587" s="203"/>
      <c r="B587" s="203"/>
      <c r="C587" s="203"/>
      <c r="D587" s="203"/>
      <c r="E587" s="203"/>
      <c r="F587" s="203"/>
      <c r="G587" s="203"/>
      <c r="H587" s="72" t="s">
        <v>5073</v>
      </c>
      <c r="I587" s="207">
        <v>45135</v>
      </c>
      <c r="J587" s="69" t="s">
        <v>4826</v>
      </c>
      <c r="K587" s="70">
        <v>45113</v>
      </c>
      <c r="L587" s="202" t="s">
        <v>4118</v>
      </c>
      <c r="M587" s="202" t="s">
        <v>191</v>
      </c>
      <c r="N587" s="69" t="s">
        <v>4824</v>
      </c>
      <c r="O587" s="71">
        <v>5027250</v>
      </c>
      <c r="P587" s="71">
        <v>0</v>
      </c>
    </row>
    <row r="588" spans="1:16" ht="43.2" x14ac:dyDescent="0.3">
      <c r="A588" s="203"/>
      <c r="B588" s="203"/>
      <c r="C588" s="203"/>
      <c r="D588" s="203"/>
      <c r="E588" s="203"/>
      <c r="F588" s="203"/>
      <c r="G588" s="203"/>
      <c r="H588" s="72" t="s">
        <v>5075</v>
      </c>
      <c r="I588" s="207">
        <v>45135</v>
      </c>
      <c r="J588" s="69" t="s">
        <v>4829</v>
      </c>
      <c r="K588" s="70">
        <v>45127</v>
      </c>
      <c r="L588" s="203" t="s">
        <v>4118</v>
      </c>
      <c r="M588" s="203" t="s">
        <v>191</v>
      </c>
      <c r="N588" s="69" t="s">
        <v>4827</v>
      </c>
      <c r="O588" s="71">
        <v>360000</v>
      </c>
      <c r="P588" s="71">
        <v>0</v>
      </c>
    </row>
    <row r="589" spans="1:16" ht="43.2" x14ac:dyDescent="0.3">
      <c r="A589" s="203"/>
      <c r="B589" s="203"/>
      <c r="C589" s="203"/>
      <c r="D589" s="203"/>
      <c r="E589" s="203"/>
      <c r="F589" s="203"/>
      <c r="G589" s="203"/>
      <c r="H589" s="72" t="s">
        <v>4466</v>
      </c>
      <c r="I589" s="207">
        <v>45135</v>
      </c>
      <c r="J589" s="69" t="s">
        <v>4861</v>
      </c>
      <c r="K589" s="70">
        <v>45135</v>
      </c>
      <c r="L589" s="69" t="s">
        <v>2253</v>
      </c>
      <c r="M589" s="69" t="s">
        <v>332</v>
      </c>
      <c r="N589" s="69" t="s">
        <v>4859</v>
      </c>
      <c r="O589" s="71">
        <v>4442000</v>
      </c>
      <c r="P589" s="71">
        <v>0</v>
      </c>
    </row>
    <row r="590" spans="1:16" ht="28.8" x14ac:dyDescent="0.3">
      <c r="A590" s="203"/>
      <c r="B590" s="203"/>
      <c r="C590" s="203"/>
      <c r="D590" s="203"/>
      <c r="E590" s="203"/>
      <c r="F590" s="203"/>
      <c r="G590" s="203"/>
      <c r="H590" s="72" t="s">
        <v>4481</v>
      </c>
      <c r="I590" s="207">
        <v>45135</v>
      </c>
      <c r="J590" s="69" t="s">
        <v>4832</v>
      </c>
      <c r="K590" s="70">
        <v>45131</v>
      </c>
      <c r="L590" s="202" t="s">
        <v>691</v>
      </c>
      <c r="M590" s="202" t="s">
        <v>177</v>
      </c>
      <c r="N590" s="69" t="s">
        <v>4830</v>
      </c>
      <c r="O590" s="71">
        <v>10538130</v>
      </c>
      <c r="P590" s="71">
        <v>0</v>
      </c>
    </row>
    <row r="591" spans="1:16" ht="43.2" x14ac:dyDescent="0.3">
      <c r="A591" s="203"/>
      <c r="B591" s="203"/>
      <c r="C591" s="203"/>
      <c r="D591" s="203"/>
      <c r="E591" s="203"/>
      <c r="F591" s="203"/>
      <c r="G591" s="203"/>
      <c r="H591" s="72" t="s">
        <v>4484</v>
      </c>
      <c r="I591" s="207">
        <v>45135</v>
      </c>
      <c r="J591" s="69" t="s">
        <v>4835</v>
      </c>
      <c r="K591" s="204">
        <v>45133</v>
      </c>
      <c r="L591" s="203" t="s">
        <v>691</v>
      </c>
      <c r="M591" s="203" t="s">
        <v>177</v>
      </c>
      <c r="N591" s="69" t="s">
        <v>4833</v>
      </c>
      <c r="O591" s="71">
        <v>3254430</v>
      </c>
      <c r="P591" s="71">
        <v>0</v>
      </c>
    </row>
    <row r="592" spans="1:16" ht="43.2" x14ac:dyDescent="0.3">
      <c r="A592" s="203"/>
      <c r="B592" s="203"/>
      <c r="C592" s="203"/>
      <c r="D592" s="203"/>
      <c r="E592" s="203"/>
      <c r="F592" s="203"/>
      <c r="G592" s="203"/>
      <c r="H592" s="72" t="s">
        <v>4487</v>
      </c>
      <c r="I592" s="207">
        <v>45135</v>
      </c>
      <c r="J592" s="69" t="s">
        <v>4837</v>
      </c>
      <c r="K592" s="205">
        <v>45133</v>
      </c>
      <c r="L592" s="203" t="s">
        <v>691</v>
      </c>
      <c r="M592" s="203" t="s">
        <v>177</v>
      </c>
      <c r="N592" s="69" t="s">
        <v>4833</v>
      </c>
      <c r="O592" s="71">
        <v>3444930</v>
      </c>
      <c r="P592" s="71">
        <v>0</v>
      </c>
    </row>
    <row r="593" spans="1:16" ht="28.8" x14ac:dyDescent="0.3">
      <c r="A593" s="203"/>
      <c r="B593" s="203"/>
      <c r="C593" s="203"/>
      <c r="D593" s="203"/>
      <c r="E593" s="203"/>
      <c r="F593" s="203"/>
      <c r="G593" s="203"/>
      <c r="H593" s="72" t="s">
        <v>4490</v>
      </c>
      <c r="I593" s="207">
        <v>45135</v>
      </c>
      <c r="J593" s="69" t="s">
        <v>4840</v>
      </c>
      <c r="K593" s="70">
        <v>45119</v>
      </c>
      <c r="L593" s="202" t="s">
        <v>708</v>
      </c>
      <c r="M593" s="202" t="s">
        <v>335</v>
      </c>
      <c r="N593" s="69" t="s">
        <v>4838</v>
      </c>
      <c r="O593" s="71">
        <v>1274000</v>
      </c>
      <c r="P593" s="71">
        <v>0</v>
      </c>
    </row>
    <row r="594" spans="1:16" ht="43.2" x14ac:dyDescent="0.3">
      <c r="A594" s="203"/>
      <c r="B594" s="203"/>
      <c r="C594" s="203"/>
      <c r="D594" s="203"/>
      <c r="E594" s="203"/>
      <c r="F594" s="203"/>
      <c r="G594" s="203"/>
      <c r="H594" s="72" t="s">
        <v>4447</v>
      </c>
      <c r="I594" s="207">
        <v>45135</v>
      </c>
      <c r="J594" s="69" t="s">
        <v>4843</v>
      </c>
      <c r="K594" s="70">
        <v>45129</v>
      </c>
      <c r="L594" s="203" t="s">
        <v>708</v>
      </c>
      <c r="M594" s="203" t="s">
        <v>335</v>
      </c>
      <c r="N594" s="69" t="s">
        <v>4841</v>
      </c>
      <c r="O594" s="71">
        <v>7060500</v>
      </c>
      <c r="P594" s="71">
        <v>0</v>
      </c>
    </row>
    <row r="595" spans="1:16" ht="28.8" x14ac:dyDescent="0.3">
      <c r="A595" s="203"/>
      <c r="B595" s="203"/>
      <c r="C595" s="203"/>
      <c r="D595" s="203"/>
      <c r="E595" s="203"/>
      <c r="F595" s="203"/>
      <c r="G595" s="203"/>
      <c r="H595" s="72" t="s">
        <v>4450</v>
      </c>
      <c r="I595" s="207">
        <v>45135</v>
      </c>
      <c r="J595" s="69" t="s">
        <v>4846</v>
      </c>
      <c r="K595" s="70">
        <v>45117</v>
      </c>
      <c r="L595" s="202" t="s">
        <v>354</v>
      </c>
      <c r="M595" s="202" t="s">
        <v>3903</v>
      </c>
      <c r="N595" s="69" t="s">
        <v>4844</v>
      </c>
      <c r="O595" s="71">
        <v>440000</v>
      </c>
      <c r="P595" s="71">
        <v>0</v>
      </c>
    </row>
    <row r="596" spans="1:16" ht="28.8" x14ac:dyDescent="0.3">
      <c r="A596" s="203"/>
      <c r="B596" s="203"/>
      <c r="C596" s="203"/>
      <c r="D596" s="203"/>
      <c r="E596" s="203"/>
      <c r="F596" s="203"/>
      <c r="G596" s="203"/>
      <c r="H596" s="72" t="s">
        <v>4453</v>
      </c>
      <c r="I596" s="207">
        <v>45135</v>
      </c>
      <c r="J596" s="69" t="s">
        <v>4849</v>
      </c>
      <c r="K596" s="70">
        <v>45125</v>
      </c>
      <c r="L596" s="203" t="s">
        <v>354</v>
      </c>
      <c r="M596" s="203" t="s">
        <v>3903</v>
      </c>
      <c r="N596" s="69" t="s">
        <v>4847</v>
      </c>
      <c r="O596" s="71">
        <v>440000</v>
      </c>
      <c r="P596" s="71">
        <v>0</v>
      </c>
    </row>
    <row r="597" spans="1:16" ht="43.2" x14ac:dyDescent="0.3">
      <c r="A597" s="203"/>
      <c r="B597" s="203"/>
      <c r="C597" s="203"/>
      <c r="D597" s="203"/>
      <c r="E597" s="203"/>
      <c r="F597" s="203"/>
      <c r="G597" s="203"/>
      <c r="H597" s="72" t="s">
        <v>4456</v>
      </c>
      <c r="I597" s="207">
        <v>45135</v>
      </c>
      <c r="J597" s="69" t="s">
        <v>4852</v>
      </c>
      <c r="K597" s="70">
        <v>45134</v>
      </c>
      <c r="L597" s="203" t="s">
        <v>354</v>
      </c>
      <c r="M597" s="203" t="s">
        <v>3903</v>
      </c>
      <c r="N597" s="69" t="s">
        <v>4850</v>
      </c>
      <c r="O597" s="71">
        <v>280000</v>
      </c>
      <c r="P597" s="71">
        <v>0</v>
      </c>
    </row>
    <row r="598" spans="1:16" ht="28.8" x14ac:dyDescent="0.3">
      <c r="A598" s="203"/>
      <c r="B598" s="203"/>
      <c r="C598" s="203"/>
      <c r="D598" s="203"/>
      <c r="E598" s="203"/>
      <c r="F598" s="203"/>
      <c r="G598" s="203"/>
      <c r="H598" s="72" t="s">
        <v>4806</v>
      </c>
      <c r="I598" s="207">
        <v>45135</v>
      </c>
      <c r="J598" s="69" t="s">
        <v>4867</v>
      </c>
      <c r="K598" s="70">
        <v>45135</v>
      </c>
      <c r="L598" s="203" t="s">
        <v>354</v>
      </c>
      <c r="M598" s="203" t="s">
        <v>3903</v>
      </c>
      <c r="N598" s="69" t="s">
        <v>4865</v>
      </c>
      <c r="O598" s="71">
        <v>280000</v>
      </c>
      <c r="P598" s="71">
        <v>0</v>
      </c>
    </row>
    <row r="599" spans="1:16" ht="43.2" x14ac:dyDescent="0.3">
      <c r="A599" s="203"/>
      <c r="B599" s="203"/>
      <c r="C599" s="203"/>
      <c r="D599" s="203"/>
      <c r="E599" s="203"/>
      <c r="F599" s="203"/>
      <c r="G599" s="203"/>
      <c r="H599" s="72" t="s">
        <v>5463</v>
      </c>
      <c r="I599" s="206">
        <v>45142</v>
      </c>
      <c r="J599" s="69" t="s">
        <v>5306</v>
      </c>
      <c r="K599" s="70">
        <v>45119</v>
      </c>
      <c r="L599" s="69" t="s">
        <v>267</v>
      </c>
      <c r="M599" s="202" t="s">
        <v>87</v>
      </c>
      <c r="N599" s="69" t="s">
        <v>5304</v>
      </c>
      <c r="O599" s="71">
        <v>1495000</v>
      </c>
      <c r="P599" s="71">
        <v>29900</v>
      </c>
    </row>
    <row r="600" spans="1:16" ht="28.8" x14ac:dyDescent="0.3">
      <c r="A600" s="203"/>
      <c r="B600" s="203"/>
      <c r="C600" s="203"/>
      <c r="D600" s="203"/>
      <c r="E600" s="203"/>
      <c r="F600" s="203"/>
      <c r="G600" s="203"/>
      <c r="H600" s="72" t="s">
        <v>5465</v>
      </c>
      <c r="I600" s="207">
        <v>45142</v>
      </c>
      <c r="J600" s="69" t="s">
        <v>5309</v>
      </c>
      <c r="K600" s="70">
        <v>45121</v>
      </c>
      <c r="L600" s="69" t="s">
        <v>90</v>
      </c>
      <c r="M600" s="203" t="s">
        <v>87</v>
      </c>
      <c r="N600" s="69" t="s">
        <v>5307</v>
      </c>
      <c r="O600" s="71">
        <v>1500000</v>
      </c>
      <c r="P600" s="71">
        <v>0</v>
      </c>
    </row>
    <row r="601" spans="1:16" ht="28.8" x14ac:dyDescent="0.3">
      <c r="A601" s="203"/>
      <c r="B601" s="203"/>
      <c r="C601" s="203"/>
      <c r="D601" s="203"/>
      <c r="E601" s="203"/>
      <c r="F601" s="203"/>
      <c r="G601" s="203"/>
      <c r="H601" s="72" t="s">
        <v>5467</v>
      </c>
      <c r="I601" s="207">
        <v>45142</v>
      </c>
      <c r="J601" s="69" t="s">
        <v>5312</v>
      </c>
      <c r="K601" s="70">
        <v>45124</v>
      </c>
      <c r="L601" s="69" t="s">
        <v>89</v>
      </c>
      <c r="M601" s="203" t="s">
        <v>87</v>
      </c>
      <c r="N601" s="69" t="s">
        <v>5310</v>
      </c>
      <c r="O601" s="71">
        <v>990000</v>
      </c>
      <c r="P601" s="71">
        <v>0</v>
      </c>
    </row>
    <row r="602" spans="1:16" ht="57.6" x14ac:dyDescent="0.3">
      <c r="A602" s="203"/>
      <c r="B602" s="203"/>
      <c r="C602" s="203"/>
      <c r="D602" s="203"/>
      <c r="E602" s="203"/>
      <c r="F602" s="203"/>
      <c r="G602" s="203"/>
      <c r="H602" s="72" t="s">
        <v>5469</v>
      </c>
      <c r="I602" s="207">
        <v>45142</v>
      </c>
      <c r="J602" s="69" t="s">
        <v>5316</v>
      </c>
      <c r="K602" s="70">
        <v>45142</v>
      </c>
      <c r="L602" s="69" t="s">
        <v>2253</v>
      </c>
      <c r="M602" s="69" t="s">
        <v>332</v>
      </c>
      <c r="N602" s="69" t="s">
        <v>5313</v>
      </c>
      <c r="O602" s="71">
        <v>1200000</v>
      </c>
      <c r="P602" s="71">
        <v>0</v>
      </c>
    </row>
    <row r="603" spans="1:16" ht="57.6" x14ac:dyDescent="0.3">
      <c r="A603" s="203"/>
      <c r="B603" s="203"/>
      <c r="C603" s="203"/>
      <c r="D603" s="203"/>
      <c r="E603" s="203"/>
      <c r="F603" s="203"/>
      <c r="G603" s="203"/>
      <c r="H603" s="72" t="s">
        <v>5471</v>
      </c>
      <c r="I603" s="207">
        <v>45142</v>
      </c>
      <c r="J603" s="69" t="s">
        <v>5319</v>
      </c>
      <c r="K603" s="204">
        <v>45141</v>
      </c>
      <c r="L603" s="69" t="s">
        <v>354</v>
      </c>
      <c r="M603" s="69" t="s">
        <v>93</v>
      </c>
      <c r="N603" s="69" t="s">
        <v>5317</v>
      </c>
      <c r="O603" s="71">
        <v>176000</v>
      </c>
      <c r="P603" s="71">
        <v>0</v>
      </c>
    </row>
    <row r="604" spans="1:16" ht="43.2" x14ac:dyDescent="0.3">
      <c r="A604" s="203"/>
      <c r="B604" s="203"/>
      <c r="C604" s="203"/>
      <c r="D604" s="203"/>
      <c r="E604" s="203"/>
      <c r="F604" s="203"/>
      <c r="G604" s="203"/>
      <c r="H604" s="72" t="s">
        <v>5473</v>
      </c>
      <c r="I604" s="207">
        <v>45142</v>
      </c>
      <c r="J604" s="69" t="s">
        <v>5322</v>
      </c>
      <c r="K604" s="205">
        <v>45141</v>
      </c>
      <c r="L604" s="69" t="s">
        <v>708</v>
      </c>
      <c r="M604" s="69" t="s">
        <v>335</v>
      </c>
      <c r="N604" s="69" t="s">
        <v>5320</v>
      </c>
      <c r="O604" s="71">
        <v>1050000</v>
      </c>
      <c r="P604" s="71">
        <v>0</v>
      </c>
    </row>
    <row r="605" spans="1:16" ht="43.2" x14ac:dyDescent="0.3">
      <c r="A605" s="203"/>
      <c r="B605" s="203"/>
      <c r="C605" s="203"/>
      <c r="D605" s="203"/>
      <c r="E605" s="203"/>
      <c r="F605" s="203"/>
      <c r="G605" s="203"/>
      <c r="H605" s="72" t="s">
        <v>5475</v>
      </c>
      <c r="I605" s="207">
        <v>45142</v>
      </c>
      <c r="J605" s="69" t="s">
        <v>5327</v>
      </c>
      <c r="K605" s="70">
        <v>45138</v>
      </c>
      <c r="L605" s="69" t="s">
        <v>5323</v>
      </c>
      <c r="M605" s="69" t="s">
        <v>155</v>
      </c>
      <c r="N605" s="69" t="s">
        <v>5325</v>
      </c>
      <c r="O605" s="71">
        <v>1821000</v>
      </c>
      <c r="P605" s="71">
        <v>0</v>
      </c>
    </row>
    <row r="606" spans="1:16" ht="43.2" x14ac:dyDescent="0.3">
      <c r="A606" s="203"/>
      <c r="B606" s="203"/>
      <c r="C606" s="203"/>
      <c r="D606" s="203"/>
      <c r="E606" s="203"/>
      <c r="F606" s="203"/>
      <c r="G606" s="203"/>
      <c r="H606" s="72" t="s">
        <v>5485</v>
      </c>
      <c r="I606" s="207">
        <v>45142</v>
      </c>
      <c r="J606" s="69" t="s">
        <v>5344</v>
      </c>
      <c r="K606" s="70">
        <v>45125</v>
      </c>
      <c r="L606" s="69" t="s">
        <v>681</v>
      </c>
      <c r="M606" s="202" t="s">
        <v>3903</v>
      </c>
      <c r="N606" s="69" t="s">
        <v>5342</v>
      </c>
      <c r="O606" s="71">
        <v>1497500</v>
      </c>
      <c r="P606" s="71">
        <v>29950</v>
      </c>
    </row>
    <row r="607" spans="1:16" ht="28.8" x14ac:dyDescent="0.3">
      <c r="A607" s="203"/>
      <c r="B607" s="203"/>
      <c r="C607" s="203"/>
      <c r="D607" s="203"/>
      <c r="E607" s="203"/>
      <c r="F607" s="203"/>
      <c r="G607" s="203"/>
      <c r="H607" s="72" t="s">
        <v>5487</v>
      </c>
      <c r="I607" s="207">
        <v>45142</v>
      </c>
      <c r="J607" s="69" t="s">
        <v>5347</v>
      </c>
      <c r="K607" s="70">
        <v>45127</v>
      </c>
      <c r="L607" s="69" t="s">
        <v>90</v>
      </c>
      <c r="M607" s="203" t="s">
        <v>3903</v>
      </c>
      <c r="N607" s="69" t="s">
        <v>5345</v>
      </c>
      <c r="O607" s="71">
        <v>1450000</v>
      </c>
      <c r="P607" s="71">
        <v>0</v>
      </c>
    </row>
    <row r="608" spans="1:16" ht="43.2" x14ac:dyDescent="0.3">
      <c r="A608" s="203"/>
      <c r="B608" s="203"/>
      <c r="C608" s="203"/>
      <c r="D608" s="203"/>
      <c r="E608" s="203"/>
      <c r="F608" s="203"/>
      <c r="G608" s="203"/>
      <c r="H608" s="72" t="s">
        <v>5489</v>
      </c>
      <c r="I608" s="207">
        <v>45142</v>
      </c>
      <c r="J608" s="69" t="s">
        <v>5350</v>
      </c>
      <c r="K608" s="70">
        <v>45128</v>
      </c>
      <c r="L608" s="69" t="s">
        <v>89</v>
      </c>
      <c r="M608" s="203" t="s">
        <v>3903</v>
      </c>
      <c r="N608" s="69" t="s">
        <v>5348</v>
      </c>
      <c r="O608" s="71">
        <v>1000000</v>
      </c>
      <c r="P608" s="71">
        <v>0</v>
      </c>
    </row>
    <row r="609" spans="1:16" ht="28.8" x14ac:dyDescent="0.3">
      <c r="A609" s="203"/>
      <c r="B609" s="203"/>
      <c r="C609" s="202" t="s">
        <v>369</v>
      </c>
      <c r="D609" s="204">
        <v>44958</v>
      </c>
      <c r="E609" s="202" t="s">
        <v>1497</v>
      </c>
      <c r="F609" s="204">
        <v>44958</v>
      </c>
      <c r="G609" s="202" t="s">
        <v>235</v>
      </c>
      <c r="H609" s="72" t="s">
        <v>166</v>
      </c>
      <c r="I609" s="206">
        <v>44956</v>
      </c>
      <c r="J609" s="69" t="s">
        <v>233</v>
      </c>
      <c r="K609" s="70">
        <v>44939</v>
      </c>
      <c r="L609" s="202" t="s">
        <v>662</v>
      </c>
      <c r="M609" s="202" t="s">
        <v>329</v>
      </c>
      <c r="N609" s="69" t="s">
        <v>664</v>
      </c>
      <c r="O609" s="71">
        <v>560000</v>
      </c>
      <c r="P609" s="71">
        <v>0</v>
      </c>
    </row>
    <row r="610" spans="1:16" ht="43.2" x14ac:dyDescent="0.3">
      <c r="A610" s="203"/>
      <c r="B610" s="203"/>
      <c r="C610" s="203"/>
      <c r="D610" s="203"/>
      <c r="E610" s="203"/>
      <c r="F610" s="203"/>
      <c r="G610" s="203"/>
      <c r="H610" s="72" t="s">
        <v>159</v>
      </c>
      <c r="I610" s="207">
        <v>44956</v>
      </c>
      <c r="J610" s="69" t="s">
        <v>232</v>
      </c>
      <c r="K610" s="70">
        <v>44946</v>
      </c>
      <c r="L610" s="203" t="s">
        <v>662</v>
      </c>
      <c r="M610" s="203" t="s">
        <v>329</v>
      </c>
      <c r="N610" s="69" t="s">
        <v>666</v>
      </c>
      <c r="O610" s="71">
        <v>1720000</v>
      </c>
      <c r="P610" s="71">
        <v>0</v>
      </c>
    </row>
    <row r="611" spans="1:16" ht="43.2" x14ac:dyDescent="0.3">
      <c r="A611" s="203"/>
      <c r="B611" s="203"/>
      <c r="C611" s="203"/>
      <c r="D611" s="203"/>
      <c r="E611" s="203"/>
      <c r="F611" s="203"/>
      <c r="G611" s="203"/>
      <c r="H611" s="72" t="s">
        <v>163</v>
      </c>
      <c r="I611" s="207">
        <v>44956</v>
      </c>
      <c r="J611" s="69" t="s">
        <v>231</v>
      </c>
      <c r="K611" s="70">
        <v>44930</v>
      </c>
      <c r="L611" s="69" t="s">
        <v>267</v>
      </c>
      <c r="M611" s="202" t="s">
        <v>87</v>
      </c>
      <c r="N611" s="69" t="s">
        <v>670</v>
      </c>
      <c r="O611" s="71">
        <v>1500000</v>
      </c>
      <c r="P611" s="71">
        <v>30000</v>
      </c>
    </row>
    <row r="612" spans="1:16" ht="43.2" x14ac:dyDescent="0.3">
      <c r="A612" s="203"/>
      <c r="B612" s="203"/>
      <c r="C612" s="203"/>
      <c r="D612" s="203"/>
      <c r="E612" s="203"/>
      <c r="F612" s="203"/>
      <c r="G612" s="203"/>
      <c r="H612" s="72" t="s">
        <v>156</v>
      </c>
      <c r="I612" s="207">
        <v>44956</v>
      </c>
      <c r="J612" s="69" t="s">
        <v>230</v>
      </c>
      <c r="K612" s="70">
        <v>44932</v>
      </c>
      <c r="L612" s="69" t="s">
        <v>90</v>
      </c>
      <c r="M612" s="203" t="s">
        <v>87</v>
      </c>
      <c r="N612" s="69" t="s">
        <v>674</v>
      </c>
      <c r="O612" s="71">
        <v>1500000</v>
      </c>
      <c r="P612" s="71">
        <v>0</v>
      </c>
    </row>
    <row r="613" spans="1:16" ht="43.2" x14ac:dyDescent="0.3">
      <c r="A613" s="203"/>
      <c r="B613" s="203"/>
      <c r="C613" s="203"/>
      <c r="D613" s="203"/>
      <c r="E613" s="203"/>
      <c r="F613" s="203"/>
      <c r="G613" s="203"/>
      <c r="H613" s="72" t="s">
        <v>196</v>
      </c>
      <c r="I613" s="207">
        <v>44956</v>
      </c>
      <c r="J613" s="69" t="s">
        <v>229</v>
      </c>
      <c r="K613" s="70">
        <v>44935</v>
      </c>
      <c r="L613" s="69" t="s">
        <v>89</v>
      </c>
      <c r="M613" s="203" t="s">
        <v>87</v>
      </c>
      <c r="N613" s="69" t="s">
        <v>678</v>
      </c>
      <c r="O613" s="71">
        <v>1000000</v>
      </c>
      <c r="P613" s="71">
        <v>0</v>
      </c>
    </row>
    <row r="614" spans="1:16" ht="43.2" x14ac:dyDescent="0.3">
      <c r="A614" s="203"/>
      <c r="B614" s="203"/>
      <c r="C614" s="203"/>
      <c r="D614" s="203"/>
      <c r="E614" s="203"/>
      <c r="F614" s="203"/>
      <c r="G614" s="203"/>
      <c r="H614" s="72" t="s">
        <v>214</v>
      </c>
      <c r="I614" s="207">
        <v>44956</v>
      </c>
      <c r="J614" s="69" t="s">
        <v>228</v>
      </c>
      <c r="K614" s="70">
        <v>44937</v>
      </c>
      <c r="L614" s="69" t="s">
        <v>681</v>
      </c>
      <c r="M614" s="202" t="s">
        <v>92</v>
      </c>
      <c r="N614" s="69" t="s">
        <v>683</v>
      </c>
      <c r="O614" s="71">
        <v>1495000</v>
      </c>
      <c r="P614" s="71">
        <v>29900</v>
      </c>
    </row>
    <row r="615" spans="1:16" ht="43.2" x14ac:dyDescent="0.3">
      <c r="A615" s="203"/>
      <c r="B615" s="203"/>
      <c r="C615" s="203"/>
      <c r="D615" s="203"/>
      <c r="E615" s="203"/>
      <c r="F615" s="203"/>
      <c r="G615" s="203"/>
      <c r="H615" s="72" t="s">
        <v>213</v>
      </c>
      <c r="I615" s="207">
        <v>44956</v>
      </c>
      <c r="J615" s="69" t="s">
        <v>192</v>
      </c>
      <c r="K615" s="70">
        <v>44939</v>
      </c>
      <c r="L615" s="69" t="s">
        <v>90</v>
      </c>
      <c r="M615" s="203" t="s">
        <v>92</v>
      </c>
      <c r="N615" s="69" t="s">
        <v>686</v>
      </c>
      <c r="O615" s="71">
        <v>1450000</v>
      </c>
      <c r="P615" s="71">
        <v>0</v>
      </c>
    </row>
    <row r="616" spans="1:16" ht="28.8" x14ac:dyDescent="0.3">
      <c r="A616" s="203"/>
      <c r="B616" s="203"/>
      <c r="C616" s="203"/>
      <c r="D616" s="203"/>
      <c r="E616" s="203"/>
      <c r="F616" s="203"/>
      <c r="G616" s="203"/>
      <c r="H616" s="72" t="s">
        <v>212</v>
      </c>
      <c r="I616" s="207">
        <v>44956</v>
      </c>
      <c r="J616" s="69" t="s">
        <v>189</v>
      </c>
      <c r="K616" s="70">
        <v>44942</v>
      </c>
      <c r="L616" s="69" t="s">
        <v>89</v>
      </c>
      <c r="M616" s="203" t="s">
        <v>92</v>
      </c>
      <c r="N616" s="69" t="s">
        <v>689</v>
      </c>
      <c r="O616" s="71">
        <v>1000000</v>
      </c>
      <c r="P616" s="71">
        <v>0</v>
      </c>
    </row>
    <row r="617" spans="1:16" ht="43.2" x14ac:dyDescent="0.3">
      <c r="A617" s="203"/>
      <c r="B617" s="203"/>
      <c r="C617" s="203"/>
      <c r="D617" s="203"/>
      <c r="E617" s="203"/>
      <c r="F617" s="203"/>
      <c r="G617" s="203"/>
      <c r="H617" s="72" t="s">
        <v>211</v>
      </c>
      <c r="I617" s="207">
        <v>44956</v>
      </c>
      <c r="J617" s="69" t="s">
        <v>186</v>
      </c>
      <c r="K617" s="70">
        <v>44946</v>
      </c>
      <c r="L617" s="69" t="s">
        <v>691</v>
      </c>
      <c r="M617" s="69" t="s">
        <v>177</v>
      </c>
      <c r="N617" s="69" t="s">
        <v>693</v>
      </c>
      <c r="O617" s="71">
        <v>2015000</v>
      </c>
      <c r="P617" s="71">
        <v>0</v>
      </c>
    </row>
    <row r="618" spans="1:16" ht="43.2" x14ac:dyDescent="0.3">
      <c r="A618" s="203"/>
      <c r="B618" s="203"/>
      <c r="C618" s="203"/>
      <c r="D618" s="203"/>
      <c r="E618" s="203"/>
      <c r="F618" s="203"/>
      <c r="G618" s="203"/>
      <c r="H618" s="72" t="s">
        <v>210</v>
      </c>
      <c r="I618" s="207">
        <v>44956</v>
      </c>
      <c r="J618" s="69" t="s">
        <v>182</v>
      </c>
      <c r="K618" s="204">
        <v>44945</v>
      </c>
      <c r="L618" s="69" t="s">
        <v>354</v>
      </c>
      <c r="M618" s="202" t="s">
        <v>93</v>
      </c>
      <c r="N618" s="69" t="s">
        <v>697</v>
      </c>
      <c r="O618" s="71">
        <v>748000</v>
      </c>
      <c r="P618" s="71">
        <v>0</v>
      </c>
    </row>
    <row r="619" spans="1:16" ht="43.2" x14ac:dyDescent="0.3">
      <c r="A619" s="203"/>
      <c r="B619" s="203"/>
      <c r="C619" s="203"/>
      <c r="D619" s="203"/>
      <c r="E619" s="203"/>
      <c r="F619" s="203"/>
      <c r="G619" s="203"/>
      <c r="H619" s="72" t="s">
        <v>250</v>
      </c>
      <c r="I619" s="207">
        <v>44956</v>
      </c>
      <c r="J619" s="69" t="s">
        <v>188</v>
      </c>
      <c r="K619" s="205">
        <v>44945</v>
      </c>
      <c r="L619" s="69" t="s">
        <v>90</v>
      </c>
      <c r="M619" s="203" t="s">
        <v>93</v>
      </c>
      <c r="N619" s="69" t="s">
        <v>703</v>
      </c>
      <c r="O619" s="71">
        <v>1450000</v>
      </c>
      <c r="P619" s="71">
        <v>0</v>
      </c>
    </row>
    <row r="620" spans="1:16" ht="28.8" x14ac:dyDescent="0.3">
      <c r="A620" s="203"/>
      <c r="B620" s="203"/>
      <c r="C620" s="203"/>
      <c r="D620" s="203"/>
      <c r="E620" s="203"/>
      <c r="F620" s="203"/>
      <c r="G620" s="203"/>
      <c r="H620" s="72" t="s">
        <v>195</v>
      </c>
      <c r="I620" s="207">
        <v>44956</v>
      </c>
      <c r="J620" s="69" t="s">
        <v>226</v>
      </c>
      <c r="K620" s="70">
        <v>44950</v>
      </c>
      <c r="L620" s="69" t="s">
        <v>89</v>
      </c>
      <c r="M620" s="203" t="s">
        <v>93</v>
      </c>
      <c r="N620" s="69" t="s">
        <v>706</v>
      </c>
      <c r="O620" s="71">
        <v>1000000</v>
      </c>
      <c r="P620" s="71">
        <v>0</v>
      </c>
    </row>
    <row r="621" spans="1:16" ht="43.2" x14ac:dyDescent="0.3">
      <c r="A621" s="203"/>
      <c r="B621" s="203"/>
      <c r="C621" s="203"/>
      <c r="D621" s="203"/>
      <c r="E621" s="203"/>
      <c r="F621" s="203"/>
      <c r="G621" s="203"/>
      <c r="H621" s="72" t="s">
        <v>206</v>
      </c>
      <c r="I621" s="207">
        <v>44956</v>
      </c>
      <c r="J621" s="69" t="s">
        <v>225</v>
      </c>
      <c r="K621" s="70">
        <v>44939</v>
      </c>
      <c r="L621" s="202" t="s">
        <v>708</v>
      </c>
      <c r="M621" s="202" t="s">
        <v>335</v>
      </c>
      <c r="N621" s="69" t="s">
        <v>710</v>
      </c>
      <c r="O621" s="71">
        <v>1400000</v>
      </c>
      <c r="P621" s="71">
        <v>0</v>
      </c>
    </row>
    <row r="622" spans="1:16" ht="28.8" x14ac:dyDescent="0.3">
      <c r="A622" s="203"/>
      <c r="B622" s="203"/>
      <c r="C622" s="203"/>
      <c r="D622" s="203"/>
      <c r="E622" s="203"/>
      <c r="F622" s="203"/>
      <c r="G622" s="203"/>
      <c r="H622" s="72" t="s">
        <v>581</v>
      </c>
      <c r="I622" s="207">
        <v>44956</v>
      </c>
      <c r="J622" s="69" t="s">
        <v>224</v>
      </c>
      <c r="K622" s="70">
        <v>44945</v>
      </c>
      <c r="L622" s="203" t="s">
        <v>708</v>
      </c>
      <c r="M622" s="203" t="s">
        <v>335</v>
      </c>
      <c r="N622" s="69" t="s">
        <v>712</v>
      </c>
      <c r="O622" s="71">
        <v>1865000</v>
      </c>
      <c r="P622" s="71">
        <v>0</v>
      </c>
    </row>
    <row r="623" spans="1:16" ht="43.2" x14ac:dyDescent="0.3">
      <c r="A623" s="203"/>
      <c r="B623" s="203"/>
      <c r="C623" s="203"/>
      <c r="D623" s="203"/>
      <c r="E623" s="203"/>
      <c r="F623" s="203"/>
      <c r="G623" s="203"/>
      <c r="H623" s="72" t="s">
        <v>1571</v>
      </c>
      <c r="I623" s="207">
        <v>44956</v>
      </c>
      <c r="J623" s="69" t="s">
        <v>179</v>
      </c>
      <c r="K623" s="70">
        <v>44943</v>
      </c>
      <c r="L623" s="69" t="s">
        <v>681</v>
      </c>
      <c r="M623" s="69" t="s">
        <v>93</v>
      </c>
      <c r="N623" s="69" t="s">
        <v>700</v>
      </c>
      <c r="O623" s="71">
        <v>1497500</v>
      </c>
      <c r="P623" s="71">
        <v>29950</v>
      </c>
    </row>
    <row r="624" spans="1:16" ht="43.2" x14ac:dyDescent="0.3">
      <c r="A624" s="203"/>
      <c r="B624" s="203"/>
      <c r="C624" s="69" t="s">
        <v>2437</v>
      </c>
      <c r="D624" s="70">
        <v>44972</v>
      </c>
      <c r="E624" s="69" t="s">
        <v>2436</v>
      </c>
      <c r="F624" s="70">
        <v>44973</v>
      </c>
      <c r="G624" s="69" t="s">
        <v>182</v>
      </c>
      <c r="H624" s="72" t="s">
        <v>1628</v>
      </c>
      <c r="I624" s="73">
        <v>44971</v>
      </c>
      <c r="J624" s="69" t="s">
        <v>1785</v>
      </c>
      <c r="K624" s="70">
        <v>44964</v>
      </c>
      <c r="L624" s="69" t="s">
        <v>1782</v>
      </c>
      <c r="M624" s="69" t="s">
        <v>329</v>
      </c>
      <c r="N624" s="69" t="s">
        <v>1783</v>
      </c>
      <c r="O624" s="71">
        <v>1680000</v>
      </c>
      <c r="P624" s="71">
        <v>0</v>
      </c>
    </row>
    <row r="625" spans="1:16" ht="28.8" x14ac:dyDescent="0.3">
      <c r="A625" s="203"/>
      <c r="B625" s="203"/>
      <c r="C625" s="202" t="s">
        <v>2271</v>
      </c>
      <c r="D625" s="204">
        <v>44980</v>
      </c>
      <c r="E625" s="202" t="s">
        <v>2434</v>
      </c>
      <c r="F625" s="204">
        <v>44981</v>
      </c>
      <c r="G625" s="202" t="s">
        <v>220</v>
      </c>
      <c r="H625" s="72" t="s">
        <v>2119</v>
      </c>
      <c r="I625" s="206">
        <v>44979</v>
      </c>
      <c r="J625" s="69" t="s">
        <v>2224</v>
      </c>
      <c r="K625" s="70">
        <v>44963</v>
      </c>
      <c r="L625" s="69" t="s">
        <v>90</v>
      </c>
      <c r="M625" s="202" t="s">
        <v>157</v>
      </c>
      <c r="N625" s="69" t="s">
        <v>2222</v>
      </c>
      <c r="O625" s="71">
        <v>1450000</v>
      </c>
      <c r="P625" s="71">
        <v>0</v>
      </c>
    </row>
    <row r="626" spans="1:16" ht="28.8" x14ac:dyDescent="0.3">
      <c r="A626" s="203"/>
      <c r="B626" s="203"/>
      <c r="C626" s="203"/>
      <c r="D626" s="203"/>
      <c r="E626" s="203"/>
      <c r="F626" s="203"/>
      <c r="G626" s="203"/>
      <c r="H626" s="72" t="s">
        <v>2123</v>
      </c>
      <c r="I626" s="207">
        <v>44979</v>
      </c>
      <c r="J626" s="69" t="s">
        <v>2228</v>
      </c>
      <c r="K626" s="70">
        <v>44966</v>
      </c>
      <c r="L626" s="202" t="s">
        <v>89</v>
      </c>
      <c r="M626" s="203" t="s">
        <v>157</v>
      </c>
      <c r="N626" s="69" t="s">
        <v>2226</v>
      </c>
      <c r="O626" s="71">
        <v>995000</v>
      </c>
      <c r="P626" s="71">
        <v>0</v>
      </c>
    </row>
    <row r="627" spans="1:16" ht="43.2" x14ac:dyDescent="0.3">
      <c r="A627" s="203"/>
      <c r="B627" s="203"/>
      <c r="C627" s="203"/>
      <c r="D627" s="203"/>
      <c r="E627" s="203"/>
      <c r="F627" s="203"/>
      <c r="G627" s="203"/>
      <c r="H627" s="72" t="s">
        <v>2236</v>
      </c>
      <c r="I627" s="207">
        <v>44979</v>
      </c>
      <c r="J627" s="69" t="s">
        <v>2248</v>
      </c>
      <c r="K627" s="70">
        <v>44967</v>
      </c>
      <c r="L627" s="203" t="s">
        <v>89</v>
      </c>
      <c r="M627" s="69" t="s">
        <v>91</v>
      </c>
      <c r="N627" s="69" t="s">
        <v>2246</v>
      </c>
      <c r="O627" s="71">
        <v>996000</v>
      </c>
      <c r="P627" s="71">
        <v>0</v>
      </c>
    </row>
    <row r="628" spans="1:16" ht="43.2" x14ac:dyDescent="0.3">
      <c r="A628" s="203"/>
      <c r="B628" s="203"/>
      <c r="C628" s="203"/>
      <c r="D628" s="203"/>
      <c r="E628" s="203"/>
      <c r="F628" s="203"/>
      <c r="G628" s="203"/>
      <c r="H628" s="72" t="s">
        <v>2240</v>
      </c>
      <c r="I628" s="207">
        <v>44979</v>
      </c>
      <c r="J628" s="69" t="s">
        <v>2257</v>
      </c>
      <c r="K628" s="70">
        <v>44956</v>
      </c>
      <c r="L628" s="202" t="s">
        <v>2253</v>
      </c>
      <c r="M628" s="202" t="s">
        <v>332</v>
      </c>
      <c r="N628" s="69" t="s">
        <v>2255</v>
      </c>
      <c r="O628" s="71">
        <v>2010000</v>
      </c>
      <c r="P628" s="71">
        <v>0</v>
      </c>
    </row>
    <row r="629" spans="1:16" ht="43.2" x14ac:dyDescent="0.3">
      <c r="A629" s="203"/>
      <c r="B629" s="203"/>
      <c r="C629" s="203"/>
      <c r="D629" s="203"/>
      <c r="E629" s="203"/>
      <c r="F629" s="203"/>
      <c r="G629" s="203"/>
      <c r="H629" s="72" t="s">
        <v>2244</v>
      </c>
      <c r="I629" s="207">
        <v>44979</v>
      </c>
      <c r="J629" s="69" t="s">
        <v>2260</v>
      </c>
      <c r="K629" s="70">
        <v>44971</v>
      </c>
      <c r="L629" s="203" t="s">
        <v>2253</v>
      </c>
      <c r="M629" s="203" t="s">
        <v>332</v>
      </c>
      <c r="N629" s="69" t="s">
        <v>2258</v>
      </c>
      <c r="O629" s="71">
        <v>1680000</v>
      </c>
      <c r="P629" s="71">
        <v>0</v>
      </c>
    </row>
    <row r="630" spans="1:16" ht="43.2" x14ac:dyDescent="0.3">
      <c r="A630" s="203"/>
      <c r="B630" s="203"/>
      <c r="C630" s="203"/>
      <c r="D630" s="203"/>
      <c r="E630" s="203"/>
      <c r="F630" s="203"/>
      <c r="G630" s="203"/>
      <c r="H630" s="72" t="s">
        <v>2257</v>
      </c>
      <c r="I630" s="207">
        <v>44979</v>
      </c>
      <c r="J630" s="69" t="s">
        <v>2269</v>
      </c>
      <c r="K630" s="70">
        <v>44974</v>
      </c>
      <c r="L630" s="69" t="s">
        <v>708</v>
      </c>
      <c r="M630" s="69" t="s">
        <v>335</v>
      </c>
      <c r="N630" s="69" t="s">
        <v>2267</v>
      </c>
      <c r="O630" s="71">
        <v>1680000</v>
      </c>
      <c r="P630" s="71">
        <v>0</v>
      </c>
    </row>
    <row r="631" spans="1:16" ht="43.2" x14ac:dyDescent="0.3">
      <c r="A631" s="203"/>
      <c r="B631" s="203"/>
      <c r="C631" s="203"/>
      <c r="D631" s="203"/>
      <c r="E631" s="203"/>
      <c r="F631" s="203"/>
      <c r="G631" s="203"/>
      <c r="H631" s="72" t="s">
        <v>2260</v>
      </c>
      <c r="I631" s="207">
        <v>44979</v>
      </c>
      <c r="J631" s="69" t="s">
        <v>2252</v>
      </c>
      <c r="K631" s="204">
        <v>44979</v>
      </c>
      <c r="L631" s="69" t="s">
        <v>354</v>
      </c>
      <c r="M631" s="69" t="s">
        <v>91</v>
      </c>
      <c r="N631" s="69" t="s">
        <v>2249</v>
      </c>
      <c r="O631" s="71">
        <v>308000</v>
      </c>
      <c r="P631" s="71">
        <v>0</v>
      </c>
    </row>
    <row r="632" spans="1:16" ht="43.2" x14ac:dyDescent="0.3">
      <c r="A632" s="203"/>
      <c r="B632" s="203"/>
      <c r="C632" s="203"/>
      <c r="D632" s="203"/>
      <c r="E632" s="203"/>
      <c r="F632" s="203"/>
      <c r="G632" s="203"/>
      <c r="H632" s="72" t="s">
        <v>2266</v>
      </c>
      <c r="I632" s="207">
        <v>44979</v>
      </c>
      <c r="J632" s="69" t="s">
        <v>2263</v>
      </c>
      <c r="K632" s="205">
        <v>44979</v>
      </c>
      <c r="L632" s="69" t="s">
        <v>2253</v>
      </c>
      <c r="M632" s="69" t="s">
        <v>332</v>
      </c>
      <c r="N632" s="69" t="s">
        <v>2261</v>
      </c>
      <c r="O632" s="71">
        <v>1810000</v>
      </c>
      <c r="P632" s="71">
        <v>0</v>
      </c>
    </row>
    <row r="633" spans="1:16" ht="43.2" x14ac:dyDescent="0.3">
      <c r="A633" s="203"/>
      <c r="B633" s="203"/>
      <c r="C633" s="203"/>
      <c r="D633" s="203"/>
      <c r="E633" s="203"/>
      <c r="F633" s="203"/>
      <c r="G633" s="203"/>
      <c r="H633" s="72" t="s">
        <v>2248</v>
      </c>
      <c r="I633" s="207">
        <v>44979</v>
      </c>
      <c r="J633" s="69" t="s">
        <v>2266</v>
      </c>
      <c r="K633" s="70">
        <v>44974</v>
      </c>
      <c r="L633" s="69" t="s">
        <v>354</v>
      </c>
      <c r="M633" s="69" t="s">
        <v>93</v>
      </c>
      <c r="N633" s="69" t="s">
        <v>2264</v>
      </c>
      <c r="O633" s="71">
        <v>264000</v>
      </c>
      <c r="P633" s="71">
        <v>0</v>
      </c>
    </row>
    <row r="634" spans="1:16" ht="43.2" x14ac:dyDescent="0.3">
      <c r="A634" s="203"/>
      <c r="B634" s="203"/>
      <c r="C634" s="203"/>
      <c r="D634" s="203"/>
      <c r="E634" s="203"/>
      <c r="F634" s="203"/>
      <c r="G634" s="203"/>
      <c r="H634" s="72" t="s">
        <v>2232</v>
      </c>
      <c r="I634" s="207">
        <v>44979</v>
      </c>
      <c r="J634" s="69" t="s">
        <v>2244</v>
      </c>
      <c r="K634" s="70">
        <v>44964</v>
      </c>
      <c r="L634" s="69" t="s">
        <v>90</v>
      </c>
      <c r="M634" s="202" t="s">
        <v>91</v>
      </c>
      <c r="N634" s="69" t="s">
        <v>2242</v>
      </c>
      <c r="O634" s="71">
        <v>1495000</v>
      </c>
      <c r="P634" s="71">
        <v>0</v>
      </c>
    </row>
    <row r="635" spans="1:16" ht="43.2" x14ac:dyDescent="0.3">
      <c r="A635" s="203"/>
      <c r="B635" s="203"/>
      <c r="C635" s="203"/>
      <c r="D635" s="203"/>
      <c r="E635" s="203"/>
      <c r="F635" s="203"/>
      <c r="G635" s="203"/>
      <c r="H635" s="72" t="s">
        <v>2228</v>
      </c>
      <c r="I635" s="207">
        <v>44979</v>
      </c>
      <c r="J635" s="69" t="s">
        <v>2240</v>
      </c>
      <c r="K635" s="70">
        <v>44960</v>
      </c>
      <c r="L635" s="69" t="s">
        <v>681</v>
      </c>
      <c r="M635" s="203" t="s">
        <v>91</v>
      </c>
      <c r="N635" s="69" t="s">
        <v>2238</v>
      </c>
      <c r="O635" s="71">
        <v>1500000</v>
      </c>
      <c r="P635" s="71">
        <v>30000</v>
      </c>
    </row>
    <row r="636" spans="1:16" ht="43.2" x14ac:dyDescent="0.3">
      <c r="A636" s="203"/>
      <c r="B636" s="203"/>
      <c r="C636" s="203"/>
      <c r="D636" s="203"/>
      <c r="E636" s="203"/>
      <c r="F636" s="203"/>
      <c r="G636" s="203"/>
      <c r="H636" s="72" t="s">
        <v>2224</v>
      </c>
      <c r="I636" s="207">
        <v>44979</v>
      </c>
      <c r="J636" s="69" t="s">
        <v>2236</v>
      </c>
      <c r="K636" s="70">
        <v>44971</v>
      </c>
      <c r="L636" s="202" t="s">
        <v>354</v>
      </c>
      <c r="M636" s="203" t="s">
        <v>91</v>
      </c>
      <c r="N636" s="69" t="s">
        <v>2234</v>
      </c>
      <c r="O636" s="71">
        <v>264000</v>
      </c>
      <c r="P636" s="71">
        <v>0</v>
      </c>
    </row>
    <row r="637" spans="1:16" ht="28.8" x14ac:dyDescent="0.3">
      <c r="A637" s="203"/>
      <c r="B637" s="203"/>
      <c r="C637" s="203"/>
      <c r="D637" s="203"/>
      <c r="E637" s="203"/>
      <c r="F637" s="203"/>
      <c r="G637" s="203"/>
      <c r="H637" s="72" t="s">
        <v>2220</v>
      </c>
      <c r="I637" s="207">
        <v>44979</v>
      </c>
      <c r="J637" s="69" t="s">
        <v>2232</v>
      </c>
      <c r="K637" s="70">
        <v>44960</v>
      </c>
      <c r="L637" s="203" t="s">
        <v>354</v>
      </c>
      <c r="M637" s="203" t="s">
        <v>91</v>
      </c>
      <c r="N637" s="69" t="s">
        <v>2230</v>
      </c>
      <c r="O637" s="71">
        <v>484000</v>
      </c>
      <c r="P637" s="71">
        <v>0</v>
      </c>
    </row>
    <row r="638" spans="1:16" ht="43.2" x14ac:dyDescent="0.3">
      <c r="A638" s="203"/>
      <c r="B638" s="203"/>
      <c r="C638" s="203"/>
      <c r="D638" s="203"/>
      <c r="E638" s="203"/>
      <c r="F638" s="203"/>
      <c r="G638" s="203"/>
      <c r="H638" s="72" t="s">
        <v>1926</v>
      </c>
      <c r="I638" s="207">
        <v>44979</v>
      </c>
      <c r="J638" s="69" t="s">
        <v>2220</v>
      </c>
      <c r="K638" s="70">
        <v>44958</v>
      </c>
      <c r="L638" s="69" t="s">
        <v>267</v>
      </c>
      <c r="M638" s="69" t="s">
        <v>157</v>
      </c>
      <c r="N638" s="69" t="s">
        <v>2218</v>
      </c>
      <c r="O638" s="71">
        <v>1480000</v>
      </c>
      <c r="P638" s="71">
        <v>29600</v>
      </c>
    </row>
    <row r="639" spans="1:16" ht="28.8" x14ac:dyDescent="0.3">
      <c r="A639" s="203"/>
      <c r="B639" s="203"/>
      <c r="C639" s="202" t="s">
        <v>2851</v>
      </c>
      <c r="D639" s="204" t="s">
        <v>714</v>
      </c>
      <c r="E639" s="202" t="s">
        <v>714</v>
      </c>
      <c r="F639" s="204" t="s">
        <v>714</v>
      </c>
      <c r="G639" s="202" t="s">
        <v>620</v>
      </c>
      <c r="H639" s="72" t="s">
        <v>2544</v>
      </c>
      <c r="I639" s="206">
        <v>44992</v>
      </c>
      <c r="J639" s="69" t="s">
        <v>2682</v>
      </c>
      <c r="K639" s="70">
        <v>44970</v>
      </c>
      <c r="L639" s="69" t="s">
        <v>89</v>
      </c>
      <c r="M639" s="202" t="s">
        <v>93</v>
      </c>
      <c r="N639" s="69" t="s">
        <v>2680</v>
      </c>
      <c r="O639" s="71">
        <v>992000</v>
      </c>
      <c r="P639" s="71">
        <v>0</v>
      </c>
    </row>
    <row r="640" spans="1:16" ht="28.8" x14ac:dyDescent="0.3">
      <c r="A640" s="203"/>
      <c r="B640" s="203"/>
      <c r="C640" s="203"/>
      <c r="D640" s="203"/>
      <c r="E640" s="203"/>
      <c r="F640" s="203"/>
      <c r="G640" s="203"/>
      <c r="H640" s="72" t="s">
        <v>2836</v>
      </c>
      <c r="I640" s="207">
        <v>44992</v>
      </c>
      <c r="J640" s="69" t="s">
        <v>2679</v>
      </c>
      <c r="K640" s="70">
        <v>44985</v>
      </c>
      <c r="L640" s="69" t="s">
        <v>90</v>
      </c>
      <c r="M640" s="203" t="s">
        <v>93</v>
      </c>
      <c r="N640" s="69" t="s">
        <v>2677</v>
      </c>
      <c r="O640" s="71">
        <v>1450000</v>
      </c>
      <c r="P640" s="71">
        <v>0</v>
      </c>
    </row>
    <row r="641" spans="1:16" ht="43.2" x14ac:dyDescent="0.3">
      <c r="A641" s="203"/>
      <c r="B641" s="203"/>
      <c r="C641" s="203"/>
      <c r="D641" s="203"/>
      <c r="E641" s="203"/>
      <c r="F641" s="203"/>
      <c r="G641" s="203"/>
      <c r="H641" s="72" t="s">
        <v>2834</v>
      </c>
      <c r="I641" s="207">
        <v>44992</v>
      </c>
      <c r="J641" s="69" t="s">
        <v>2676</v>
      </c>
      <c r="K641" s="70">
        <v>44979</v>
      </c>
      <c r="L641" s="69" t="s">
        <v>681</v>
      </c>
      <c r="M641" s="203" t="s">
        <v>93</v>
      </c>
      <c r="N641" s="69" t="s">
        <v>2674</v>
      </c>
      <c r="O641" s="71">
        <v>1480000</v>
      </c>
      <c r="P641" s="71">
        <v>29600</v>
      </c>
    </row>
    <row r="642" spans="1:16" ht="43.2" x14ac:dyDescent="0.3">
      <c r="A642" s="203"/>
      <c r="B642" s="203"/>
      <c r="C642" s="203"/>
      <c r="D642" s="203"/>
      <c r="E642" s="203"/>
      <c r="F642" s="203"/>
      <c r="G642" s="203"/>
      <c r="H642" s="72" t="s">
        <v>2832</v>
      </c>
      <c r="I642" s="207">
        <v>44992</v>
      </c>
      <c r="J642" s="69" t="s">
        <v>2673</v>
      </c>
      <c r="K642" s="204">
        <v>44987</v>
      </c>
      <c r="L642" s="69" t="s">
        <v>89</v>
      </c>
      <c r="M642" s="202" t="s">
        <v>87</v>
      </c>
      <c r="N642" s="69" t="s">
        <v>2671</v>
      </c>
      <c r="O642" s="71">
        <v>989000</v>
      </c>
      <c r="P642" s="71">
        <v>0</v>
      </c>
    </row>
    <row r="643" spans="1:16" ht="43.2" x14ac:dyDescent="0.3">
      <c r="A643" s="203"/>
      <c r="B643" s="203"/>
      <c r="C643" s="203"/>
      <c r="D643" s="203"/>
      <c r="E643" s="203"/>
      <c r="F643" s="203"/>
      <c r="G643" s="203"/>
      <c r="H643" s="72" t="s">
        <v>2541</v>
      </c>
      <c r="I643" s="207">
        <v>44992</v>
      </c>
      <c r="J643" s="69" t="s">
        <v>2670</v>
      </c>
      <c r="K643" s="205">
        <v>44987</v>
      </c>
      <c r="L643" s="69" t="s">
        <v>90</v>
      </c>
      <c r="M643" s="203" t="s">
        <v>87</v>
      </c>
      <c r="N643" s="69" t="s">
        <v>2668</v>
      </c>
      <c r="O643" s="71">
        <v>1495000</v>
      </c>
      <c r="P643" s="71">
        <v>0</v>
      </c>
    </row>
    <row r="644" spans="1:16" ht="43.2" x14ac:dyDescent="0.3">
      <c r="A644" s="203"/>
      <c r="B644" s="203"/>
      <c r="C644" s="203"/>
      <c r="D644" s="203"/>
      <c r="E644" s="203"/>
      <c r="F644" s="203"/>
      <c r="G644" s="203"/>
      <c r="H644" s="72" t="s">
        <v>2829</v>
      </c>
      <c r="I644" s="207">
        <v>44992</v>
      </c>
      <c r="J644" s="69" t="s">
        <v>2667</v>
      </c>
      <c r="K644" s="70">
        <v>44986</v>
      </c>
      <c r="L644" s="69" t="s">
        <v>267</v>
      </c>
      <c r="M644" s="203" t="s">
        <v>87</v>
      </c>
      <c r="N644" s="69" t="s">
        <v>2665</v>
      </c>
      <c r="O644" s="71">
        <v>1485000</v>
      </c>
      <c r="P644" s="71">
        <v>29700</v>
      </c>
    </row>
    <row r="645" spans="1:16" ht="43.2" x14ac:dyDescent="0.3">
      <c r="A645" s="203"/>
      <c r="B645" s="203"/>
      <c r="C645" s="203"/>
      <c r="D645" s="203"/>
      <c r="E645" s="203"/>
      <c r="F645" s="203"/>
      <c r="G645" s="203"/>
      <c r="H645" s="72" t="s">
        <v>2538</v>
      </c>
      <c r="I645" s="207">
        <v>44992</v>
      </c>
      <c r="J645" s="69" t="s">
        <v>2664</v>
      </c>
      <c r="K645" s="70">
        <v>44980</v>
      </c>
      <c r="L645" s="69" t="s">
        <v>1782</v>
      </c>
      <c r="M645" s="69" t="s">
        <v>329</v>
      </c>
      <c r="N645" s="69" t="s">
        <v>2662</v>
      </c>
      <c r="O645" s="71">
        <v>1120000</v>
      </c>
      <c r="P645" s="71">
        <v>0</v>
      </c>
    </row>
    <row r="646" spans="1:16" ht="43.2" x14ac:dyDescent="0.3">
      <c r="A646" s="203"/>
      <c r="B646" s="203"/>
      <c r="C646" s="202" t="s">
        <v>5839</v>
      </c>
      <c r="D646" s="204">
        <v>45163</v>
      </c>
      <c r="E646" s="202" t="s">
        <v>5842</v>
      </c>
      <c r="F646" s="204">
        <v>45166</v>
      </c>
      <c r="G646" s="202" t="s">
        <v>5840</v>
      </c>
      <c r="H646" s="72" t="s">
        <v>5828</v>
      </c>
      <c r="I646" s="206">
        <v>45162</v>
      </c>
      <c r="J646" s="69" t="s">
        <v>5704</v>
      </c>
      <c r="K646" s="204">
        <v>45162</v>
      </c>
      <c r="L646" s="69" t="s">
        <v>2253</v>
      </c>
      <c r="M646" s="69" t="s">
        <v>332</v>
      </c>
      <c r="N646" s="69" t="s">
        <v>5702</v>
      </c>
      <c r="O646" s="71">
        <v>900000</v>
      </c>
      <c r="P646" s="71">
        <v>0</v>
      </c>
    </row>
    <row r="647" spans="1:16" ht="28.8" x14ac:dyDescent="0.3">
      <c r="A647" s="203"/>
      <c r="B647" s="203"/>
      <c r="C647" s="203"/>
      <c r="D647" s="203"/>
      <c r="E647" s="203"/>
      <c r="F647" s="203"/>
      <c r="G647" s="203"/>
      <c r="H647" s="72" t="s">
        <v>5820</v>
      </c>
      <c r="I647" s="207">
        <v>45162</v>
      </c>
      <c r="J647" s="69" t="s">
        <v>5690</v>
      </c>
      <c r="K647" s="205">
        <v>45162</v>
      </c>
      <c r="L647" s="202" t="s">
        <v>354</v>
      </c>
      <c r="M647" s="202" t="s">
        <v>157</v>
      </c>
      <c r="N647" s="69" t="s">
        <v>5688</v>
      </c>
      <c r="O647" s="71">
        <v>176000</v>
      </c>
      <c r="P647" s="71">
        <v>0</v>
      </c>
    </row>
    <row r="648" spans="1:16" ht="43.2" x14ac:dyDescent="0.3">
      <c r="A648" s="203"/>
      <c r="B648" s="203"/>
      <c r="C648" s="203"/>
      <c r="D648" s="203"/>
      <c r="E648" s="203"/>
      <c r="F648" s="203"/>
      <c r="G648" s="203"/>
      <c r="H648" s="72" t="s">
        <v>5818</v>
      </c>
      <c r="I648" s="207">
        <v>45162</v>
      </c>
      <c r="J648" s="69" t="s">
        <v>5687</v>
      </c>
      <c r="K648" s="205">
        <v>45162</v>
      </c>
      <c r="L648" s="203" t="s">
        <v>354</v>
      </c>
      <c r="M648" s="203" t="s">
        <v>157</v>
      </c>
      <c r="N648" s="69" t="s">
        <v>5685</v>
      </c>
      <c r="O648" s="71">
        <v>176000</v>
      </c>
      <c r="P648" s="71">
        <v>0</v>
      </c>
    </row>
    <row r="649" spans="1:16" ht="43.2" x14ac:dyDescent="0.3">
      <c r="A649" s="203"/>
      <c r="B649" s="203"/>
      <c r="C649" s="203"/>
      <c r="D649" s="203"/>
      <c r="E649" s="203"/>
      <c r="F649" s="203"/>
      <c r="G649" s="203"/>
      <c r="H649" s="72" t="s">
        <v>5226</v>
      </c>
      <c r="I649" s="207">
        <v>45162</v>
      </c>
      <c r="J649" s="69" t="s">
        <v>5726</v>
      </c>
      <c r="K649" s="70">
        <v>45141</v>
      </c>
      <c r="L649" s="203" t="s">
        <v>354</v>
      </c>
      <c r="M649" s="202" t="s">
        <v>337</v>
      </c>
      <c r="N649" s="69" t="s">
        <v>5724</v>
      </c>
      <c r="O649" s="71">
        <v>3094000</v>
      </c>
      <c r="P649" s="71">
        <v>0</v>
      </c>
    </row>
    <row r="650" spans="1:16" ht="43.2" x14ac:dyDescent="0.3">
      <c r="A650" s="203"/>
      <c r="B650" s="203"/>
      <c r="C650" s="203"/>
      <c r="D650" s="203"/>
      <c r="E650" s="203"/>
      <c r="F650" s="203"/>
      <c r="G650" s="203"/>
      <c r="H650" s="72" t="s">
        <v>5222</v>
      </c>
      <c r="I650" s="207">
        <v>45162</v>
      </c>
      <c r="J650" s="69" t="s">
        <v>5723</v>
      </c>
      <c r="K650" s="70">
        <v>45145</v>
      </c>
      <c r="L650" s="203" t="s">
        <v>354</v>
      </c>
      <c r="M650" s="203" t="s">
        <v>337</v>
      </c>
      <c r="N650" s="69" t="s">
        <v>5721</v>
      </c>
      <c r="O650" s="71">
        <v>1500000</v>
      </c>
      <c r="P650" s="71">
        <v>0</v>
      </c>
    </row>
    <row r="651" spans="1:16" ht="43.2" x14ac:dyDescent="0.3">
      <c r="A651" s="203"/>
      <c r="B651" s="203"/>
      <c r="C651" s="203"/>
      <c r="D651" s="203"/>
      <c r="E651" s="203"/>
      <c r="F651" s="203"/>
      <c r="G651" s="203"/>
      <c r="H651" s="72" t="s">
        <v>5219</v>
      </c>
      <c r="I651" s="207">
        <v>45162</v>
      </c>
      <c r="J651" s="69" t="s">
        <v>5719</v>
      </c>
      <c r="K651" s="70">
        <v>45141</v>
      </c>
      <c r="L651" s="203" t="s">
        <v>354</v>
      </c>
      <c r="M651" s="69" t="s">
        <v>93</v>
      </c>
      <c r="N651" s="69" t="s">
        <v>5717</v>
      </c>
      <c r="O651" s="71">
        <v>176000</v>
      </c>
      <c r="P651" s="71">
        <v>0</v>
      </c>
    </row>
    <row r="652" spans="1:16" ht="43.2" x14ac:dyDescent="0.3">
      <c r="A652" s="203"/>
      <c r="B652" s="203"/>
      <c r="C652" s="203"/>
      <c r="D652" s="203"/>
      <c r="E652" s="203"/>
      <c r="F652" s="203"/>
      <c r="G652" s="203"/>
      <c r="H652" s="72" t="s">
        <v>5216</v>
      </c>
      <c r="I652" s="207">
        <v>45162</v>
      </c>
      <c r="J652" s="69" t="s">
        <v>5716</v>
      </c>
      <c r="K652" s="70">
        <v>45133</v>
      </c>
      <c r="L652" s="69" t="s">
        <v>691</v>
      </c>
      <c r="M652" s="69" t="s">
        <v>177</v>
      </c>
      <c r="N652" s="69" t="s">
        <v>5714</v>
      </c>
      <c r="O652" s="71">
        <v>119000</v>
      </c>
      <c r="P652" s="71">
        <v>0</v>
      </c>
    </row>
    <row r="653" spans="1:16" ht="43.2" x14ac:dyDescent="0.3">
      <c r="A653" s="203"/>
      <c r="B653" s="203"/>
      <c r="C653" s="203"/>
      <c r="D653" s="203"/>
      <c r="E653" s="203"/>
      <c r="F653" s="203"/>
      <c r="G653" s="203"/>
      <c r="H653" s="72" t="s">
        <v>5212</v>
      </c>
      <c r="I653" s="207">
        <v>45162</v>
      </c>
      <c r="J653" s="69" t="s">
        <v>5713</v>
      </c>
      <c r="K653" s="70">
        <v>45148</v>
      </c>
      <c r="L653" s="69" t="s">
        <v>89</v>
      </c>
      <c r="M653" s="202" t="s">
        <v>92</v>
      </c>
      <c r="N653" s="69" t="s">
        <v>5711</v>
      </c>
      <c r="O653" s="71">
        <v>1000000</v>
      </c>
      <c r="P653" s="71">
        <v>0</v>
      </c>
    </row>
    <row r="654" spans="1:16" ht="28.8" x14ac:dyDescent="0.3">
      <c r="A654" s="203"/>
      <c r="B654" s="203"/>
      <c r="C654" s="203"/>
      <c r="D654" s="203"/>
      <c r="E654" s="203"/>
      <c r="F654" s="203"/>
      <c r="G654" s="203"/>
      <c r="H654" s="72" t="s">
        <v>5209</v>
      </c>
      <c r="I654" s="207">
        <v>45162</v>
      </c>
      <c r="J654" s="69" t="s">
        <v>5710</v>
      </c>
      <c r="K654" s="70">
        <v>45145</v>
      </c>
      <c r="L654" s="69" t="s">
        <v>90</v>
      </c>
      <c r="M654" s="203" t="s">
        <v>92</v>
      </c>
      <c r="N654" s="69" t="s">
        <v>3518</v>
      </c>
      <c r="O654" s="71">
        <v>1450000</v>
      </c>
      <c r="P654" s="71">
        <v>0</v>
      </c>
    </row>
    <row r="655" spans="1:16" ht="43.2" x14ac:dyDescent="0.3">
      <c r="A655" s="203"/>
      <c r="B655" s="203"/>
      <c r="C655" s="203"/>
      <c r="D655" s="203"/>
      <c r="E655" s="203"/>
      <c r="F655" s="203"/>
      <c r="G655" s="203"/>
      <c r="H655" s="72" t="s">
        <v>5830</v>
      </c>
      <c r="I655" s="207">
        <v>45162</v>
      </c>
      <c r="J655" s="69" t="s">
        <v>5708</v>
      </c>
      <c r="K655" s="70">
        <v>45154</v>
      </c>
      <c r="L655" s="69" t="s">
        <v>354</v>
      </c>
      <c r="M655" s="203" t="s">
        <v>92</v>
      </c>
      <c r="N655" s="69" t="s">
        <v>5706</v>
      </c>
      <c r="O655" s="71">
        <v>340000</v>
      </c>
      <c r="P655" s="71">
        <v>0</v>
      </c>
    </row>
    <row r="656" spans="1:16" ht="43.2" x14ac:dyDescent="0.3">
      <c r="A656" s="203"/>
      <c r="B656" s="203"/>
      <c r="C656" s="203"/>
      <c r="D656" s="203"/>
      <c r="E656" s="203"/>
      <c r="F656" s="203"/>
      <c r="G656" s="203"/>
      <c r="H656" s="72" t="s">
        <v>5826</v>
      </c>
      <c r="I656" s="207">
        <v>45162</v>
      </c>
      <c r="J656" s="69" t="s">
        <v>5701</v>
      </c>
      <c r="K656" s="70">
        <v>45141</v>
      </c>
      <c r="L656" s="69" t="s">
        <v>89</v>
      </c>
      <c r="M656" s="202" t="s">
        <v>91</v>
      </c>
      <c r="N656" s="69" t="s">
        <v>3509</v>
      </c>
      <c r="O656" s="71">
        <v>990000</v>
      </c>
      <c r="P656" s="71">
        <v>0</v>
      </c>
    </row>
    <row r="657" spans="1:16" ht="43.2" x14ac:dyDescent="0.3">
      <c r="A657" s="203"/>
      <c r="B657" s="203"/>
      <c r="C657" s="203"/>
      <c r="D657" s="203"/>
      <c r="E657" s="203"/>
      <c r="F657" s="203"/>
      <c r="G657" s="203"/>
      <c r="H657" s="72" t="s">
        <v>5206</v>
      </c>
      <c r="I657" s="207">
        <v>45162</v>
      </c>
      <c r="J657" s="69" t="s">
        <v>5699</v>
      </c>
      <c r="K657" s="70">
        <v>45140</v>
      </c>
      <c r="L657" s="69" t="s">
        <v>90</v>
      </c>
      <c r="M657" s="203" t="s">
        <v>91</v>
      </c>
      <c r="N657" s="69" t="s">
        <v>3506</v>
      </c>
      <c r="O657" s="71">
        <v>1485000</v>
      </c>
      <c r="P657" s="71">
        <v>0</v>
      </c>
    </row>
    <row r="658" spans="1:16" ht="43.2" x14ac:dyDescent="0.3">
      <c r="A658" s="203"/>
      <c r="B658" s="203"/>
      <c r="C658" s="203"/>
      <c r="D658" s="203"/>
      <c r="E658" s="203"/>
      <c r="F658" s="203"/>
      <c r="G658" s="203"/>
      <c r="H658" s="72" t="s">
        <v>5203</v>
      </c>
      <c r="I658" s="207">
        <v>45162</v>
      </c>
      <c r="J658" s="69" t="s">
        <v>5696</v>
      </c>
      <c r="K658" s="204">
        <v>45142</v>
      </c>
      <c r="L658" s="202" t="s">
        <v>354</v>
      </c>
      <c r="M658" s="203" t="s">
        <v>91</v>
      </c>
      <c r="N658" s="69" t="s">
        <v>5694</v>
      </c>
      <c r="O658" s="71">
        <v>220000</v>
      </c>
      <c r="P658" s="71">
        <v>0</v>
      </c>
    </row>
    <row r="659" spans="1:16" ht="43.2" x14ac:dyDescent="0.3">
      <c r="A659" s="203"/>
      <c r="B659" s="203"/>
      <c r="C659" s="203"/>
      <c r="D659" s="203"/>
      <c r="E659" s="203"/>
      <c r="F659" s="203"/>
      <c r="G659" s="203"/>
      <c r="H659" s="72" t="s">
        <v>5822</v>
      </c>
      <c r="I659" s="207">
        <v>45162</v>
      </c>
      <c r="J659" s="69" t="s">
        <v>5693</v>
      </c>
      <c r="K659" s="205">
        <v>45142</v>
      </c>
      <c r="L659" s="203" t="s">
        <v>354</v>
      </c>
      <c r="M659" s="203" t="s">
        <v>91</v>
      </c>
      <c r="N659" s="69" t="s">
        <v>5691</v>
      </c>
      <c r="O659" s="71">
        <v>207600</v>
      </c>
      <c r="P659" s="71">
        <v>0</v>
      </c>
    </row>
    <row r="660" spans="1:16" ht="43.2" x14ac:dyDescent="0.3">
      <c r="A660" s="203"/>
      <c r="B660" s="203"/>
      <c r="C660" s="202" t="s">
        <v>5968</v>
      </c>
      <c r="D660" s="204">
        <v>45183</v>
      </c>
      <c r="E660" s="202" t="s">
        <v>5967</v>
      </c>
      <c r="F660" s="204">
        <v>45184</v>
      </c>
      <c r="G660" s="202" t="s">
        <v>1752</v>
      </c>
      <c r="H660" s="72" t="s">
        <v>5687</v>
      </c>
      <c r="I660" s="206">
        <v>45182</v>
      </c>
      <c r="J660" s="69" t="s">
        <v>5929</v>
      </c>
      <c r="K660" s="204">
        <v>45170</v>
      </c>
      <c r="L660" s="69" t="s">
        <v>691</v>
      </c>
      <c r="M660" s="69" t="s">
        <v>177</v>
      </c>
      <c r="N660" s="69" t="s">
        <v>5927</v>
      </c>
      <c r="O660" s="71">
        <v>619000</v>
      </c>
      <c r="P660" s="71">
        <v>0</v>
      </c>
    </row>
    <row r="661" spans="1:16" ht="43.2" x14ac:dyDescent="0.3">
      <c r="A661" s="203"/>
      <c r="B661" s="203"/>
      <c r="C661" s="203"/>
      <c r="D661" s="203"/>
      <c r="E661" s="203"/>
      <c r="F661" s="203"/>
      <c r="G661" s="203"/>
      <c r="H661" s="72" t="s">
        <v>5650</v>
      </c>
      <c r="I661" s="207">
        <v>45182</v>
      </c>
      <c r="J661" s="69" t="s">
        <v>5926</v>
      </c>
      <c r="K661" s="205">
        <v>45170</v>
      </c>
      <c r="L661" s="202" t="s">
        <v>354</v>
      </c>
      <c r="M661" s="69" t="s">
        <v>92</v>
      </c>
      <c r="N661" s="69" t="s">
        <v>5924</v>
      </c>
      <c r="O661" s="71">
        <v>160000</v>
      </c>
      <c r="P661" s="71">
        <v>0</v>
      </c>
    </row>
    <row r="662" spans="1:16" ht="28.8" x14ac:dyDescent="0.3">
      <c r="A662" s="203"/>
      <c r="B662" s="203"/>
      <c r="C662" s="203"/>
      <c r="D662" s="203"/>
      <c r="E662" s="203"/>
      <c r="F662" s="203"/>
      <c r="G662" s="203"/>
      <c r="H662" s="72" t="s">
        <v>6009</v>
      </c>
      <c r="I662" s="207">
        <v>45182</v>
      </c>
      <c r="J662" s="69" t="s">
        <v>5852</v>
      </c>
      <c r="K662" s="204">
        <v>45145</v>
      </c>
      <c r="L662" s="203" t="s">
        <v>354</v>
      </c>
      <c r="M662" s="202" t="s">
        <v>337</v>
      </c>
      <c r="N662" s="69" t="s">
        <v>5850</v>
      </c>
      <c r="O662" s="71">
        <v>4400000</v>
      </c>
      <c r="P662" s="71">
        <v>0</v>
      </c>
    </row>
    <row r="663" spans="1:16" ht="28.8" x14ac:dyDescent="0.3">
      <c r="A663" s="203"/>
      <c r="B663" s="203"/>
      <c r="C663" s="203"/>
      <c r="D663" s="203"/>
      <c r="E663" s="203"/>
      <c r="F663" s="203"/>
      <c r="G663" s="203"/>
      <c r="H663" s="72" t="s">
        <v>6013</v>
      </c>
      <c r="I663" s="207">
        <v>45182</v>
      </c>
      <c r="J663" s="69" t="s">
        <v>5849</v>
      </c>
      <c r="K663" s="205">
        <v>45145</v>
      </c>
      <c r="L663" s="203" t="s">
        <v>354</v>
      </c>
      <c r="M663" s="203" t="s">
        <v>337</v>
      </c>
      <c r="N663" s="69" t="s">
        <v>5847</v>
      </c>
      <c r="O663" s="71">
        <v>11660000</v>
      </c>
      <c r="P663" s="71">
        <v>0</v>
      </c>
    </row>
    <row r="664" spans="1:16" ht="28.8" x14ac:dyDescent="0.3">
      <c r="A664" s="203"/>
      <c r="B664" s="203"/>
      <c r="C664" s="203"/>
      <c r="D664" s="203"/>
      <c r="E664" s="203"/>
      <c r="F664" s="203"/>
      <c r="G664" s="203"/>
      <c r="H664" s="72" t="s">
        <v>6017</v>
      </c>
      <c r="I664" s="207">
        <v>45182</v>
      </c>
      <c r="J664" s="69" t="s">
        <v>5846</v>
      </c>
      <c r="K664" s="70">
        <v>45146</v>
      </c>
      <c r="L664" s="203" t="s">
        <v>354</v>
      </c>
      <c r="M664" s="203" t="s">
        <v>337</v>
      </c>
      <c r="N664" s="69" t="s">
        <v>5844</v>
      </c>
      <c r="O664" s="71">
        <v>46920000</v>
      </c>
      <c r="P664" s="71">
        <v>0</v>
      </c>
    </row>
    <row r="665" spans="1:16" ht="57.6" x14ac:dyDescent="0.3">
      <c r="A665" s="203"/>
      <c r="B665" s="203"/>
      <c r="C665" s="202" t="s">
        <v>6194</v>
      </c>
      <c r="D665" s="204">
        <v>45195</v>
      </c>
      <c r="E665" s="202" t="s">
        <v>6193</v>
      </c>
      <c r="F665" s="204">
        <v>45196</v>
      </c>
      <c r="G665" s="202" t="s">
        <v>1708</v>
      </c>
      <c r="H665" s="72" t="s">
        <v>6257</v>
      </c>
      <c r="I665" s="206">
        <v>45194</v>
      </c>
      <c r="J665" s="69" t="s">
        <v>6132</v>
      </c>
      <c r="K665" s="70">
        <v>45174</v>
      </c>
      <c r="L665" s="203" t="s">
        <v>354</v>
      </c>
      <c r="M665" s="202" t="s">
        <v>3903</v>
      </c>
      <c r="N665" s="69" t="s">
        <v>6130</v>
      </c>
      <c r="O665" s="71">
        <v>400000</v>
      </c>
      <c r="P665" s="71">
        <v>0</v>
      </c>
    </row>
    <row r="666" spans="1:16" ht="57.6" x14ac:dyDescent="0.3">
      <c r="A666" s="203"/>
      <c r="B666" s="203"/>
      <c r="C666" s="203"/>
      <c r="D666" s="203"/>
      <c r="E666" s="203"/>
      <c r="F666" s="203"/>
      <c r="G666" s="203"/>
      <c r="H666" s="72" t="s">
        <v>6259</v>
      </c>
      <c r="I666" s="207">
        <v>45194</v>
      </c>
      <c r="J666" s="69" t="s">
        <v>6135</v>
      </c>
      <c r="K666" s="204">
        <v>45173</v>
      </c>
      <c r="L666" s="203" t="s">
        <v>354</v>
      </c>
      <c r="M666" s="203" t="s">
        <v>3903</v>
      </c>
      <c r="N666" s="69" t="s">
        <v>6133</v>
      </c>
      <c r="O666" s="71">
        <v>400000</v>
      </c>
      <c r="P666" s="71">
        <v>0</v>
      </c>
    </row>
    <row r="667" spans="1:16" ht="43.2" x14ac:dyDescent="0.3">
      <c r="A667" s="203"/>
      <c r="B667" s="203"/>
      <c r="C667" s="203"/>
      <c r="D667" s="203"/>
      <c r="E667" s="203"/>
      <c r="F667" s="203"/>
      <c r="G667" s="203"/>
      <c r="H667" s="72" t="s">
        <v>6261</v>
      </c>
      <c r="I667" s="207">
        <v>45194</v>
      </c>
      <c r="J667" s="69" t="s">
        <v>6138</v>
      </c>
      <c r="K667" s="205">
        <v>45173</v>
      </c>
      <c r="L667" s="203" t="s">
        <v>354</v>
      </c>
      <c r="M667" s="203" t="s">
        <v>3903</v>
      </c>
      <c r="N667" s="69" t="s">
        <v>6136</v>
      </c>
      <c r="O667" s="71">
        <v>1195000</v>
      </c>
      <c r="P667" s="71">
        <v>0</v>
      </c>
    </row>
    <row r="668" spans="1:16" ht="57.6" x14ac:dyDescent="0.3">
      <c r="A668" s="203"/>
      <c r="B668" s="203"/>
      <c r="C668" s="203"/>
      <c r="D668" s="203"/>
      <c r="E668" s="203"/>
      <c r="F668" s="203"/>
      <c r="G668" s="203"/>
      <c r="H668" s="72" t="s">
        <v>6263</v>
      </c>
      <c r="I668" s="207">
        <v>45194</v>
      </c>
      <c r="J668" s="69" t="s">
        <v>6141</v>
      </c>
      <c r="K668" s="70">
        <v>45174</v>
      </c>
      <c r="L668" s="69" t="s">
        <v>2253</v>
      </c>
      <c r="M668" s="69" t="s">
        <v>332</v>
      </c>
      <c r="N668" s="69" t="s">
        <v>6139</v>
      </c>
      <c r="O668" s="71">
        <v>3190500</v>
      </c>
      <c r="P668" s="71">
        <v>0</v>
      </c>
    </row>
    <row r="669" spans="1:16" ht="28.8" x14ac:dyDescent="0.3">
      <c r="A669" s="203"/>
      <c r="B669" s="203"/>
      <c r="C669" s="202" t="s">
        <v>6301</v>
      </c>
      <c r="D669" s="204">
        <v>45201</v>
      </c>
      <c r="E669" s="202" t="s">
        <v>6300</v>
      </c>
      <c r="F669" s="204">
        <v>45202</v>
      </c>
      <c r="G669" s="202" t="s">
        <v>6430</v>
      </c>
      <c r="H669" s="72" t="s">
        <v>6066</v>
      </c>
      <c r="I669" s="206">
        <v>45198</v>
      </c>
      <c r="J669" s="69" t="s">
        <v>6439</v>
      </c>
      <c r="K669" s="70">
        <v>45189</v>
      </c>
      <c r="L669" s="202" t="s">
        <v>354</v>
      </c>
      <c r="M669" s="202" t="s">
        <v>3903</v>
      </c>
      <c r="N669" s="69" t="s">
        <v>6436</v>
      </c>
      <c r="O669" s="71">
        <v>176000</v>
      </c>
      <c r="P669" s="71">
        <v>0</v>
      </c>
    </row>
    <row r="670" spans="1:16" ht="43.2" x14ac:dyDescent="0.3">
      <c r="A670" s="203"/>
      <c r="B670" s="203"/>
      <c r="C670" s="203"/>
      <c r="D670" s="203"/>
      <c r="E670" s="203"/>
      <c r="F670" s="203"/>
      <c r="G670" s="203"/>
      <c r="H670" s="72" t="s">
        <v>6434</v>
      </c>
      <c r="I670" s="207">
        <v>45198</v>
      </c>
      <c r="J670" s="69" t="s">
        <v>6435</v>
      </c>
      <c r="K670" s="204">
        <v>45195</v>
      </c>
      <c r="L670" s="203" t="s">
        <v>354</v>
      </c>
      <c r="M670" s="203" t="s">
        <v>3903</v>
      </c>
      <c r="N670" s="69" t="s">
        <v>6429</v>
      </c>
      <c r="O670" s="71">
        <v>240000</v>
      </c>
      <c r="P670" s="71">
        <v>0</v>
      </c>
    </row>
    <row r="671" spans="1:16" ht="43.2" x14ac:dyDescent="0.3">
      <c r="A671" s="203"/>
      <c r="B671" s="203"/>
      <c r="C671" s="203"/>
      <c r="D671" s="203"/>
      <c r="E671" s="203"/>
      <c r="F671" s="203"/>
      <c r="G671" s="203"/>
      <c r="H671" s="72" t="s">
        <v>6443</v>
      </c>
      <c r="I671" s="207">
        <v>45198</v>
      </c>
      <c r="J671" s="69" t="s">
        <v>6444</v>
      </c>
      <c r="K671" s="205">
        <v>45195</v>
      </c>
      <c r="L671" s="202" t="s">
        <v>2253</v>
      </c>
      <c r="M671" s="202" t="s">
        <v>332</v>
      </c>
      <c r="N671" s="69" t="s">
        <v>6440</v>
      </c>
      <c r="O671" s="71">
        <v>1690000</v>
      </c>
      <c r="P671" s="71">
        <v>0</v>
      </c>
    </row>
    <row r="672" spans="1:16" ht="43.2" x14ac:dyDescent="0.3">
      <c r="A672" s="203"/>
      <c r="B672" s="203"/>
      <c r="C672" s="203"/>
      <c r="D672" s="203"/>
      <c r="E672" s="203"/>
      <c r="F672" s="203"/>
      <c r="G672" s="203"/>
      <c r="H672" s="72" t="s">
        <v>6449</v>
      </c>
      <c r="I672" s="207">
        <v>45198</v>
      </c>
      <c r="J672" s="69" t="s">
        <v>6450</v>
      </c>
      <c r="K672" s="70">
        <v>45190</v>
      </c>
      <c r="L672" s="203" t="s">
        <v>2253</v>
      </c>
      <c r="M672" s="203" t="s">
        <v>332</v>
      </c>
      <c r="N672" s="69" t="s">
        <v>6445</v>
      </c>
      <c r="O672" s="71">
        <v>900000</v>
      </c>
      <c r="P672" s="71">
        <v>0</v>
      </c>
    </row>
    <row r="673" spans="1:16" ht="43.2" x14ac:dyDescent="0.3">
      <c r="A673" s="203"/>
      <c r="B673" s="203"/>
      <c r="C673" s="203"/>
      <c r="D673" s="203"/>
      <c r="E673" s="203"/>
      <c r="F673" s="203"/>
      <c r="G673" s="203"/>
      <c r="H673" s="72" t="s">
        <v>6456</v>
      </c>
      <c r="I673" s="207">
        <v>45198</v>
      </c>
      <c r="J673" s="69" t="s">
        <v>6457</v>
      </c>
      <c r="K673" s="70">
        <v>45146</v>
      </c>
      <c r="L673" s="202" t="s">
        <v>6451</v>
      </c>
      <c r="M673" s="202" t="s">
        <v>6458</v>
      </c>
      <c r="N673" s="69" t="s">
        <v>6453</v>
      </c>
      <c r="O673" s="71">
        <v>9900000</v>
      </c>
      <c r="P673" s="71">
        <v>0</v>
      </c>
    </row>
    <row r="674" spans="1:16" ht="57.6" x14ac:dyDescent="0.3">
      <c r="A674" s="203"/>
      <c r="B674" s="203"/>
      <c r="C674" s="203"/>
      <c r="D674" s="203"/>
      <c r="E674" s="203"/>
      <c r="F674" s="203"/>
      <c r="G674" s="203"/>
      <c r="H674" s="72" t="s">
        <v>6462</v>
      </c>
      <c r="I674" s="207">
        <v>45198</v>
      </c>
      <c r="J674" s="69" t="s">
        <v>6463</v>
      </c>
      <c r="K674" s="70">
        <v>45145</v>
      </c>
      <c r="L674" s="203" t="s">
        <v>6451</v>
      </c>
      <c r="M674" s="203" t="s">
        <v>6458</v>
      </c>
      <c r="N674" s="69" t="s">
        <v>6459</v>
      </c>
      <c r="O674" s="71">
        <v>6400000</v>
      </c>
      <c r="P674" s="71">
        <v>0</v>
      </c>
    </row>
    <row r="675" spans="1:16" ht="28.8" x14ac:dyDescent="0.3">
      <c r="A675" s="203"/>
      <c r="B675" s="203"/>
      <c r="C675" s="203"/>
      <c r="D675" s="203"/>
      <c r="E675" s="203"/>
      <c r="F675" s="203"/>
      <c r="G675" s="203"/>
      <c r="H675" s="72" t="s">
        <v>6469</v>
      </c>
      <c r="I675" s="207">
        <v>45198</v>
      </c>
      <c r="J675" s="69" t="s">
        <v>6470</v>
      </c>
      <c r="K675" s="70">
        <v>45147</v>
      </c>
      <c r="L675" s="69" t="s">
        <v>6464</v>
      </c>
      <c r="M675" s="69" t="s">
        <v>337</v>
      </c>
      <c r="N675" s="69" t="s">
        <v>6466</v>
      </c>
      <c r="O675" s="71">
        <v>31800000</v>
      </c>
      <c r="P675" s="71">
        <v>0</v>
      </c>
    </row>
    <row r="676" spans="1:16" x14ac:dyDescent="0.3">
      <c r="A676" s="203"/>
      <c r="B676" s="202" t="s">
        <v>430</v>
      </c>
      <c r="C676" s="203"/>
      <c r="D676" s="203"/>
      <c r="E676" s="203"/>
      <c r="F676" s="203"/>
      <c r="G676" s="203"/>
      <c r="H676" s="203"/>
      <c r="I676" s="203"/>
      <c r="J676" s="203"/>
      <c r="K676" s="203"/>
      <c r="L676" s="203"/>
      <c r="M676" s="203"/>
      <c r="N676" s="203"/>
      <c r="O676" s="71">
        <v>299098301</v>
      </c>
      <c r="P676" s="71">
        <v>422290</v>
      </c>
    </row>
    <row r="677" spans="1:16" ht="43.2" x14ac:dyDescent="0.3">
      <c r="A677" s="203"/>
      <c r="B677" s="202" t="s">
        <v>66</v>
      </c>
      <c r="C677" s="202" t="s">
        <v>714</v>
      </c>
      <c r="D677" s="204" t="s">
        <v>714</v>
      </c>
      <c r="E677" s="202" t="s">
        <v>714</v>
      </c>
      <c r="F677" s="204" t="s">
        <v>714</v>
      </c>
      <c r="G677" s="202" t="s">
        <v>714</v>
      </c>
      <c r="H677" s="209" t="s">
        <v>2853</v>
      </c>
      <c r="I677" s="209" t="s">
        <v>714</v>
      </c>
      <c r="J677" s="69" t="s">
        <v>3061</v>
      </c>
      <c r="K677" s="70">
        <v>45012</v>
      </c>
      <c r="L677" s="202" t="s">
        <v>131</v>
      </c>
      <c r="M677" s="202" t="s">
        <v>130</v>
      </c>
      <c r="N677" s="69" t="s">
        <v>3058</v>
      </c>
      <c r="O677" s="71">
        <v>460000</v>
      </c>
      <c r="P677" s="71">
        <v>0</v>
      </c>
    </row>
    <row r="678" spans="1:16" ht="57.6" x14ac:dyDescent="0.3">
      <c r="A678" s="203"/>
      <c r="B678" s="203"/>
      <c r="C678" s="203"/>
      <c r="D678" s="203"/>
      <c r="E678" s="203"/>
      <c r="F678" s="203"/>
      <c r="G678" s="203"/>
      <c r="H678" s="208"/>
      <c r="I678" s="208"/>
      <c r="J678" s="69" t="s">
        <v>3066</v>
      </c>
      <c r="K678" s="204">
        <v>45019</v>
      </c>
      <c r="L678" s="203" t="s">
        <v>131</v>
      </c>
      <c r="M678" s="203" t="s">
        <v>130</v>
      </c>
      <c r="N678" s="69" t="s">
        <v>3063</v>
      </c>
      <c r="O678" s="71">
        <v>1328000</v>
      </c>
      <c r="P678" s="71">
        <v>0</v>
      </c>
    </row>
    <row r="679" spans="1:16" ht="43.2" x14ac:dyDescent="0.3">
      <c r="A679" s="203"/>
      <c r="B679" s="203"/>
      <c r="C679" s="203"/>
      <c r="D679" s="203"/>
      <c r="E679" s="203"/>
      <c r="F679" s="203"/>
      <c r="G679" s="203"/>
      <c r="H679" s="208"/>
      <c r="I679" s="208"/>
      <c r="J679" s="69" t="s">
        <v>3069</v>
      </c>
      <c r="K679" s="205">
        <v>45019</v>
      </c>
      <c r="L679" s="203" t="s">
        <v>131</v>
      </c>
      <c r="M679" s="203" t="s">
        <v>130</v>
      </c>
      <c r="N679" s="69" t="s">
        <v>3067</v>
      </c>
      <c r="O679" s="71">
        <v>757000</v>
      </c>
      <c r="P679" s="71">
        <v>0</v>
      </c>
    </row>
    <row r="680" spans="1:16" ht="28.8" x14ac:dyDescent="0.3">
      <c r="A680" s="203"/>
      <c r="B680" s="203"/>
      <c r="C680" s="203"/>
      <c r="D680" s="203"/>
      <c r="E680" s="203"/>
      <c r="F680" s="203"/>
      <c r="G680" s="203"/>
      <c r="H680" s="208"/>
      <c r="I680" s="208"/>
      <c r="J680" s="69" t="s">
        <v>3072</v>
      </c>
      <c r="K680" s="205">
        <v>45019</v>
      </c>
      <c r="L680" s="203" t="s">
        <v>131</v>
      </c>
      <c r="M680" s="203" t="s">
        <v>130</v>
      </c>
      <c r="N680" s="69" t="s">
        <v>3070</v>
      </c>
      <c r="O680" s="71">
        <v>530000</v>
      </c>
      <c r="P680" s="71">
        <v>0</v>
      </c>
    </row>
    <row r="681" spans="1:16" ht="43.2" x14ac:dyDescent="0.3">
      <c r="A681" s="203"/>
      <c r="B681" s="203"/>
      <c r="C681" s="203"/>
      <c r="D681" s="203"/>
      <c r="E681" s="203"/>
      <c r="F681" s="203"/>
      <c r="G681" s="203"/>
      <c r="H681" s="208"/>
      <c r="I681" s="208"/>
      <c r="J681" s="69" t="s">
        <v>3076</v>
      </c>
      <c r="K681" s="70">
        <v>45011</v>
      </c>
      <c r="L681" s="69" t="s">
        <v>135</v>
      </c>
      <c r="M681" s="203" t="s">
        <v>130</v>
      </c>
      <c r="N681" s="69" t="s">
        <v>3073</v>
      </c>
      <c r="O681" s="71">
        <v>443127</v>
      </c>
      <c r="P681" s="71">
        <v>0</v>
      </c>
    </row>
    <row r="682" spans="1:16" ht="43.2" x14ac:dyDescent="0.3">
      <c r="A682" s="203"/>
      <c r="B682" s="203"/>
      <c r="C682" s="203"/>
      <c r="D682" s="203"/>
      <c r="E682" s="203"/>
      <c r="F682" s="203"/>
      <c r="G682" s="203"/>
      <c r="H682" s="208"/>
      <c r="I682" s="208"/>
      <c r="J682" s="69" t="s">
        <v>3079</v>
      </c>
      <c r="K682" s="70">
        <v>45019</v>
      </c>
      <c r="L682" s="69" t="s">
        <v>204</v>
      </c>
      <c r="M682" s="203" t="s">
        <v>130</v>
      </c>
      <c r="N682" s="69" t="s">
        <v>3077</v>
      </c>
      <c r="O682" s="71">
        <v>360720</v>
      </c>
      <c r="P682" s="71">
        <v>0</v>
      </c>
    </row>
    <row r="683" spans="1:16" ht="43.2" x14ac:dyDescent="0.3">
      <c r="A683" s="203"/>
      <c r="B683" s="203"/>
      <c r="C683" s="203"/>
      <c r="D683" s="203"/>
      <c r="E683" s="203"/>
      <c r="F683" s="203"/>
      <c r="G683" s="203"/>
      <c r="H683" s="208"/>
      <c r="I683" s="208"/>
      <c r="J683" s="69" t="s">
        <v>3113</v>
      </c>
      <c r="K683" s="70">
        <v>45012</v>
      </c>
      <c r="L683" s="69" t="s">
        <v>140</v>
      </c>
      <c r="M683" s="69" t="s">
        <v>139</v>
      </c>
      <c r="N683" s="69" t="s">
        <v>3111</v>
      </c>
      <c r="O683" s="71">
        <v>840000</v>
      </c>
      <c r="P683" s="71">
        <v>0</v>
      </c>
    </row>
    <row r="684" spans="1:16" ht="28.8" x14ac:dyDescent="0.3">
      <c r="A684" s="203"/>
      <c r="B684" s="203"/>
      <c r="C684" s="203"/>
      <c r="D684" s="203"/>
      <c r="E684" s="203"/>
      <c r="F684" s="203"/>
      <c r="G684" s="203"/>
      <c r="H684" s="208"/>
      <c r="I684" s="208"/>
      <c r="J684" s="69" t="s">
        <v>3116</v>
      </c>
      <c r="K684" s="204">
        <v>45019</v>
      </c>
      <c r="L684" s="69" t="s">
        <v>258</v>
      </c>
      <c r="M684" s="69" t="s">
        <v>257</v>
      </c>
      <c r="N684" s="69" t="s">
        <v>3114</v>
      </c>
      <c r="O684" s="71">
        <v>4950000</v>
      </c>
      <c r="P684" s="71">
        <v>579730</v>
      </c>
    </row>
    <row r="685" spans="1:16" ht="43.2" x14ac:dyDescent="0.3">
      <c r="A685" s="203"/>
      <c r="B685" s="203"/>
      <c r="C685" s="203"/>
      <c r="D685" s="203"/>
      <c r="E685" s="203"/>
      <c r="F685" s="203"/>
      <c r="G685" s="203"/>
      <c r="H685" s="208"/>
      <c r="I685" s="208"/>
      <c r="J685" s="202" t="s">
        <v>3119</v>
      </c>
      <c r="K685" s="205">
        <v>45019</v>
      </c>
      <c r="L685" s="69" t="s">
        <v>151</v>
      </c>
      <c r="M685" s="202" t="s">
        <v>144</v>
      </c>
      <c r="N685" s="69" t="s">
        <v>3117</v>
      </c>
      <c r="O685" s="71">
        <v>1800000</v>
      </c>
      <c r="P685" s="71">
        <v>0</v>
      </c>
    </row>
    <row r="686" spans="1:16" ht="43.2" x14ac:dyDescent="0.3">
      <c r="A686" s="203"/>
      <c r="B686" s="203"/>
      <c r="C686" s="203"/>
      <c r="D686" s="203"/>
      <c r="E686" s="203"/>
      <c r="F686" s="203"/>
      <c r="G686" s="203"/>
      <c r="H686" s="208"/>
      <c r="I686" s="208"/>
      <c r="J686" s="203"/>
      <c r="K686" s="203"/>
      <c r="L686" s="202" t="s">
        <v>145</v>
      </c>
      <c r="M686" s="203" t="s">
        <v>144</v>
      </c>
      <c r="N686" s="69" t="s">
        <v>3117</v>
      </c>
      <c r="O686" s="71">
        <v>6356000</v>
      </c>
      <c r="P686" s="71">
        <v>0</v>
      </c>
    </row>
    <row r="687" spans="1:16" ht="43.2" x14ac:dyDescent="0.3">
      <c r="A687" s="203"/>
      <c r="B687" s="203"/>
      <c r="C687" s="203"/>
      <c r="D687" s="203"/>
      <c r="E687" s="203"/>
      <c r="F687" s="203"/>
      <c r="G687" s="203"/>
      <c r="H687" s="208"/>
      <c r="I687" s="208"/>
      <c r="J687" s="69" t="s">
        <v>3122</v>
      </c>
      <c r="K687" s="70">
        <v>45001</v>
      </c>
      <c r="L687" s="203" t="s">
        <v>145</v>
      </c>
      <c r="M687" s="203" t="s">
        <v>144</v>
      </c>
      <c r="N687" s="69" t="s">
        <v>3120</v>
      </c>
      <c r="O687" s="71">
        <v>400000</v>
      </c>
      <c r="P687" s="71">
        <v>0</v>
      </c>
    </row>
    <row r="688" spans="1:16" ht="43.2" x14ac:dyDescent="0.3">
      <c r="A688" s="203"/>
      <c r="B688" s="203"/>
      <c r="C688" s="203"/>
      <c r="D688" s="203"/>
      <c r="E688" s="203"/>
      <c r="F688" s="203"/>
      <c r="G688" s="203"/>
      <c r="H688" s="208"/>
      <c r="I688" s="208"/>
      <c r="J688" s="69" t="s">
        <v>3126</v>
      </c>
      <c r="K688" s="70">
        <v>44989</v>
      </c>
      <c r="L688" s="202" t="s">
        <v>203</v>
      </c>
      <c r="M688" s="203" t="s">
        <v>144</v>
      </c>
      <c r="N688" s="69" t="s">
        <v>3123</v>
      </c>
      <c r="O688" s="71">
        <v>481000</v>
      </c>
      <c r="P688" s="71">
        <v>0</v>
      </c>
    </row>
    <row r="689" spans="1:16" ht="43.2" x14ac:dyDescent="0.3">
      <c r="A689" s="203"/>
      <c r="B689" s="203"/>
      <c r="C689" s="203"/>
      <c r="D689" s="203"/>
      <c r="E689" s="203"/>
      <c r="F689" s="203"/>
      <c r="G689" s="203"/>
      <c r="H689" s="208"/>
      <c r="I689" s="208"/>
      <c r="J689" s="69" t="s">
        <v>3130</v>
      </c>
      <c r="K689" s="70">
        <v>45014</v>
      </c>
      <c r="L689" s="203" t="s">
        <v>203</v>
      </c>
      <c r="M689" s="203" t="s">
        <v>144</v>
      </c>
      <c r="N689" s="69" t="s">
        <v>3127</v>
      </c>
      <c r="O689" s="71">
        <v>310000</v>
      </c>
      <c r="P689" s="71">
        <v>0</v>
      </c>
    </row>
    <row r="690" spans="1:16" ht="43.2" x14ac:dyDescent="0.3">
      <c r="A690" s="203"/>
      <c r="B690" s="203"/>
      <c r="C690" s="203"/>
      <c r="D690" s="203"/>
      <c r="E690" s="203"/>
      <c r="F690" s="203"/>
      <c r="G690" s="203"/>
      <c r="H690" s="208"/>
      <c r="I690" s="208"/>
      <c r="J690" s="202" t="s">
        <v>3133</v>
      </c>
      <c r="K690" s="204">
        <v>45019</v>
      </c>
      <c r="L690" s="69" t="s">
        <v>2631</v>
      </c>
      <c r="M690" s="202" t="s">
        <v>149</v>
      </c>
      <c r="N690" s="69" t="s">
        <v>3131</v>
      </c>
      <c r="O690" s="71">
        <v>324000</v>
      </c>
      <c r="P690" s="71">
        <v>518400</v>
      </c>
    </row>
    <row r="691" spans="1:16" ht="43.2" x14ac:dyDescent="0.3">
      <c r="A691" s="203"/>
      <c r="B691" s="203"/>
      <c r="C691" s="203"/>
      <c r="D691" s="203"/>
      <c r="E691" s="203"/>
      <c r="F691" s="203"/>
      <c r="G691" s="203"/>
      <c r="H691" s="208"/>
      <c r="I691" s="208"/>
      <c r="J691" s="203"/>
      <c r="K691" s="203"/>
      <c r="L691" s="69" t="s">
        <v>2624</v>
      </c>
      <c r="M691" s="203" t="s">
        <v>149</v>
      </c>
      <c r="N691" s="69" t="s">
        <v>3131</v>
      </c>
      <c r="O691" s="71">
        <v>2920000</v>
      </c>
      <c r="P691" s="71">
        <v>518400</v>
      </c>
    </row>
    <row r="692" spans="1:16" ht="43.2" x14ac:dyDescent="0.3">
      <c r="A692" s="203"/>
      <c r="B692" s="203"/>
      <c r="C692" s="203"/>
      <c r="D692" s="203"/>
      <c r="E692" s="203"/>
      <c r="F692" s="203"/>
      <c r="G692" s="203"/>
      <c r="H692" s="208"/>
      <c r="I692" s="208"/>
      <c r="J692" s="203"/>
      <c r="K692" s="203"/>
      <c r="L692" s="69" t="s">
        <v>2633</v>
      </c>
      <c r="M692" s="203" t="s">
        <v>149</v>
      </c>
      <c r="N692" s="69" t="s">
        <v>3131</v>
      </c>
      <c r="O692" s="71">
        <v>324000</v>
      </c>
      <c r="P692" s="71">
        <v>518400</v>
      </c>
    </row>
    <row r="693" spans="1:16" ht="43.2" x14ac:dyDescent="0.3">
      <c r="A693" s="203"/>
      <c r="B693" s="203"/>
      <c r="C693" s="203"/>
      <c r="D693" s="203"/>
      <c r="E693" s="203"/>
      <c r="F693" s="203"/>
      <c r="G693" s="203"/>
      <c r="H693" s="208"/>
      <c r="I693" s="208"/>
      <c r="J693" s="203"/>
      <c r="K693" s="203"/>
      <c r="L693" s="69" t="s">
        <v>2635</v>
      </c>
      <c r="M693" s="203" t="s">
        <v>149</v>
      </c>
      <c r="N693" s="69" t="s">
        <v>3131</v>
      </c>
      <c r="O693" s="71">
        <v>680000</v>
      </c>
      <c r="P693" s="71">
        <v>518400</v>
      </c>
    </row>
    <row r="694" spans="1:16" ht="43.2" x14ac:dyDescent="0.3">
      <c r="A694" s="203"/>
      <c r="B694" s="203"/>
      <c r="C694" s="203"/>
      <c r="D694" s="203"/>
      <c r="E694" s="203"/>
      <c r="F694" s="203"/>
      <c r="G694" s="203"/>
      <c r="H694" s="208"/>
      <c r="I694" s="208"/>
      <c r="J694" s="203"/>
      <c r="K694" s="203"/>
      <c r="L694" s="69" t="s">
        <v>2637</v>
      </c>
      <c r="M694" s="203" t="s">
        <v>149</v>
      </c>
      <c r="N694" s="69" t="s">
        <v>3131</v>
      </c>
      <c r="O694" s="71">
        <v>200000</v>
      </c>
      <c r="P694" s="71">
        <v>518400</v>
      </c>
    </row>
    <row r="695" spans="1:16" ht="43.2" x14ac:dyDescent="0.3">
      <c r="A695" s="203"/>
      <c r="B695" s="203"/>
      <c r="C695" s="203"/>
      <c r="D695" s="203"/>
      <c r="E695" s="203"/>
      <c r="F695" s="203"/>
      <c r="G695" s="203"/>
      <c r="H695" s="208"/>
      <c r="I695" s="208"/>
      <c r="J695" s="203"/>
      <c r="K695" s="203"/>
      <c r="L695" s="69" t="s">
        <v>2639</v>
      </c>
      <c r="M695" s="203" t="s">
        <v>149</v>
      </c>
      <c r="N695" s="69" t="s">
        <v>3131</v>
      </c>
      <c r="O695" s="71">
        <v>80000</v>
      </c>
      <c r="P695" s="71">
        <v>518400</v>
      </c>
    </row>
    <row r="696" spans="1:16" ht="43.2" x14ac:dyDescent="0.3">
      <c r="A696" s="203"/>
      <c r="B696" s="203"/>
      <c r="C696" s="203"/>
      <c r="D696" s="203"/>
      <c r="E696" s="203"/>
      <c r="F696" s="203"/>
      <c r="G696" s="203"/>
      <c r="H696" s="208"/>
      <c r="I696" s="208"/>
      <c r="J696" s="203"/>
      <c r="K696" s="203"/>
      <c r="L696" s="69" t="s">
        <v>2641</v>
      </c>
      <c r="M696" s="203" t="s">
        <v>149</v>
      </c>
      <c r="N696" s="69" t="s">
        <v>3131</v>
      </c>
      <c r="O696" s="71">
        <v>200000</v>
      </c>
      <c r="P696" s="71">
        <v>518400</v>
      </c>
    </row>
    <row r="697" spans="1:16" ht="43.2" x14ac:dyDescent="0.3">
      <c r="A697" s="203"/>
      <c r="B697" s="203"/>
      <c r="C697" s="203"/>
      <c r="D697" s="203"/>
      <c r="E697" s="203"/>
      <c r="F697" s="203"/>
      <c r="G697" s="203"/>
      <c r="H697" s="208"/>
      <c r="I697" s="208"/>
      <c r="J697" s="202" t="s">
        <v>3086</v>
      </c>
      <c r="K697" s="205">
        <v>45019</v>
      </c>
      <c r="L697" s="69" t="s">
        <v>249</v>
      </c>
      <c r="M697" s="202" t="s">
        <v>136</v>
      </c>
      <c r="N697" s="69" t="s">
        <v>3084</v>
      </c>
      <c r="O697" s="71">
        <v>800000</v>
      </c>
      <c r="P697" s="71">
        <v>0</v>
      </c>
    </row>
    <row r="698" spans="1:16" ht="43.2" x14ac:dyDescent="0.3">
      <c r="A698" s="203"/>
      <c r="B698" s="203"/>
      <c r="C698" s="203"/>
      <c r="D698" s="203"/>
      <c r="E698" s="203"/>
      <c r="F698" s="203"/>
      <c r="G698" s="203"/>
      <c r="H698" s="208"/>
      <c r="I698" s="208"/>
      <c r="J698" s="203"/>
      <c r="K698" s="203"/>
      <c r="L698" s="69" t="s">
        <v>251</v>
      </c>
      <c r="M698" s="203" t="s">
        <v>136</v>
      </c>
      <c r="N698" s="69" t="s">
        <v>3084</v>
      </c>
      <c r="O698" s="71">
        <v>880000</v>
      </c>
      <c r="P698" s="71">
        <v>0</v>
      </c>
    </row>
    <row r="699" spans="1:16" ht="43.2" x14ac:dyDescent="0.3">
      <c r="A699" s="203"/>
      <c r="B699" s="203"/>
      <c r="C699" s="203"/>
      <c r="D699" s="203"/>
      <c r="E699" s="203"/>
      <c r="F699" s="203"/>
      <c r="G699" s="203"/>
      <c r="H699" s="208"/>
      <c r="I699" s="208"/>
      <c r="J699" s="69" t="s">
        <v>3089</v>
      </c>
      <c r="K699" s="205">
        <v>45019</v>
      </c>
      <c r="L699" s="202" t="s">
        <v>89</v>
      </c>
      <c r="M699" s="203" t="s">
        <v>136</v>
      </c>
      <c r="N699" s="69" t="s">
        <v>3087</v>
      </c>
      <c r="O699" s="71">
        <v>1000000</v>
      </c>
      <c r="P699" s="71">
        <v>0</v>
      </c>
    </row>
    <row r="700" spans="1:16" ht="43.2" x14ac:dyDescent="0.3">
      <c r="A700" s="203"/>
      <c r="B700" s="203"/>
      <c r="C700" s="203"/>
      <c r="D700" s="203"/>
      <c r="E700" s="203"/>
      <c r="F700" s="203"/>
      <c r="G700" s="203"/>
      <c r="H700" s="208"/>
      <c r="I700" s="208"/>
      <c r="J700" s="69" t="s">
        <v>3092</v>
      </c>
      <c r="K700" s="205">
        <v>45019</v>
      </c>
      <c r="L700" s="203" t="s">
        <v>89</v>
      </c>
      <c r="M700" s="203" t="s">
        <v>136</v>
      </c>
      <c r="N700" s="69" t="s">
        <v>3090</v>
      </c>
      <c r="O700" s="71">
        <v>999000</v>
      </c>
      <c r="P700" s="71">
        <v>0</v>
      </c>
    </row>
    <row r="701" spans="1:16" ht="43.2" x14ac:dyDescent="0.3">
      <c r="A701" s="203"/>
      <c r="B701" s="203"/>
      <c r="C701" s="203"/>
      <c r="D701" s="203"/>
      <c r="E701" s="203"/>
      <c r="F701" s="203"/>
      <c r="G701" s="203"/>
      <c r="H701" s="208"/>
      <c r="I701" s="208"/>
      <c r="J701" s="69" t="s">
        <v>3095</v>
      </c>
      <c r="K701" s="205">
        <v>45019</v>
      </c>
      <c r="L701" s="203" t="s">
        <v>89</v>
      </c>
      <c r="M701" s="203" t="s">
        <v>136</v>
      </c>
      <c r="N701" s="69" t="s">
        <v>3093</v>
      </c>
      <c r="O701" s="71">
        <v>996000</v>
      </c>
      <c r="P701" s="71">
        <v>0</v>
      </c>
    </row>
    <row r="702" spans="1:16" ht="43.2" x14ac:dyDescent="0.3">
      <c r="A702" s="203"/>
      <c r="B702" s="203"/>
      <c r="C702" s="203"/>
      <c r="D702" s="203"/>
      <c r="E702" s="203"/>
      <c r="F702" s="203"/>
      <c r="G702" s="203"/>
      <c r="H702" s="208"/>
      <c r="I702" s="208"/>
      <c r="J702" s="69" t="s">
        <v>3101</v>
      </c>
      <c r="K702" s="205">
        <v>45019</v>
      </c>
      <c r="L702" s="202" t="s">
        <v>90</v>
      </c>
      <c r="M702" s="203" t="s">
        <v>136</v>
      </c>
      <c r="N702" s="69" t="s">
        <v>3099</v>
      </c>
      <c r="O702" s="71">
        <v>1497500</v>
      </c>
      <c r="P702" s="71">
        <v>0</v>
      </c>
    </row>
    <row r="703" spans="1:16" ht="43.2" x14ac:dyDescent="0.3">
      <c r="A703" s="203"/>
      <c r="B703" s="203"/>
      <c r="C703" s="203"/>
      <c r="D703" s="203"/>
      <c r="E703" s="203"/>
      <c r="F703" s="203"/>
      <c r="G703" s="203"/>
      <c r="H703" s="208"/>
      <c r="I703" s="208"/>
      <c r="J703" s="69" t="s">
        <v>3107</v>
      </c>
      <c r="K703" s="205">
        <v>45019</v>
      </c>
      <c r="L703" s="203" t="s">
        <v>90</v>
      </c>
      <c r="M703" s="203" t="s">
        <v>136</v>
      </c>
      <c r="N703" s="69" t="s">
        <v>3105</v>
      </c>
      <c r="O703" s="71">
        <v>1490000</v>
      </c>
      <c r="P703" s="71">
        <v>0</v>
      </c>
    </row>
    <row r="704" spans="1:16" ht="43.2" x14ac:dyDescent="0.3">
      <c r="A704" s="203"/>
      <c r="B704" s="203"/>
      <c r="C704" s="203"/>
      <c r="D704" s="203"/>
      <c r="E704" s="203"/>
      <c r="F704" s="203"/>
      <c r="G704" s="203"/>
      <c r="H704" s="208"/>
      <c r="I704" s="208"/>
      <c r="J704" s="69" t="s">
        <v>3110</v>
      </c>
      <c r="K704" s="205">
        <v>45019</v>
      </c>
      <c r="L704" s="203" t="s">
        <v>90</v>
      </c>
      <c r="M704" s="203" t="s">
        <v>136</v>
      </c>
      <c r="N704" s="69" t="s">
        <v>3108</v>
      </c>
      <c r="O704" s="71">
        <v>1500000</v>
      </c>
      <c r="P704" s="71">
        <v>0</v>
      </c>
    </row>
    <row r="705" spans="1:16" ht="43.2" x14ac:dyDescent="0.3">
      <c r="A705" s="203"/>
      <c r="B705" s="203"/>
      <c r="C705" s="203"/>
      <c r="D705" s="203"/>
      <c r="E705" s="203"/>
      <c r="F705" s="203"/>
      <c r="G705" s="203"/>
      <c r="H705" s="208"/>
      <c r="I705" s="208"/>
      <c r="J705" s="69" t="s">
        <v>3291</v>
      </c>
      <c r="K705" s="204">
        <v>45015</v>
      </c>
      <c r="L705" s="202" t="s">
        <v>564</v>
      </c>
      <c r="M705" s="202" t="s">
        <v>64</v>
      </c>
      <c r="N705" s="69" t="s">
        <v>3289</v>
      </c>
      <c r="O705" s="71">
        <v>1080000</v>
      </c>
      <c r="P705" s="71">
        <v>0</v>
      </c>
    </row>
    <row r="706" spans="1:16" ht="43.2" x14ac:dyDescent="0.3">
      <c r="A706" s="203"/>
      <c r="B706" s="203"/>
      <c r="C706" s="203"/>
      <c r="D706" s="203"/>
      <c r="E706" s="203"/>
      <c r="F706" s="203"/>
      <c r="G706" s="203"/>
      <c r="H706" s="208"/>
      <c r="I706" s="208"/>
      <c r="J706" s="69" t="s">
        <v>3295</v>
      </c>
      <c r="K706" s="205">
        <v>45015</v>
      </c>
      <c r="L706" s="203" t="s">
        <v>564</v>
      </c>
      <c r="M706" s="203" t="s">
        <v>64</v>
      </c>
      <c r="N706" s="69" t="s">
        <v>3293</v>
      </c>
      <c r="O706" s="71">
        <v>963260</v>
      </c>
      <c r="P706" s="71">
        <v>0</v>
      </c>
    </row>
    <row r="707" spans="1:16" ht="43.2" x14ac:dyDescent="0.3">
      <c r="A707" s="203"/>
      <c r="B707" s="203"/>
      <c r="C707" s="203"/>
      <c r="D707" s="203"/>
      <c r="E707" s="203"/>
      <c r="F707" s="203"/>
      <c r="G707" s="203"/>
      <c r="H707" s="208"/>
      <c r="I707" s="208"/>
      <c r="J707" s="69" t="s">
        <v>3334</v>
      </c>
      <c r="K707" s="70">
        <v>45013</v>
      </c>
      <c r="L707" s="69" t="s">
        <v>70</v>
      </c>
      <c r="M707" s="69" t="s">
        <v>69</v>
      </c>
      <c r="N707" s="69" t="s">
        <v>3332</v>
      </c>
      <c r="O707" s="71">
        <v>1400000</v>
      </c>
      <c r="P707" s="71">
        <v>0</v>
      </c>
    </row>
    <row r="708" spans="1:16" ht="43.2" x14ac:dyDescent="0.3">
      <c r="A708" s="203"/>
      <c r="B708" s="203"/>
      <c r="C708" s="203"/>
      <c r="D708" s="203"/>
      <c r="E708" s="203"/>
      <c r="F708" s="203"/>
      <c r="G708" s="203"/>
      <c r="H708" s="208"/>
      <c r="I708" s="208"/>
      <c r="J708" s="69" t="s">
        <v>3336</v>
      </c>
      <c r="K708" s="70">
        <v>45000</v>
      </c>
      <c r="L708" s="202" t="s">
        <v>2870</v>
      </c>
      <c r="M708" s="202" t="s">
        <v>209</v>
      </c>
      <c r="N708" s="69" t="s">
        <v>2975</v>
      </c>
      <c r="O708" s="71">
        <v>6231005</v>
      </c>
      <c r="P708" s="71">
        <v>0</v>
      </c>
    </row>
    <row r="709" spans="1:16" ht="43.2" x14ac:dyDescent="0.3">
      <c r="A709" s="203"/>
      <c r="B709" s="203"/>
      <c r="C709" s="203"/>
      <c r="D709" s="203"/>
      <c r="E709" s="203"/>
      <c r="F709" s="203"/>
      <c r="G709" s="203"/>
      <c r="H709" s="208"/>
      <c r="I709" s="208"/>
      <c r="J709" s="69" t="s">
        <v>3339</v>
      </c>
      <c r="K709" s="70">
        <v>45016</v>
      </c>
      <c r="L709" s="203" t="s">
        <v>2870</v>
      </c>
      <c r="M709" s="203" t="s">
        <v>209</v>
      </c>
      <c r="N709" s="69" t="s">
        <v>3337</v>
      </c>
      <c r="O709" s="71">
        <v>364180</v>
      </c>
      <c r="P709" s="71">
        <v>0</v>
      </c>
    </row>
    <row r="710" spans="1:16" ht="57.6" x14ac:dyDescent="0.3">
      <c r="A710" s="203"/>
      <c r="B710" s="203"/>
      <c r="C710" s="203"/>
      <c r="D710" s="203"/>
      <c r="E710" s="203"/>
      <c r="F710" s="203"/>
      <c r="G710" s="203"/>
      <c r="H710" s="208"/>
      <c r="I710" s="208"/>
      <c r="J710" s="69" t="s">
        <v>3342</v>
      </c>
      <c r="K710" s="70">
        <v>45021</v>
      </c>
      <c r="L710" s="69" t="s">
        <v>218</v>
      </c>
      <c r="M710" s="69" t="s">
        <v>288</v>
      </c>
      <c r="N710" s="69" t="s">
        <v>3340</v>
      </c>
      <c r="O710" s="71">
        <v>600000</v>
      </c>
      <c r="P710" s="71">
        <v>0</v>
      </c>
    </row>
    <row r="711" spans="1:16" ht="43.2" x14ac:dyDescent="0.3">
      <c r="A711" s="203"/>
      <c r="B711" s="203"/>
      <c r="C711" s="203"/>
      <c r="D711" s="203"/>
      <c r="E711" s="203"/>
      <c r="F711" s="203"/>
      <c r="G711" s="203"/>
      <c r="H711" s="208"/>
      <c r="I711" s="208"/>
      <c r="J711" s="69" t="s">
        <v>3345</v>
      </c>
      <c r="K711" s="70">
        <v>45002</v>
      </c>
      <c r="L711" s="202" t="s">
        <v>73</v>
      </c>
      <c r="M711" s="202" t="s">
        <v>72</v>
      </c>
      <c r="N711" s="69" t="s">
        <v>3343</v>
      </c>
      <c r="O711" s="71">
        <v>680000</v>
      </c>
      <c r="P711" s="71">
        <v>0</v>
      </c>
    </row>
    <row r="712" spans="1:16" ht="43.2" x14ac:dyDescent="0.3">
      <c r="A712" s="203"/>
      <c r="B712" s="203"/>
      <c r="C712" s="203"/>
      <c r="D712" s="203"/>
      <c r="E712" s="203"/>
      <c r="F712" s="203"/>
      <c r="G712" s="203"/>
      <c r="H712" s="208"/>
      <c r="I712" s="208"/>
      <c r="J712" s="69" t="s">
        <v>3348</v>
      </c>
      <c r="K712" s="70">
        <v>45005</v>
      </c>
      <c r="L712" s="203" t="s">
        <v>73</v>
      </c>
      <c r="M712" s="203" t="s">
        <v>72</v>
      </c>
      <c r="N712" s="69" t="s">
        <v>3346</v>
      </c>
      <c r="O712" s="71">
        <v>840000</v>
      </c>
      <c r="P712" s="71">
        <v>0</v>
      </c>
    </row>
    <row r="713" spans="1:16" ht="43.2" x14ac:dyDescent="0.3">
      <c r="A713" s="203"/>
      <c r="B713" s="203"/>
      <c r="C713" s="203"/>
      <c r="D713" s="203"/>
      <c r="E713" s="203"/>
      <c r="F713" s="203"/>
      <c r="G713" s="203"/>
      <c r="H713" s="208"/>
      <c r="I713" s="208"/>
      <c r="J713" s="69" t="s">
        <v>3351</v>
      </c>
      <c r="K713" s="70">
        <v>45009</v>
      </c>
      <c r="L713" s="203" t="s">
        <v>73</v>
      </c>
      <c r="M713" s="203" t="s">
        <v>72</v>
      </c>
      <c r="N713" s="69" t="s">
        <v>3349</v>
      </c>
      <c r="O713" s="71">
        <v>1356500</v>
      </c>
      <c r="P713" s="71">
        <v>0</v>
      </c>
    </row>
    <row r="714" spans="1:16" ht="57.6" x14ac:dyDescent="0.3">
      <c r="A714" s="203"/>
      <c r="B714" s="203"/>
      <c r="C714" s="203"/>
      <c r="D714" s="203"/>
      <c r="E714" s="203"/>
      <c r="F714" s="203"/>
      <c r="G714" s="203"/>
      <c r="H714" s="208"/>
      <c r="I714" s="208"/>
      <c r="J714" s="69" t="s">
        <v>3354</v>
      </c>
      <c r="K714" s="70">
        <v>45019</v>
      </c>
      <c r="L714" s="203" t="s">
        <v>73</v>
      </c>
      <c r="M714" s="203" t="s">
        <v>72</v>
      </c>
      <c r="N714" s="69" t="s">
        <v>3352</v>
      </c>
      <c r="O714" s="71">
        <v>803000</v>
      </c>
      <c r="P714" s="71">
        <v>0</v>
      </c>
    </row>
    <row r="715" spans="1:16" ht="43.2" x14ac:dyDescent="0.3">
      <c r="A715" s="203"/>
      <c r="B715" s="203"/>
      <c r="C715" s="203"/>
      <c r="D715" s="203"/>
      <c r="E715" s="203"/>
      <c r="F715" s="203"/>
      <c r="G715" s="203"/>
      <c r="H715" s="208"/>
      <c r="I715" s="208"/>
      <c r="J715" s="69" t="s">
        <v>3357</v>
      </c>
      <c r="K715" s="70">
        <v>45006</v>
      </c>
      <c r="L715" s="203" t="s">
        <v>73</v>
      </c>
      <c r="M715" s="69" t="s">
        <v>290</v>
      </c>
      <c r="N715" s="69" t="s">
        <v>3355</v>
      </c>
      <c r="O715" s="71">
        <v>450000</v>
      </c>
      <c r="P715" s="71">
        <v>0</v>
      </c>
    </row>
    <row r="716" spans="1:16" ht="43.2" x14ac:dyDescent="0.3">
      <c r="A716" s="203"/>
      <c r="B716" s="203"/>
      <c r="C716" s="203"/>
      <c r="D716" s="203"/>
      <c r="E716" s="203"/>
      <c r="F716" s="203"/>
      <c r="G716" s="203"/>
      <c r="H716" s="208"/>
      <c r="I716" s="208"/>
      <c r="J716" s="69" t="s">
        <v>3299</v>
      </c>
      <c r="K716" s="204">
        <v>45003</v>
      </c>
      <c r="L716" s="202" t="s">
        <v>572</v>
      </c>
      <c r="M716" s="202" t="s">
        <v>67</v>
      </c>
      <c r="N716" s="69" t="s">
        <v>3296</v>
      </c>
      <c r="O716" s="71">
        <v>6440700</v>
      </c>
      <c r="P716" s="71">
        <v>0</v>
      </c>
    </row>
    <row r="717" spans="1:16" ht="43.2" x14ac:dyDescent="0.3">
      <c r="A717" s="203"/>
      <c r="B717" s="203"/>
      <c r="C717" s="203"/>
      <c r="D717" s="203"/>
      <c r="E717" s="203"/>
      <c r="F717" s="203"/>
      <c r="G717" s="203"/>
      <c r="H717" s="208"/>
      <c r="I717" s="208"/>
      <c r="J717" s="69" t="s">
        <v>3301</v>
      </c>
      <c r="K717" s="205">
        <v>45003</v>
      </c>
      <c r="L717" s="203" t="s">
        <v>572</v>
      </c>
      <c r="M717" s="203" t="s">
        <v>67</v>
      </c>
      <c r="N717" s="69" t="s">
        <v>3296</v>
      </c>
      <c r="O717" s="71">
        <v>6932500</v>
      </c>
      <c r="P717" s="71">
        <v>0</v>
      </c>
    </row>
    <row r="718" spans="1:16" ht="43.2" x14ac:dyDescent="0.3">
      <c r="A718" s="203"/>
      <c r="B718" s="203"/>
      <c r="C718" s="203"/>
      <c r="D718" s="203"/>
      <c r="E718" s="203"/>
      <c r="F718" s="203"/>
      <c r="G718" s="203"/>
      <c r="H718" s="208"/>
      <c r="I718" s="208"/>
      <c r="J718" s="69" t="s">
        <v>3305</v>
      </c>
      <c r="K718" s="204">
        <v>45005</v>
      </c>
      <c r="L718" s="202" t="s">
        <v>2013</v>
      </c>
      <c r="M718" s="203" t="s">
        <v>67</v>
      </c>
      <c r="N718" s="69" t="s">
        <v>3302</v>
      </c>
      <c r="O718" s="71">
        <v>580000</v>
      </c>
      <c r="P718" s="71">
        <v>0</v>
      </c>
    </row>
    <row r="719" spans="1:16" ht="43.2" x14ac:dyDescent="0.3">
      <c r="A719" s="203"/>
      <c r="B719" s="203"/>
      <c r="C719" s="203"/>
      <c r="D719" s="203"/>
      <c r="E719" s="203"/>
      <c r="F719" s="203"/>
      <c r="G719" s="203"/>
      <c r="H719" s="208"/>
      <c r="I719" s="208"/>
      <c r="J719" s="69" t="s">
        <v>3307</v>
      </c>
      <c r="K719" s="205">
        <v>45005</v>
      </c>
      <c r="L719" s="203" t="s">
        <v>2013</v>
      </c>
      <c r="M719" s="203" t="s">
        <v>67</v>
      </c>
      <c r="N719" s="69" t="s">
        <v>3302</v>
      </c>
      <c r="O719" s="71">
        <v>210000</v>
      </c>
      <c r="P719" s="71">
        <v>0</v>
      </c>
    </row>
    <row r="720" spans="1:16" ht="57.6" x14ac:dyDescent="0.3">
      <c r="A720" s="203"/>
      <c r="B720" s="203"/>
      <c r="C720" s="203"/>
      <c r="D720" s="203"/>
      <c r="E720" s="203"/>
      <c r="F720" s="203"/>
      <c r="G720" s="203"/>
      <c r="H720" s="208"/>
      <c r="I720" s="208"/>
      <c r="J720" s="69" t="s">
        <v>3310</v>
      </c>
      <c r="K720" s="70">
        <v>45013</v>
      </c>
      <c r="L720" s="203" t="s">
        <v>2013</v>
      </c>
      <c r="M720" s="203" t="s">
        <v>67</v>
      </c>
      <c r="N720" s="69" t="s">
        <v>3308</v>
      </c>
      <c r="O720" s="71">
        <v>580000</v>
      </c>
      <c r="P720" s="71">
        <v>0</v>
      </c>
    </row>
    <row r="721" spans="1:16" ht="43.2" x14ac:dyDescent="0.3">
      <c r="A721" s="203"/>
      <c r="B721" s="203"/>
      <c r="C721" s="203"/>
      <c r="D721" s="203"/>
      <c r="E721" s="203"/>
      <c r="F721" s="203"/>
      <c r="G721" s="203"/>
      <c r="H721" s="208"/>
      <c r="I721" s="208"/>
      <c r="J721" s="69" t="s">
        <v>3313</v>
      </c>
      <c r="K721" s="70">
        <v>45017</v>
      </c>
      <c r="L721" s="69" t="s">
        <v>572</v>
      </c>
      <c r="M721" s="203" t="s">
        <v>67</v>
      </c>
      <c r="N721" s="69" t="s">
        <v>3311</v>
      </c>
      <c r="O721" s="71">
        <v>4566500</v>
      </c>
      <c r="P721" s="71">
        <v>0</v>
      </c>
    </row>
    <row r="722" spans="1:16" ht="43.2" x14ac:dyDescent="0.3">
      <c r="A722" s="203"/>
      <c r="B722" s="203"/>
      <c r="C722" s="203"/>
      <c r="D722" s="203"/>
      <c r="E722" s="203"/>
      <c r="F722" s="203"/>
      <c r="G722" s="203"/>
      <c r="H722" s="208"/>
      <c r="I722" s="208"/>
      <c r="J722" s="69" t="s">
        <v>3614</v>
      </c>
      <c r="K722" s="70">
        <v>45047</v>
      </c>
      <c r="L722" s="202" t="s">
        <v>2013</v>
      </c>
      <c r="M722" s="203" t="s">
        <v>67</v>
      </c>
      <c r="N722" s="69" t="s">
        <v>3611</v>
      </c>
      <c r="O722" s="71">
        <v>9237520</v>
      </c>
      <c r="P722" s="71">
        <v>0</v>
      </c>
    </row>
    <row r="723" spans="1:16" ht="43.2" x14ac:dyDescent="0.3">
      <c r="A723" s="203"/>
      <c r="B723" s="203"/>
      <c r="C723" s="203"/>
      <c r="D723" s="203"/>
      <c r="E723" s="203"/>
      <c r="F723" s="203"/>
      <c r="G723" s="203"/>
      <c r="H723" s="208"/>
      <c r="I723" s="208"/>
      <c r="J723" s="69" t="s">
        <v>3619</v>
      </c>
      <c r="K723" s="70">
        <v>45045</v>
      </c>
      <c r="L723" s="203" t="s">
        <v>2013</v>
      </c>
      <c r="M723" s="203" t="s">
        <v>67</v>
      </c>
      <c r="N723" s="69" t="s">
        <v>3616</v>
      </c>
      <c r="O723" s="71">
        <v>15092500</v>
      </c>
      <c r="P723" s="71">
        <v>0</v>
      </c>
    </row>
    <row r="724" spans="1:16" ht="43.2" x14ac:dyDescent="0.3">
      <c r="A724" s="203"/>
      <c r="B724" s="203"/>
      <c r="C724" s="203"/>
      <c r="D724" s="203"/>
      <c r="E724" s="203"/>
      <c r="F724" s="203"/>
      <c r="G724" s="203"/>
      <c r="H724" s="208"/>
      <c r="I724" s="208"/>
      <c r="J724" s="69" t="s">
        <v>3622</v>
      </c>
      <c r="K724" s="70">
        <v>45028</v>
      </c>
      <c r="L724" s="69" t="s">
        <v>70</v>
      </c>
      <c r="M724" s="69" t="s">
        <v>69</v>
      </c>
      <c r="N724" s="69" t="s">
        <v>3620</v>
      </c>
      <c r="O724" s="71">
        <v>930000</v>
      </c>
      <c r="P724" s="71">
        <v>0</v>
      </c>
    </row>
    <row r="725" spans="1:16" ht="43.2" x14ac:dyDescent="0.3">
      <c r="A725" s="203"/>
      <c r="B725" s="203"/>
      <c r="C725" s="203"/>
      <c r="D725" s="203"/>
      <c r="E725" s="203"/>
      <c r="F725" s="203"/>
      <c r="G725" s="203"/>
      <c r="H725" s="208"/>
      <c r="I725" s="208"/>
      <c r="J725" s="69" t="s">
        <v>3625</v>
      </c>
      <c r="K725" s="70">
        <v>44998</v>
      </c>
      <c r="L725" s="69" t="s">
        <v>218</v>
      </c>
      <c r="M725" s="69" t="s">
        <v>217</v>
      </c>
      <c r="N725" s="69" t="s">
        <v>3623</v>
      </c>
      <c r="O725" s="71">
        <v>1050000</v>
      </c>
      <c r="P725" s="71">
        <v>0</v>
      </c>
    </row>
    <row r="726" spans="1:16" ht="43.2" x14ac:dyDescent="0.3">
      <c r="A726" s="203"/>
      <c r="B726" s="203"/>
      <c r="C726" s="203"/>
      <c r="D726" s="203"/>
      <c r="E726" s="203"/>
      <c r="F726" s="203"/>
      <c r="G726" s="203"/>
      <c r="H726" s="208"/>
      <c r="I726" s="208"/>
      <c r="J726" s="69" t="s">
        <v>3647</v>
      </c>
      <c r="K726" s="70">
        <v>45047</v>
      </c>
      <c r="L726" s="69" t="s">
        <v>145</v>
      </c>
      <c r="M726" s="69" t="s">
        <v>144</v>
      </c>
      <c r="N726" s="69" t="s">
        <v>3645</v>
      </c>
      <c r="O726" s="71">
        <v>1435000</v>
      </c>
      <c r="P726" s="71">
        <v>15400</v>
      </c>
    </row>
    <row r="727" spans="1:16" ht="43.2" x14ac:dyDescent="0.3">
      <c r="A727" s="203"/>
      <c r="B727" s="203"/>
      <c r="C727" s="203"/>
      <c r="D727" s="203"/>
      <c r="E727" s="203"/>
      <c r="F727" s="203"/>
      <c r="G727" s="203"/>
      <c r="H727" s="208"/>
      <c r="I727" s="208"/>
      <c r="J727" s="69" t="s">
        <v>3650</v>
      </c>
      <c r="K727" s="70">
        <v>45028</v>
      </c>
      <c r="L727" s="69" t="s">
        <v>2948</v>
      </c>
      <c r="M727" s="69" t="s">
        <v>265</v>
      </c>
      <c r="N727" s="69" t="s">
        <v>3648</v>
      </c>
      <c r="O727" s="71">
        <v>37520000</v>
      </c>
      <c r="P727" s="71">
        <v>4394234</v>
      </c>
    </row>
    <row r="728" spans="1:16" ht="43.2" x14ac:dyDescent="0.3">
      <c r="A728" s="203"/>
      <c r="B728" s="203"/>
      <c r="C728" s="203"/>
      <c r="D728" s="203"/>
      <c r="E728" s="203"/>
      <c r="F728" s="203"/>
      <c r="G728" s="203"/>
      <c r="H728" s="208"/>
      <c r="I728" s="208"/>
      <c r="J728" s="202" t="s">
        <v>3654</v>
      </c>
      <c r="K728" s="204">
        <v>45048</v>
      </c>
      <c r="L728" s="69" t="s">
        <v>2631</v>
      </c>
      <c r="M728" s="202" t="s">
        <v>149</v>
      </c>
      <c r="N728" s="69" t="s">
        <v>3651</v>
      </c>
      <c r="O728" s="71">
        <v>324000</v>
      </c>
      <c r="P728" s="71">
        <v>518400</v>
      </c>
    </row>
    <row r="729" spans="1:16" ht="43.2" x14ac:dyDescent="0.3">
      <c r="A729" s="203"/>
      <c r="B729" s="203"/>
      <c r="C729" s="203"/>
      <c r="D729" s="203"/>
      <c r="E729" s="203"/>
      <c r="F729" s="203"/>
      <c r="G729" s="203"/>
      <c r="H729" s="208"/>
      <c r="I729" s="208"/>
      <c r="J729" s="203"/>
      <c r="K729" s="203"/>
      <c r="L729" s="69" t="s">
        <v>2624</v>
      </c>
      <c r="M729" s="203" t="s">
        <v>149</v>
      </c>
      <c r="N729" s="69" t="s">
        <v>3651</v>
      </c>
      <c r="O729" s="71">
        <v>2920000</v>
      </c>
      <c r="P729" s="71">
        <v>518400</v>
      </c>
    </row>
    <row r="730" spans="1:16" ht="43.2" x14ac:dyDescent="0.3">
      <c r="A730" s="203"/>
      <c r="B730" s="203"/>
      <c r="C730" s="203"/>
      <c r="D730" s="203"/>
      <c r="E730" s="203"/>
      <c r="F730" s="203"/>
      <c r="G730" s="203"/>
      <c r="H730" s="208"/>
      <c r="I730" s="208"/>
      <c r="J730" s="203"/>
      <c r="K730" s="203"/>
      <c r="L730" s="69" t="s">
        <v>2633</v>
      </c>
      <c r="M730" s="203" t="s">
        <v>149</v>
      </c>
      <c r="N730" s="69" t="s">
        <v>3651</v>
      </c>
      <c r="O730" s="71">
        <v>324000</v>
      </c>
      <c r="P730" s="71">
        <v>518400</v>
      </c>
    </row>
    <row r="731" spans="1:16" ht="43.2" x14ac:dyDescent="0.3">
      <c r="A731" s="203"/>
      <c r="B731" s="203"/>
      <c r="C731" s="203"/>
      <c r="D731" s="203"/>
      <c r="E731" s="203"/>
      <c r="F731" s="203"/>
      <c r="G731" s="203"/>
      <c r="H731" s="208"/>
      <c r="I731" s="208"/>
      <c r="J731" s="203"/>
      <c r="K731" s="203"/>
      <c r="L731" s="69" t="s">
        <v>2635</v>
      </c>
      <c r="M731" s="203" t="s">
        <v>149</v>
      </c>
      <c r="N731" s="69" t="s">
        <v>3651</v>
      </c>
      <c r="O731" s="71">
        <v>680000</v>
      </c>
      <c r="P731" s="71">
        <v>518400</v>
      </c>
    </row>
    <row r="732" spans="1:16" ht="43.2" x14ac:dyDescent="0.3">
      <c r="A732" s="203"/>
      <c r="B732" s="203"/>
      <c r="C732" s="203"/>
      <c r="D732" s="203"/>
      <c r="E732" s="203"/>
      <c r="F732" s="203"/>
      <c r="G732" s="203"/>
      <c r="H732" s="208"/>
      <c r="I732" s="208"/>
      <c r="J732" s="203"/>
      <c r="K732" s="203"/>
      <c r="L732" s="69" t="s">
        <v>2637</v>
      </c>
      <c r="M732" s="203" t="s">
        <v>149</v>
      </c>
      <c r="N732" s="69" t="s">
        <v>3651</v>
      </c>
      <c r="O732" s="71">
        <v>200000</v>
      </c>
      <c r="P732" s="71">
        <v>518400</v>
      </c>
    </row>
    <row r="733" spans="1:16" ht="43.2" x14ac:dyDescent="0.3">
      <c r="A733" s="203"/>
      <c r="B733" s="203"/>
      <c r="C733" s="203"/>
      <c r="D733" s="203"/>
      <c r="E733" s="203"/>
      <c r="F733" s="203"/>
      <c r="G733" s="203"/>
      <c r="H733" s="208"/>
      <c r="I733" s="208"/>
      <c r="J733" s="203"/>
      <c r="K733" s="203"/>
      <c r="L733" s="69" t="s">
        <v>2639</v>
      </c>
      <c r="M733" s="203" t="s">
        <v>149</v>
      </c>
      <c r="N733" s="69" t="s">
        <v>3651</v>
      </c>
      <c r="O733" s="71">
        <v>80000</v>
      </c>
      <c r="P733" s="71">
        <v>518400</v>
      </c>
    </row>
    <row r="734" spans="1:16" ht="43.2" x14ac:dyDescent="0.3">
      <c r="A734" s="203"/>
      <c r="B734" s="203"/>
      <c r="C734" s="203"/>
      <c r="D734" s="203"/>
      <c r="E734" s="203"/>
      <c r="F734" s="203"/>
      <c r="G734" s="203"/>
      <c r="H734" s="208"/>
      <c r="I734" s="208"/>
      <c r="J734" s="203"/>
      <c r="K734" s="203"/>
      <c r="L734" s="69" t="s">
        <v>2641</v>
      </c>
      <c r="M734" s="203" t="s">
        <v>149</v>
      </c>
      <c r="N734" s="69" t="s">
        <v>3651</v>
      </c>
      <c r="O734" s="71">
        <v>200000</v>
      </c>
      <c r="P734" s="71">
        <v>518400</v>
      </c>
    </row>
    <row r="735" spans="1:16" ht="43.2" x14ac:dyDescent="0.3">
      <c r="A735" s="203"/>
      <c r="B735" s="203"/>
      <c r="C735" s="203"/>
      <c r="D735" s="203"/>
      <c r="E735" s="203"/>
      <c r="F735" s="203"/>
      <c r="G735" s="203"/>
      <c r="H735" s="208"/>
      <c r="I735" s="208"/>
      <c r="J735" s="69" t="s">
        <v>3830</v>
      </c>
      <c r="K735" s="70">
        <v>45050</v>
      </c>
      <c r="L735" s="69" t="s">
        <v>2517</v>
      </c>
      <c r="M735" s="69" t="s">
        <v>227</v>
      </c>
      <c r="N735" s="69" t="s">
        <v>3828</v>
      </c>
      <c r="O735" s="71">
        <v>300000</v>
      </c>
      <c r="P735" s="71">
        <v>0</v>
      </c>
    </row>
    <row r="736" spans="1:16" ht="43.2" x14ac:dyDescent="0.3">
      <c r="A736" s="203"/>
      <c r="B736" s="203"/>
      <c r="C736" s="203"/>
      <c r="D736" s="203"/>
      <c r="E736" s="203"/>
      <c r="F736" s="203"/>
      <c r="G736" s="203"/>
      <c r="H736" s="208"/>
      <c r="I736" s="208"/>
      <c r="J736" s="69" t="s">
        <v>3835</v>
      </c>
      <c r="K736" s="70">
        <v>45053</v>
      </c>
      <c r="L736" s="202" t="s">
        <v>3831</v>
      </c>
      <c r="M736" s="202" t="s">
        <v>67</v>
      </c>
      <c r="N736" s="69" t="s">
        <v>3832</v>
      </c>
      <c r="O736" s="71">
        <v>6133900</v>
      </c>
      <c r="P736" s="71">
        <v>0</v>
      </c>
    </row>
    <row r="737" spans="1:16" ht="43.2" x14ac:dyDescent="0.3">
      <c r="A737" s="203"/>
      <c r="B737" s="203"/>
      <c r="C737" s="203"/>
      <c r="D737" s="203"/>
      <c r="E737" s="203"/>
      <c r="F737" s="203"/>
      <c r="G737" s="203"/>
      <c r="H737" s="208"/>
      <c r="I737" s="208"/>
      <c r="J737" s="69" t="s">
        <v>3838</v>
      </c>
      <c r="K737" s="70">
        <v>45051</v>
      </c>
      <c r="L737" s="203" t="s">
        <v>3831</v>
      </c>
      <c r="M737" s="203" t="s">
        <v>67</v>
      </c>
      <c r="N737" s="69" t="s">
        <v>3836</v>
      </c>
      <c r="O737" s="71">
        <v>3060000</v>
      </c>
      <c r="P737" s="71">
        <v>0</v>
      </c>
    </row>
    <row r="738" spans="1:16" ht="43.2" x14ac:dyDescent="0.3">
      <c r="A738" s="203"/>
      <c r="B738" s="203"/>
      <c r="C738" s="203"/>
      <c r="D738" s="203"/>
      <c r="E738" s="203"/>
      <c r="F738" s="203"/>
      <c r="G738" s="203"/>
      <c r="H738" s="208"/>
      <c r="I738" s="208"/>
      <c r="J738" s="69" t="s">
        <v>3841</v>
      </c>
      <c r="K738" s="70">
        <v>45027</v>
      </c>
      <c r="L738" s="69" t="s">
        <v>2870</v>
      </c>
      <c r="M738" s="69" t="s">
        <v>209</v>
      </c>
      <c r="N738" s="69" t="s">
        <v>3839</v>
      </c>
      <c r="O738" s="71">
        <v>310500</v>
      </c>
      <c r="P738" s="71">
        <v>0</v>
      </c>
    </row>
    <row r="739" spans="1:16" ht="43.2" x14ac:dyDescent="0.3">
      <c r="A739" s="203"/>
      <c r="B739" s="203"/>
      <c r="C739" s="203"/>
      <c r="D739" s="203"/>
      <c r="E739" s="203"/>
      <c r="F739" s="203"/>
      <c r="G739" s="203"/>
      <c r="H739" s="208"/>
      <c r="I739" s="208"/>
      <c r="J739" s="69" t="s">
        <v>3845</v>
      </c>
      <c r="K739" s="70">
        <v>45046</v>
      </c>
      <c r="L739" s="202" t="s">
        <v>131</v>
      </c>
      <c r="M739" s="202" t="s">
        <v>130</v>
      </c>
      <c r="N739" s="69" t="s">
        <v>3842</v>
      </c>
      <c r="O739" s="71">
        <v>40000</v>
      </c>
      <c r="P739" s="71">
        <v>0</v>
      </c>
    </row>
    <row r="740" spans="1:16" ht="43.2" x14ac:dyDescent="0.3">
      <c r="A740" s="203"/>
      <c r="B740" s="203"/>
      <c r="C740" s="203"/>
      <c r="D740" s="203"/>
      <c r="E740" s="203"/>
      <c r="F740" s="203"/>
      <c r="G740" s="203"/>
      <c r="H740" s="208"/>
      <c r="I740" s="208"/>
      <c r="J740" s="69" t="s">
        <v>3848</v>
      </c>
      <c r="K740" s="70">
        <v>45050</v>
      </c>
      <c r="L740" s="203" t="s">
        <v>131</v>
      </c>
      <c r="M740" s="203" t="s">
        <v>130</v>
      </c>
      <c r="N740" s="69" t="s">
        <v>3846</v>
      </c>
      <c r="O740" s="71">
        <v>610000</v>
      </c>
      <c r="P740" s="71">
        <v>0</v>
      </c>
    </row>
    <row r="741" spans="1:16" ht="43.2" x14ac:dyDescent="0.3">
      <c r="A741" s="203"/>
      <c r="B741" s="203"/>
      <c r="C741" s="203"/>
      <c r="D741" s="203"/>
      <c r="E741" s="203"/>
      <c r="F741" s="203"/>
      <c r="G741" s="203"/>
      <c r="H741" s="208"/>
      <c r="I741" s="208"/>
      <c r="J741" s="69" t="s">
        <v>3851</v>
      </c>
      <c r="K741" s="70">
        <v>45053</v>
      </c>
      <c r="L741" s="203" t="s">
        <v>131</v>
      </c>
      <c r="M741" s="203" t="s">
        <v>130</v>
      </c>
      <c r="N741" s="69" t="s">
        <v>3849</v>
      </c>
      <c r="O741" s="71">
        <v>60000</v>
      </c>
      <c r="P741" s="71">
        <v>0</v>
      </c>
    </row>
    <row r="742" spans="1:16" ht="28.8" x14ac:dyDescent="0.3">
      <c r="A742" s="203"/>
      <c r="B742" s="203"/>
      <c r="C742" s="203"/>
      <c r="D742" s="203"/>
      <c r="E742" s="203"/>
      <c r="F742" s="203"/>
      <c r="G742" s="203"/>
      <c r="H742" s="208"/>
      <c r="I742" s="208"/>
      <c r="J742" s="69" t="s">
        <v>3855</v>
      </c>
      <c r="K742" s="70">
        <v>45054</v>
      </c>
      <c r="L742" s="203" t="s">
        <v>131</v>
      </c>
      <c r="M742" s="203" t="s">
        <v>130</v>
      </c>
      <c r="N742" s="69" t="s">
        <v>3852</v>
      </c>
      <c r="O742" s="71">
        <v>500000</v>
      </c>
      <c r="P742" s="71">
        <v>0</v>
      </c>
    </row>
    <row r="743" spans="1:16" ht="43.2" x14ac:dyDescent="0.3">
      <c r="A743" s="203"/>
      <c r="B743" s="203"/>
      <c r="C743" s="203"/>
      <c r="D743" s="203"/>
      <c r="E743" s="203"/>
      <c r="F743" s="203"/>
      <c r="G743" s="203"/>
      <c r="H743" s="208"/>
      <c r="I743" s="208"/>
      <c r="J743" s="69" t="s">
        <v>3859</v>
      </c>
      <c r="K743" s="70">
        <v>45055</v>
      </c>
      <c r="L743" s="203" t="s">
        <v>131</v>
      </c>
      <c r="M743" s="203" t="s">
        <v>130</v>
      </c>
      <c r="N743" s="69" t="s">
        <v>3856</v>
      </c>
      <c r="O743" s="71">
        <v>227400</v>
      </c>
      <c r="P743" s="71">
        <v>0</v>
      </c>
    </row>
    <row r="744" spans="1:16" ht="43.2" x14ac:dyDescent="0.3">
      <c r="A744" s="203"/>
      <c r="B744" s="203"/>
      <c r="C744" s="203"/>
      <c r="D744" s="203"/>
      <c r="E744" s="203"/>
      <c r="F744" s="203"/>
      <c r="G744" s="203"/>
      <c r="H744" s="208"/>
      <c r="I744" s="208"/>
      <c r="J744" s="69" t="s">
        <v>3862</v>
      </c>
      <c r="K744" s="70">
        <v>45048</v>
      </c>
      <c r="L744" s="69" t="s">
        <v>135</v>
      </c>
      <c r="M744" s="203" t="s">
        <v>130</v>
      </c>
      <c r="N744" s="69" t="s">
        <v>3860</v>
      </c>
      <c r="O744" s="71">
        <v>248400</v>
      </c>
      <c r="P744" s="71">
        <v>0</v>
      </c>
    </row>
    <row r="745" spans="1:16" ht="43.2" x14ac:dyDescent="0.3">
      <c r="A745" s="203"/>
      <c r="B745" s="203"/>
      <c r="C745" s="203"/>
      <c r="D745" s="203"/>
      <c r="E745" s="203"/>
      <c r="F745" s="203"/>
      <c r="G745" s="203"/>
      <c r="H745" s="208"/>
      <c r="I745" s="208"/>
      <c r="J745" s="69" t="s">
        <v>3865</v>
      </c>
      <c r="K745" s="70">
        <v>45029</v>
      </c>
      <c r="L745" s="202" t="s">
        <v>134</v>
      </c>
      <c r="M745" s="203" t="s">
        <v>130</v>
      </c>
      <c r="N745" s="69" t="s">
        <v>3863</v>
      </c>
      <c r="O745" s="71">
        <v>972000</v>
      </c>
      <c r="P745" s="71">
        <v>0</v>
      </c>
    </row>
    <row r="746" spans="1:16" ht="43.2" x14ac:dyDescent="0.3">
      <c r="A746" s="203"/>
      <c r="B746" s="203"/>
      <c r="C746" s="203"/>
      <c r="D746" s="203"/>
      <c r="E746" s="203"/>
      <c r="F746" s="203"/>
      <c r="G746" s="203"/>
      <c r="H746" s="208"/>
      <c r="I746" s="208"/>
      <c r="J746" s="69" t="s">
        <v>3868</v>
      </c>
      <c r="K746" s="70">
        <v>45033</v>
      </c>
      <c r="L746" s="203" t="s">
        <v>134</v>
      </c>
      <c r="M746" s="203" t="s">
        <v>130</v>
      </c>
      <c r="N746" s="69" t="s">
        <v>3866</v>
      </c>
      <c r="O746" s="71">
        <v>2934000</v>
      </c>
      <c r="P746" s="71">
        <v>0</v>
      </c>
    </row>
    <row r="747" spans="1:16" ht="28.8" x14ac:dyDescent="0.3">
      <c r="A747" s="203"/>
      <c r="B747" s="203"/>
      <c r="C747" s="203"/>
      <c r="D747" s="203"/>
      <c r="E747" s="203"/>
      <c r="F747" s="203"/>
      <c r="G747" s="203"/>
      <c r="H747" s="208"/>
      <c r="I747" s="208"/>
      <c r="J747" s="69" t="s">
        <v>3871</v>
      </c>
      <c r="K747" s="204">
        <v>45049</v>
      </c>
      <c r="L747" s="203" t="s">
        <v>134</v>
      </c>
      <c r="M747" s="203" t="s">
        <v>130</v>
      </c>
      <c r="N747" s="69" t="s">
        <v>3869</v>
      </c>
      <c r="O747" s="71">
        <v>2679000</v>
      </c>
      <c r="P747" s="71">
        <v>0</v>
      </c>
    </row>
    <row r="748" spans="1:16" ht="28.8" x14ac:dyDescent="0.3">
      <c r="A748" s="203"/>
      <c r="B748" s="203"/>
      <c r="C748" s="203"/>
      <c r="D748" s="203"/>
      <c r="E748" s="203"/>
      <c r="F748" s="203"/>
      <c r="G748" s="203"/>
      <c r="H748" s="208"/>
      <c r="I748" s="208"/>
      <c r="J748" s="69" t="s">
        <v>3874</v>
      </c>
      <c r="K748" s="205">
        <v>45049</v>
      </c>
      <c r="L748" s="203" t="s">
        <v>134</v>
      </c>
      <c r="M748" s="203" t="s">
        <v>130</v>
      </c>
      <c r="N748" s="69" t="s">
        <v>3872</v>
      </c>
      <c r="O748" s="71">
        <v>1320000</v>
      </c>
      <c r="P748" s="71">
        <v>0</v>
      </c>
    </row>
    <row r="749" spans="1:16" ht="43.2" x14ac:dyDescent="0.3">
      <c r="A749" s="203"/>
      <c r="B749" s="203"/>
      <c r="C749" s="203"/>
      <c r="D749" s="203"/>
      <c r="E749" s="203"/>
      <c r="F749" s="203"/>
      <c r="G749" s="203"/>
      <c r="H749" s="208"/>
      <c r="I749" s="208"/>
      <c r="J749" s="69" t="s">
        <v>3877</v>
      </c>
      <c r="K749" s="70">
        <v>45034</v>
      </c>
      <c r="L749" s="69" t="s">
        <v>202</v>
      </c>
      <c r="M749" s="203" t="s">
        <v>130</v>
      </c>
      <c r="N749" s="69" t="s">
        <v>3875</v>
      </c>
      <c r="O749" s="71">
        <v>1750000</v>
      </c>
      <c r="P749" s="71">
        <v>0</v>
      </c>
    </row>
    <row r="750" spans="1:16" ht="28.8" x14ac:dyDescent="0.3">
      <c r="A750" s="203"/>
      <c r="B750" s="203"/>
      <c r="C750" s="203"/>
      <c r="D750" s="203"/>
      <c r="E750" s="203"/>
      <c r="F750" s="203"/>
      <c r="G750" s="203"/>
      <c r="H750" s="208"/>
      <c r="I750" s="208"/>
      <c r="J750" s="69" t="s">
        <v>3890</v>
      </c>
      <c r="K750" s="70">
        <v>45048</v>
      </c>
      <c r="L750" s="69" t="s">
        <v>258</v>
      </c>
      <c r="M750" s="69" t="s">
        <v>257</v>
      </c>
      <c r="N750" s="69" t="s">
        <v>3888</v>
      </c>
      <c r="O750" s="71">
        <v>4950000</v>
      </c>
      <c r="P750" s="71">
        <v>579730</v>
      </c>
    </row>
    <row r="751" spans="1:16" ht="43.2" x14ac:dyDescent="0.3">
      <c r="A751" s="203"/>
      <c r="B751" s="203"/>
      <c r="C751" s="203"/>
      <c r="D751" s="203"/>
      <c r="E751" s="203"/>
      <c r="F751" s="203"/>
      <c r="G751" s="203"/>
      <c r="H751" s="208"/>
      <c r="I751" s="208"/>
      <c r="J751" s="202" t="s">
        <v>3880</v>
      </c>
      <c r="K751" s="204">
        <v>45051</v>
      </c>
      <c r="L751" s="69" t="s">
        <v>3881</v>
      </c>
      <c r="M751" s="202" t="s">
        <v>136</v>
      </c>
      <c r="N751" s="69" t="s">
        <v>3878</v>
      </c>
      <c r="O751" s="71">
        <v>5450000</v>
      </c>
      <c r="P751" s="71">
        <v>1979280</v>
      </c>
    </row>
    <row r="752" spans="1:16" ht="43.2" x14ac:dyDescent="0.3">
      <c r="A752" s="203"/>
      <c r="B752" s="203"/>
      <c r="C752" s="203"/>
      <c r="D752" s="203"/>
      <c r="E752" s="203"/>
      <c r="F752" s="203"/>
      <c r="G752" s="203"/>
      <c r="H752" s="208"/>
      <c r="I752" s="208"/>
      <c r="J752" s="203"/>
      <c r="K752" s="203"/>
      <c r="L752" s="69" t="s">
        <v>249</v>
      </c>
      <c r="M752" s="203" t="s">
        <v>136</v>
      </c>
      <c r="N752" s="69" t="s">
        <v>3878</v>
      </c>
      <c r="O752" s="71">
        <v>5450000</v>
      </c>
      <c r="P752" s="71">
        <v>1979280</v>
      </c>
    </row>
    <row r="753" spans="1:16" ht="43.2" x14ac:dyDescent="0.3">
      <c r="A753" s="203"/>
      <c r="B753" s="203"/>
      <c r="C753" s="203"/>
      <c r="D753" s="203"/>
      <c r="E753" s="203"/>
      <c r="F753" s="203"/>
      <c r="G753" s="203"/>
      <c r="H753" s="208"/>
      <c r="I753" s="208"/>
      <c r="J753" s="203"/>
      <c r="K753" s="203"/>
      <c r="L753" s="69" t="s">
        <v>251</v>
      </c>
      <c r="M753" s="203" t="s">
        <v>136</v>
      </c>
      <c r="N753" s="69" t="s">
        <v>3878</v>
      </c>
      <c r="O753" s="71">
        <v>6000000</v>
      </c>
      <c r="P753" s="71">
        <v>1979280</v>
      </c>
    </row>
    <row r="754" spans="1:16" ht="43.2" x14ac:dyDescent="0.3">
      <c r="A754" s="203"/>
      <c r="B754" s="203"/>
      <c r="C754" s="203"/>
      <c r="D754" s="203"/>
      <c r="E754" s="203"/>
      <c r="F754" s="203"/>
      <c r="G754" s="203"/>
      <c r="H754" s="208"/>
      <c r="I754" s="208"/>
      <c r="J754" s="202" t="s">
        <v>3885</v>
      </c>
      <c r="K754" s="204">
        <v>45054</v>
      </c>
      <c r="L754" s="69" t="s">
        <v>1712</v>
      </c>
      <c r="M754" s="203" t="s">
        <v>136</v>
      </c>
      <c r="N754" s="69" t="s">
        <v>3883</v>
      </c>
      <c r="O754" s="71">
        <v>800000</v>
      </c>
      <c r="P754" s="71">
        <v>0</v>
      </c>
    </row>
    <row r="755" spans="1:16" ht="43.2" x14ac:dyDescent="0.3">
      <c r="A755" s="203"/>
      <c r="B755" s="203"/>
      <c r="C755" s="203"/>
      <c r="D755" s="203"/>
      <c r="E755" s="203"/>
      <c r="F755" s="203"/>
      <c r="G755" s="203"/>
      <c r="H755" s="208"/>
      <c r="I755" s="208"/>
      <c r="J755" s="203"/>
      <c r="K755" s="203"/>
      <c r="L755" s="69" t="s">
        <v>1717</v>
      </c>
      <c r="M755" s="203" t="s">
        <v>136</v>
      </c>
      <c r="N755" s="69" t="s">
        <v>3883</v>
      </c>
      <c r="O755" s="71">
        <v>880000</v>
      </c>
      <c r="P755" s="71">
        <v>0</v>
      </c>
    </row>
    <row r="756" spans="1:16" ht="43.2" x14ac:dyDescent="0.3">
      <c r="A756" s="203"/>
      <c r="B756" s="203"/>
      <c r="C756" s="203"/>
      <c r="D756" s="203"/>
      <c r="E756" s="203"/>
      <c r="F756" s="203"/>
      <c r="G756" s="203"/>
      <c r="H756" s="208"/>
      <c r="I756" s="208"/>
      <c r="J756" s="69" t="s">
        <v>3887</v>
      </c>
      <c r="K756" s="70">
        <v>45055</v>
      </c>
      <c r="L756" s="69" t="s">
        <v>89</v>
      </c>
      <c r="M756" s="203" t="s">
        <v>136</v>
      </c>
      <c r="N756" s="69" t="s">
        <v>3883</v>
      </c>
      <c r="O756" s="71">
        <v>999000</v>
      </c>
      <c r="P756" s="71">
        <v>0</v>
      </c>
    </row>
    <row r="757" spans="1:16" ht="43.2" x14ac:dyDescent="0.3">
      <c r="A757" s="203"/>
      <c r="B757" s="203"/>
      <c r="C757" s="203"/>
      <c r="D757" s="203"/>
      <c r="E757" s="203"/>
      <c r="F757" s="203"/>
      <c r="G757" s="203"/>
      <c r="H757" s="208"/>
      <c r="I757" s="208"/>
      <c r="J757" s="69" t="s">
        <v>2857</v>
      </c>
      <c r="K757" s="204">
        <v>45000</v>
      </c>
      <c r="L757" s="202" t="s">
        <v>2013</v>
      </c>
      <c r="M757" s="202" t="s">
        <v>67</v>
      </c>
      <c r="N757" s="69" t="s">
        <v>2852</v>
      </c>
      <c r="O757" s="71">
        <v>5849000</v>
      </c>
      <c r="P757" s="71">
        <v>0</v>
      </c>
    </row>
    <row r="758" spans="1:16" ht="43.2" x14ac:dyDescent="0.3">
      <c r="A758" s="203"/>
      <c r="B758" s="203"/>
      <c r="C758" s="203"/>
      <c r="D758" s="203"/>
      <c r="E758" s="203"/>
      <c r="F758" s="203"/>
      <c r="G758" s="203"/>
      <c r="H758" s="208"/>
      <c r="I758" s="208"/>
      <c r="J758" s="69" t="s">
        <v>2860</v>
      </c>
      <c r="K758" s="205">
        <v>45000</v>
      </c>
      <c r="L758" s="203" t="s">
        <v>2013</v>
      </c>
      <c r="M758" s="203" t="s">
        <v>67</v>
      </c>
      <c r="N758" s="69" t="s">
        <v>2852</v>
      </c>
      <c r="O758" s="71">
        <v>6065005</v>
      </c>
      <c r="P758" s="71">
        <v>0</v>
      </c>
    </row>
    <row r="759" spans="1:16" ht="43.2" x14ac:dyDescent="0.3">
      <c r="A759" s="203"/>
      <c r="B759" s="203"/>
      <c r="C759" s="203"/>
      <c r="D759" s="203"/>
      <c r="E759" s="203"/>
      <c r="F759" s="203"/>
      <c r="G759" s="203"/>
      <c r="H759" s="208"/>
      <c r="I759" s="208"/>
      <c r="J759" s="69" t="s">
        <v>2864</v>
      </c>
      <c r="K759" s="70">
        <v>44997</v>
      </c>
      <c r="L759" s="69" t="s">
        <v>70</v>
      </c>
      <c r="M759" s="69" t="s">
        <v>69</v>
      </c>
      <c r="N759" s="69" t="s">
        <v>2861</v>
      </c>
      <c r="O759" s="71">
        <v>720000</v>
      </c>
      <c r="P759" s="71">
        <v>0</v>
      </c>
    </row>
    <row r="760" spans="1:16" ht="43.2" x14ac:dyDescent="0.3">
      <c r="A760" s="203"/>
      <c r="B760" s="203"/>
      <c r="C760" s="203"/>
      <c r="D760" s="203"/>
      <c r="E760" s="203"/>
      <c r="F760" s="203"/>
      <c r="G760" s="203"/>
      <c r="H760" s="208"/>
      <c r="I760" s="208"/>
      <c r="J760" s="69" t="s">
        <v>2869</v>
      </c>
      <c r="K760" s="70">
        <v>45001</v>
      </c>
      <c r="L760" s="69" t="s">
        <v>218</v>
      </c>
      <c r="M760" s="69" t="s">
        <v>217</v>
      </c>
      <c r="N760" s="69" t="s">
        <v>2866</v>
      </c>
      <c r="O760" s="71">
        <v>300000</v>
      </c>
      <c r="P760" s="71">
        <v>0</v>
      </c>
    </row>
    <row r="761" spans="1:16" ht="43.2" x14ac:dyDescent="0.3">
      <c r="A761" s="203"/>
      <c r="B761" s="203"/>
      <c r="C761" s="203"/>
      <c r="D761" s="203"/>
      <c r="E761" s="203"/>
      <c r="F761" s="203"/>
      <c r="G761" s="203"/>
      <c r="H761" s="208"/>
      <c r="I761" s="208"/>
      <c r="J761" s="69" t="s">
        <v>2874</v>
      </c>
      <c r="K761" s="70">
        <v>44997</v>
      </c>
      <c r="L761" s="69" t="s">
        <v>2870</v>
      </c>
      <c r="M761" s="69" t="s">
        <v>209</v>
      </c>
      <c r="N761" s="69" t="s">
        <v>2872</v>
      </c>
      <c r="O761" s="71">
        <v>1440000</v>
      </c>
      <c r="P761" s="71">
        <v>0</v>
      </c>
    </row>
    <row r="762" spans="1:16" ht="43.2" x14ac:dyDescent="0.3">
      <c r="A762" s="203"/>
      <c r="B762" s="203"/>
      <c r="C762" s="203"/>
      <c r="D762" s="203"/>
      <c r="E762" s="203"/>
      <c r="F762" s="203"/>
      <c r="G762" s="203"/>
      <c r="H762" s="208"/>
      <c r="I762" s="208"/>
      <c r="J762" s="69" t="s">
        <v>2878</v>
      </c>
      <c r="K762" s="70">
        <v>44992</v>
      </c>
      <c r="L762" s="69" t="s">
        <v>218</v>
      </c>
      <c r="M762" s="69" t="s">
        <v>288</v>
      </c>
      <c r="N762" s="69" t="s">
        <v>2876</v>
      </c>
      <c r="O762" s="71">
        <v>150000</v>
      </c>
      <c r="P762" s="71">
        <v>0</v>
      </c>
    </row>
    <row r="763" spans="1:16" ht="43.2" x14ac:dyDescent="0.3">
      <c r="A763" s="203"/>
      <c r="B763" s="203"/>
      <c r="C763" s="203"/>
      <c r="D763" s="203"/>
      <c r="E763" s="203"/>
      <c r="F763" s="203"/>
      <c r="G763" s="203"/>
      <c r="H763" s="208"/>
      <c r="I763" s="208"/>
      <c r="J763" s="69" t="s">
        <v>2882</v>
      </c>
      <c r="K763" s="70">
        <v>44991</v>
      </c>
      <c r="L763" s="202" t="s">
        <v>73</v>
      </c>
      <c r="M763" s="202" t="s">
        <v>72</v>
      </c>
      <c r="N763" s="69" t="s">
        <v>2879</v>
      </c>
      <c r="O763" s="71">
        <v>310000</v>
      </c>
      <c r="P763" s="71">
        <v>0</v>
      </c>
    </row>
    <row r="764" spans="1:16" ht="43.2" x14ac:dyDescent="0.3">
      <c r="A764" s="203"/>
      <c r="B764" s="203"/>
      <c r="C764" s="203"/>
      <c r="D764" s="203"/>
      <c r="E764" s="203"/>
      <c r="F764" s="203"/>
      <c r="G764" s="203"/>
      <c r="H764" s="208"/>
      <c r="I764" s="208"/>
      <c r="J764" s="69" t="s">
        <v>2977</v>
      </c>
      <c r="K764" s="70">
        <v>45000</v>
      </c>
      <c r="L764" s="203" t="s">
        <v>73</v>
      </c>
      <c r="M764" s="203" t="s">
        <v>72</v>
      </c>
      <c r="N764" s="69" t="s">
        <v>2975</v>
      </c>
      <c r="O764" s="71">
        <v>6031505</v>
      </c>
      <c r="P764" s="71">
        <v>0</v>
      </c>
    </row>
    <row r="765" spans="1:16" ht="43.2" x14ac:dyDescent="0.3">
      <c r="A765" s="203"/>
      <c r="B765" s="203"/>
      <c r="C765" s="203"/>
      <c r="D765" s="203"/>
      <c r="E765" s="203"/>
      <c r="F765" s="203"/>
      <c r="G765" s="203"/>
      <c r="H765" s="208"/>
      <c r="I765" s="208"/>
      <c r="J765" s="69" t="s">
        <v>2885</v>
      </c>
      <c r="K765" s="70">
        <v>44985</v>
      </c>
      <c r="L765" s="202" t="s">
        <v>131</v>
      </c>
      <c r="M765" s="202" t="s">
        <v>130</v>
      </c>
      <c r="N765" s="69" t="s">
        <v>2883</v>
      </c>
      <c r="O765" s="71">
        <v>1000000</v>
      </c>
      <c r="P765" s="71">
        <v>0</v>
      </c>
    </row>
    <row r="766" spans="1:16" ht="43.2" x14ac:dyDescent="0.3">
      <c r="A766" s="203"/>
      <c r="B766" s="203"/>
      <c r="C766" s="203"/>
      <c r="D766" s="203"/>
      <c r="E766" s="203"/>
      <c r="F766" s="203"/>
      <c r="G766" s="203"/>
      <c r="H766" s="208"/>
      <c r="I766" s="208"/>
      <c r="J766" s="69" t="s">
        <v>2889</v>
      </c>
      <c r="K766" s="70">
        <v>44998</v>
      </c>
      <c r="L766" s="203" t="s">
        <v>131</v>
      </c>
      <c r="M766" s="203" t="s">
        <v>130</v>
      </c>
      <c r="N766" s="69" t="s">
        <v>2886</v>
      </c>
      <c r="O766" s="71">
        <v>768000</v>
      </c>
      <c r="P766" s="71">
        <v>0</v>
      </c>
    </row>
    <row r="767" spans="1:16" ht="28.8" x14ac:dyDescent="0.3">
      <c r="A767" s="203"/>
      <c r="B767" s="203"/>
      <c r="C767" s="203"/>
      <c r="D767" s="203"/>
      <c r="E767" s="203"/>
      <c r="F767" s="203"/>
      <c r="G767" s="203"/>
      <c r="H767" s="208"/>
      <c r="I767" s="208"/>
      <c r="J767" s="69" t="s">
        <v>2892</v>
      </c>
      <c r="K767" s="70">
        <v>45001</v>
      </c>
      <c r="L767" s="203" t="s">
        <v>131</v>
      </c>
      <c r="M767" s="203" t="s">
        <v>130</v>
      </c>
      <c r="N767" s="69" t="s">
        <v>2890</v>
      </c>
      <c r="O767" s="71">
        <v>665000</v>
      </c>
      <c r="P767" s="71">
        <v>0</v>
      </c>
    </row>
    <row r="768" spans="1:16" ht="43.2" x14ac:dyDescent="0.3">
      <c r="A768" s="203"/>
      <c r="B768" s="203"/>
      <c r="C768" s="203"/>
      <c r="D768" s="203"/>
      <c r="E768" s="203"/>
      <c r="F768" s="203"/>
      <c r="G768" s="203"/>
      <c r="H768" s="208"/>
      <c r="I768" s="208"/>
      <c r="J768" s="69" t="s">
        <v>2896</v>
      </c>
      <c r="K768" s="70">
        <v>45002</v>
      </c>
      <c r="L768" s="69" t="s">
        <v>202</v>
      </c>
      <c r="M768" s="203" t="s">
        <v>130</v>
      </c>
      <c r="N768" s="69" t="s">
        <v>2893</v>
      </c>
      <c r="O768" s="71">
        <v>1750000</v>
      </c>
      <c r="P768" s="71">
        <v>0</v>
      </c>
    </row>
    <row r="769" spans="1:16" ht="43.2" x14ac:dyDescent="0.3">
      <c r="A769" s="203"/>
      <c r="B769" s="203"/>
      <c r="C769" s="203"/>
      <c r="D769" s="203"/>
      <c r="E769" s="203"/>
      <c r="F769" s="203"/>
      <c r="G769" s="203"/>
      <c r="H769" s="208"/>
      <c r="I769" s="208"/>
      <c r="J769" s="69" t="s">
        <v>2899</v>
      </c>
      <c r="K769" s="204">
        <v>45000</v>
      </c>
      <c r="L769" s="202" t="s">
        <v>89</v>
      </c>
      <c r="M769" s="202" t="s">
        <v>136</v>
      </c>
      <c r="N769" s="69" t="s">
        <v>2897</v>
      </c>
      <c r="O769" s="71">
        <v>995000</v>
      </c>
      <c r="P769" s="71">
        <v>0</v>
      </c>
    </row>
    <row r="770" spans="1:16" ht="43.2" x14ac:dyDescent="0.3">
      <c r="A770" s="203"/>
      <c r="B770" s="203"/>
      <c r="C770" s="203"/>
      <c r="D770" s="203"/>
      <c r="E770" s="203"/>
      <c r="F770" s="203"/>
      <c r="G770" s="203"/>
      <c r="H770" s="208"/>
      <c r="I770" s="208"/>
      <c r="J770" s="69" t="s">
        <v>2902</v>
      </c>
      <c r="K770" s="205">
        <v>45000</v>
      </c>
      <c r="L770" s="203" t="s">
        <v>89</v>
      </c>
      <c r="M770" s="203" t="s">
        <v>136</v>
      </c>
      <c r="N770" s="69" t="s">
        <v>2900</v>
      </c>
      <c r="O770" s="71">
        <v>1000000</v>
      </c>
      <c r="P770" s="71">
        <v>0</v>
      </c>
    </row>
    <row r="771" spans="1:16" ht="43.2" x14ac:dyDescent="0.3">
      <c r="A771" s="203"/>
      <c r="B771" s="203"/>
      <c r="C771" s="203"/>
      <c r="D771" s="203"/>
      <c r="E771" s="203"/>
      <c r="F771" s="203"/>
      <c r="G771" s="203"/>
      <c r="H771" s="208"/>
      <c r="I771" s="208"/>
      <c r="J771" s="69" t="s">
        <v>2905</v>
      </c>
      <c r="K771" s="205">
        <v>45000</v>
      </c>
      <c r="L771" s="203" t="s">
        <v>89</v>
      </c>
      <c r="M771" s="203" t="s">
        <v>136</v>
      </c>
      <c r="N771" s="69" t="s">
        <v>2903</v>
      </c>
      <c r="O771" s="71">
        <v>997000</v>
      </c>
      <c r="P771" s="71">
        <v>0</v>
      </c>
    </row>
    <row r="772" spans="1:16" ht="43.2" x14ac:dyDescent="0.3">
      <c r="A772" s="203"/>
      <c r="B772" s="203"/>
      <c r="C772" s="203"/>
      <c r="D772" s="203"/>
      <c r="E772" s="203"/>
      <c r="F772" s="203"/>
      <c r="G772" s="203"/>
      <c r="H772" s="208"/>
      <c r="I772" s="208"/>
      <c r="J772" s="69" t="s">
        <v>2908</v>
      </c>
      <c r="K772" s="205">
        <v>45000</v>
      </c>
      <c r="L772" s="203" t="s">
        <v>89</v>
      </c>
      <c r="M772" s="203" t="s">
        <v>136</v>
      </c>
      <c r="N772" s="69" t="s">
        <v>2906</v>
      </c>
      <c r="O772" s="71">
        <v>996000</v>
      </c>
      <c r="P772" s="71">
        <v>0</v>
      </c>
    </row>
    <row r="773" spans="1:16" ht="43.2" x14ac:dyDescent="0.3">
      <c r="A773" s="203"/>
      <c r="B773" s="203"/>
      <c r="C773" s="203"/>
      <c r="D773" s="203"/>
      <c r="E773" s="203"/>
      <c r="F773" s="203"/>
      <c r="G773" s="203"/>
      <c r="H773" s="208"/>
      <c r="I773" s="208"/>
      <c r="J773" s="69" t="s">
        <v>2911</v>
      </c>
      <c r="K773" s="205">
        <v>45000</v>
      </c>
      <c r="L773" s="202" t="s">
        <v>90</v>
      </c>
      <c r="M773" s="203" t="s">
        <v>136</v>
      </c>
      <c r="N773" s="69" t="s">
        <v>2909</v>
      </c>
      <c r="O773" s="71">
        <v>1500000</v>
      </c>
      <c r="P773" s="71">
        <v>0</v>
      </c>
    </row>
    <row r="774" spans="1:16" ht="43.2" x14ac:dyDescent="0.3">
      <c r="A774" s="203"/>
      <c r="B774" s="203"/>
      <c r="C774" s="203"/>
      <c r="D774" s="203"/>
      <c r="E774" s="203"/>
      <c r="F774" s="203"/>
      <c r="G774" s="203"/>
      <c r="H774" s="208"/>
      <c r="I774" s="208"/>
      <c r="J774" s="69" t="s">
        <v>2914</v>
      </c>
      <c r="K774" s="205">
        <v>45000</v>
      </c>
      <c r="L774" s="203" t="s">
        <v>90</v>
      </c>
      <c r="M774" s="203" t="s">
        <v>136</v>
      </c>
      <c r="N774" s="69" t="s">
        <v>2912</v>
      </c>
      <c r="O774" s="71">
        <v>1465000</v>
      </c>
      <c r="P774" s="71">
        <v>0</v>
      </c>
    </row>
    <row r="775" spans="1:16" ht="43.2" x14ac:dyDescent="0.3">
      <c r="A775" s="203"/>
      <c r="B775" s="203"/>
      <c r="C775" s="203"/>
      <c r="D775" s="203"/>
      <c r="E775" s="203"/>
      <c r="F775" s="203"/>
      <c r="G775" s="203"/>
      <c r="H775" s="208"/>
      <c r="I775" s="208"/>
      <c r="J775" s="69" t="s">
        <v>2917</v>
      </c>
      <c r="K775" s="205">
        <v>45000</v>
      </c>
      <c r="L775" s="203" t="s">
        <v>90</v>
      </c>
      <c r="M775" s="203" t="s">
        <v>136</v>
      </c>
      <c r="N775" s="69" t="s">
        <v>2915</v>
      </c>
      <c r="O775" s="71">
        <v>1480000</v>
      </c>
      <c r="P775" s="71">
        <v>0</v>
      </c>
    </row>
    <row r="776" spans="1:16" ht="43.2" x14ac:dyDescent="0.3">
      <c r="A776" s="203"/>
      <c r="B776" s="203"/>
      <c r="C776" s="203"/>
      <c r="D776" s="203"/>
      <c r="E776" s="203"/>
      <c r="F776" s="203"/>
      <c r="G776" s="203"/>
      <c r="H776" s="208"/>
      <c r="I776" s="208"/>
      <c r="J776" s="69" t="s">
        <v>2919</v>
      </c>
      <c r="K776" s="205">
        <v>45000</v>
      </c>
      <c r="L776" s="203" t="s">
        <v>90</v>
      </c>
      <c r="M776" s="203" t="s">
        <v>136</v>
      </c>
      <c r="N776" s="69" t="s">
        <v>2915</v>
      </c>
      <c r="O776" s="71">
        <v>1490000</v>
      </c>
      <c r="P776" s="71">
        <v>0</v>
      </c>
    </row>
    <row r="777" spans="1:16" ht="43.2" x14ac:dyDescent="0.3">
      <c r="A777" s="203"/>
      <c r="B777" s="203"/>
      <c r="C777" s="203"/>
      <c r="D777" s="203"/>
      <c r="E777" s="203"/>
      <c r="F777" s="203"/>
      <c r="G777" s="203"/>
      <c r="H777" s="208"/>
      <c r="I777" s="208"/>
      <c r="J777" s="202" t="s">
        <v>2922</v>
      </c>
      <c r="K777" s="204">
        <v>44991</v>
      </c>
      <c r="L777" s="69" t="s">
        <v>151</v>
      </c>
      <c r="M777" s="202" t="s">
        <v>144</v>
      </c>
      <c r="N777" s="69" t="s">
        <v>2920</v>
      </c>
      <c r="O777" s="71">
        <v>1800000</v>
      </c>
      <c r="P777" s="71">
        <v>0</v>
      </c>
    </row>
    <row r="778" spans="1:16" ht="43.2" x14ac:dyDescent="0.3">
      <c r="A778" s="203"/>
      <c r="B778" s="203"/>
      <c r="C778" s="203"/>
      <c r="D778" s="203"/>
      <c r="E778" s="203"/>
      <c r="F778" s="203"/>
      <c r="G778" s="203"/>
      <c r="H778" s="208"/>
      <c r="I778" s="208"/>
      <c r="J778" s="203"/>
      <c r="K778" s="203"/>
      <c r="L778" s="69" t="s">
        <v>145</v>
      </c>
      <c r="M778" s="203" t="s">
        <v>144</v>
      </c>
      <c r="N778" s="69" t="s">
        <v>2920</v>
      </c>
      <c r="O778" s="71">
        <v>6069000</v>
      </c>
      <c r="P778" s="71">
        <v>0</v>
      </c>
    </row>
    <row r="779" spans="1:16" ht="43.2" x14ac:dyDescent="0.3">
      <c r="A779" s="203"/>
      <c r="B779" s="203"/>
      <c r="C779" s="203"/>
      <c r="D779" s="203"/>
      <c r="E779" s="203"/>
      <c r="F779" s="203"/>
      <c r="G779" s="203"/>
      <c r="H779" s="208"/>
      <c r="I779" s="208"/>
      <c r="J779" s="69" t="s">
        <v>2927</v>
      </c>
      <c r="K779" s="70">
        <v>45002</v>
      </c>
      <c r="L779" s="69" t="s">
        <v>2923</v>
      </c>
      <c r="M779" s="203" t="s">
        <v>144</v>
      </c>
      <c r="N779" s="69" t="s">
        <v>2925</v>
      </c>
      <c r="O779" s="71">
        <v>1475000</v>
      </c>
      <c r="P779" s="71">
        <v>29500</v>
      </c>
    </row>
    <row r="780" spans="1:16" ht="43.2" x14ac:dyDescent="0.3">
      <c r="A780" s="203"/>
      <c r="B780" s="203"/>
      <c r="C780" s="203"/>
      <c r="D780" s="203"/>
      <c r="E780" s="203"/>
      <c r="F780" s="203"/>
      <c r="G780" s="203"/>
      <c r="H780" s="208"/>
      <c r="I780" s="208"/>
      <c r="J780" s="69" t="s">
        <v>2933</v>
      </c>
      <c r="K780" s="70">
        <v>44995</v>
      </c>
      <c r="L780" s="69" t="s">
        <v>2928</v>
      </c>
      <c r="M780" s="203" t="s">
        <v>144</v>
      </c>
      <c r="N780" s="69" t="s">
        <v>2930</v>
      </c>
      <c r="O780" s="71">
        <v>5575000</v>
      </c>
      <c r="P780" s="71">
        <v>652929</v>
      </c>
    </row>
    <row r="781" spans="1:16" ht="43.2" x14ac:dyDescent="0.3">
      <c r="A781" s="203"/>
      <c r="B781" s="203"/>
      <c r="C781" s="203"/>
      <c r="D781" s="203"/>
      <c r="E781" s="203"/>
      <c r="F781" s="203"/>
      <c r="G781" s="203"/>
      <c r="H781" s="208"/>
      <c r="I781" s="208"/>
      <c r="J781" s="69" t="s">
        <v>2936</v>
      </c>
      <c r="K781" s="204">
        <v>45002</v>
      </c>
      <c r="L781" s="202" t="s">
        <v>145</v>
      </c>
      <c r="M781" s="203" t="s">
        <v>144</v>
      </c>
      <c r="N781" s="69" t="s">
        <v>2934</v>
      </c>
      <c r="O781" s="71">
        <v>325000</v>
      </c>
      <c r="P781" s="71">
        <v>0</v>
      </c>
    </row>
    <row r="782" spans="1:16" ht="43.2" x14ac:dyDescent="0.3">
      <c r="A782" s="203"/>
      <c r="B782" s="203"/>
      <c r="C782" s="203"/>
      <c r="D782" s="203"/>
      <c r="E782" s="203"/>
      <c r="F782" s="203"/>
      <c r="G782" s="203"/>
      <c r="H782" s="208"/>
      <c r="I782" s="208"/>
      <c r="J782" s="69" t="s">
        <v>2938</v>
      </c>
      <c r="K782" s="205">
        <v>45002</v>
      </c>
      <c r="L782" s="203" t="s">
        <v>145</v>
      </c>
      <c r="M782" s="203" t="s">
        <v>144</v>
      </c>
      <c r="N782" s="69" t="s">
        <v>2934</v>
      </c>
      <c r="O782" s="71">
        <v>500000</v>
      </c>
      <c r="P782" s="71">
        <v>0</v>
      </c>
    </row>
    <row r="783" spans="1:16" ht="43.2" x14ac:dyDescent="0.3">
      <c r="A783" s="203"/>
      <c r="B783" s="203"/>
      <c r="C783" s="203"/>
      <c r="D783" s="203"/>
      <c r="E783" s="203"/>
      <c r="F783" s="203"/>
      <c r="G783" s="203"/>
      <c r="H783" s="208"/>
      <c r="I783" s="208"/>
      <c r="J783" s="69" t="s">
        <v>2944</v>
      </c>
      <c r="K783" s="70">
        <v>45006</v>
      </c>
      <c r="L783" s="69" t="s">
        <v>2939</v>
      </c>
      <c r="M783" s="203" t="s">
        <v>144</v>
      </c>
      <c r="N783" s="69" t="s">
        <v>2941</v>
      </c>
      <c r="O783" s="71">
        <v>2050000</v>
      </c>
      <c r="P783" s="71">
        <v>240091</v>
      </c>
    </row>
    <row r="784" spans="1:16" ht="43.2" x14ac:dyDescent="0.3">
      <c r="A784" s="203"/>
      <c r="B784" s="203"/>
      <c r="C784" s="203"/>
      <c r="D784" s="203"/>
      <c r="E784" s="203"/>
      <c r="F784" s="203"/>
      <c r="G784" s="203"/>
      <c r="H784" s="208"/>
      <c r="I784" s="208"/>
      <c r="J784" s="69" t="s">
        <v>2947</v>
      </c>
      <c r="K784" s="70">
        <v>45002</v>
      </c>
      <c r="L784" s="69" t="s">
        <v>2616</v>
      </c>
      <c r="M784" s="69" t="s">
        <v>261</v>
      </c>
      <c r="N784" s="69" t="s">
        <v>2945</v>
      </c>
      <c r="O784" s="71">
        <v>2975000</v>
      </c>
      <c r="P784" s="71">
        <v>348424</v>
      </c>
    </row>
    <row r="785" spans="1:16" ht="43.2" x14ac:dyDescent="0.3">
      <c r="A785" s="203"/>
      <c r="B785" s="203"/>
      <c r="C785" s="203"/>
      <c r="D785" s="203"/>
      <c r="E785" s="203"/>
      <c r="F785" s="203"/>
      <c r="G785" s="203"/>
      <c r="H785" s="208"/>
      <c r="I785" s="208"/>
      <c r="J785" s="69" t="s">
        <v>2952</v>
      </c>
      <c r="K785" s="70">
        <v>44992</v>
      </c>
      <c r="L785" s="69" t="s">
        <v>2948</v>
      </c>
      <c r="M785" s="69" t="s">
        <v>265</v>
      </c>
      <c r="N785" s="69" t="s">
        <v>2950</v>
      </c>
      <c r="O785" s="71">
        <v>37520000</v>
      </c>
      <c r="P785" s="71">
        <v>4394235</v>
      </c>
    </row>
    <row r="786" spans="1:16" ht="43.2" x14ac:dyDescent="0.3">
      <c r="A786" s="203"/>
      <c r="B786" s="203"/>
      <c r="C786" s="203"/>
      <c r="D786" s="203"/>
      <c r="E786" s="203"/>
      <c r="F786" s="203"/>
      <c r="G786" s="203"/>
      <c r="H786" s="208"/>
      <c r="I786" s="208"/>
      <c r="J786" s="69" t="s">
        <v>3083</v>
      </c>
      <c r="K786" s="70">
        <v>45016</v>
      </c>
      <c r="L786" s="69" t="s">
        <v>131</v>
      </c>
      <c r="M786" s="69" t="s">
        <v>130</v>
      </c>
      <c r="N786" s="69" t="s">
        <v>3080</v>
      </c>
      <c r="O786" s="71">
        <v>920000</v>
      </c>
      <c r="P786" s="71">
        <v>0</v>
      </c>
    </row>
    <row r="787" spans="1:16" ht="43.2" x14ac:dyDescent="0.3">
      <c r="A787" s="203"/>
      <c r="B787" s="203"/>
      <c r="C787" s="203"/>
      <c r="D787" s="203"/>
      <c r="E787" s="203"/>
      <c r="F787" s="203"/>
      <c r="G787" s="203"/>
      <c r="H787" s="208"/>
      <c r="I787" s="208"/>
      <c r="J787" s="69" t="s">
        <v>3098</v>
      </c>
      <c r="K787" s="204">
        <v>45019</v>
      </c>
      <c r="L787" s="69" t="s">
        <v>89</v>
      </c>
      <c r="M787" s="202" t="s">
        <v>136</v>
      </c>
      <c r="N787" s="69" t="s">
        <v>3096</v>
      </c>
      <c r="O787" s="71">
        <v>1000000</v>
      </c>
      <c r="P787" s="71">
        <v>0</v>
      </c>
    </row>
    <row r="788" spans="1:16" ht="43.2" x14ac:dyDescent="0.3">
      <c r="A788" s="203"/>
      <c r="B788" s="203"/>
      <c r="C788" s="203"/>
      <c r="D788" s="203"/>
      <c r="E788" s="203"/>
      <c r="F788" s="203"/>
      <c r="G788" s="203"/>
      <c r="H788" s="208"/>
      <c r="I788" s="208"/>
      <c r="J788" s="69" t="s">
        <v>3104</v>
      </c>
      <c r="K788" s="205">
        <v>45019</v>
      </c>
      <c r="L788" s="69" t="s">
        <v>90</v>
      </c>
      <c r="M788" s="203" t="s">
        <v>136</v>
      </c>
      <c r="N788" s="69" t="s">
        <v>3102</v>
      </c>
      <c r="O788" s="71">
        <v>1495000</v>
      </c>
      <c r="P788" s="71">
        <v>0</v>
      </c>
    </row>
    <row r="789" spans="1:16" ht="43.2" x14ac:dyDescent="0.3">
      <c r="A789" s="203"/>
      <c r="B789" s="203"/>
      <c r="C789" s="203"/>
      <c r="D789" s="203"/>
      <c r="E789" s="203"/>
      <c r="F789" s="203"/>
      <c r="G789" s="203"/>
      <c r="H789" s="208"/>
      <c r="I789" s="208"/>
      <c r="J789" s="69" t="s">
        <v>3315</v>
      </c>
      <c r="K789" s="70">
        <v>45017</v>
      </c>
      <c r="L789" s="202" t="s">
        <v>572</v>
      </c>
      <c r="M789" s="202" t="s">
        <v>67</v>
      </c>
      <c r="N789" s="69" t="s">
        <v>3311</v>
      </c>
      <c r="O789" s="71">
        <v>5435500</v>
      </c>
      <c r="P789" s="71">
        <v>0</v>
      </c>
    </row>
    <row r="790" spans="1:16" ht="57.6" x14ac:dyDescent="0.3">
      <c r="A790" s="203"/>
      <c r="B790" s="203"/>
      <c r="C790" s="203"/>
      <c r="D790" s="203"/>
      <c r="E790" s="203"/>
      <c r="F790" s="203"/>
      <c r="G790" s="203"/>
      <c r="H790" s="208"/>
      <c r="I790" s="208"/>
      <c r="J790" s="69" t="s">
        <v>3318</v>
      </c>
      <c r="K790" s="70">
        <v>45013</v>
      </c>
      <c r="L790" s="203" t="s">
        <v>572</v>
      </c>
      <c r="M790" s="203" t="s">
        <v>67</v>
      </c>
      <c r="N790" s="69" t="s">
        <v>3316</v>
      </c>
      <c r="O790" s="71">
        <v>105000</v>
      </c>
      <c r="P790" s="71">
        <v>0</v>
      </c>
    </row>
    <row r="791" spans="1:16" ht="57.6" x14ac:dyDescent="0.3">
      <c r="A791" s="203"/>
      <c r="B791" s="203"/>
      <c r="C791" s="203"/>
      <c r="D791" s="203"/>
      <c r="E791" s="203"/>
      <c r="F791" s="203"/>
      <c r="G791" s="203"/>
      <c r="H791" s="208"/>
      <c r="I791" s="208"/>
      <c r="J791" s="69" t="s">
        <v>3321</v>
      </c>
      <c r="K791" s="70">
        <v>45019</v>
      </c>
      <c r="L791" s="69" t="s">
        <v>2013</v>
      </c>
      <c r="M791" s="203" t="s">
        <v>67</v>
      </c>
      <c r="N791" s="69" t="s">
        <v>3319</v>
      </c>
      <c r="O791" s="71">
        <v>860000</v>
      </c>
      <c r="P791" s="71">
        <v>0</v>
      </c>
    </row>
    <row r="792" spans="1:16" ht="43.2" x14ac:dyDescent="0.3">
      <c r="A792" s="203"/>
      <c r="B792" s="203"/>
      <c r="C792" s="203"/>
      <c r="D792" s="203"/>
      <c r="E792" s="203"/>
      <c r="F792" s="203"/>
      <c r="G792" s="203"/>
      <c r="H792" s="208"/>
      <c r="I792" s="208"/>
      <c r="J792" s="69" t="s">
        <v>3325</v>
      </c>
      <c r="K792" s="70">
        <v>45027</v>
      </c>
      <c r="L792" s="202" t="s">
        <v>572</v>
      </c>
      <c r="M792" s="203" t="s">
        <v>67</v>
      </c>
      <c r="N792" s="69" t="s">
        <v>3322</v>
      </c>
      <c r="O792" s="71">
        <v>1980000</v>
      </c>
      <c r="P792" s="71">
        <v>0</v>
      </c>
    </row>
    <row r="793" spans="1:16" ht="43.2" x14ac:dyDescent="0.3">
      <c r="A793" s="203"/>
      <c r="B793" s="203"/>
      <c r="C793" s="203"/>
      <c r="D793" s="203"/>
      <c r="E793" s="203"/>
      <c r="F793" s="203"/>
      <c r="G793" s="203"/>
      <c r="H793" s="208"/>
      <c r="I793" s="208"/>
      <c r="J793" s="69" t="s">
        <v>3328</v>
      </c>
      <c r="K793" s="70">
        <v>45019</v>
      </c>
      <c r="L793" s="203" t="s">
        <v>572</v>
      </c>
      <c r="M793" s="203" t="s">
        <v>67</v>
      </c>
      <c r="N793" s="69" t="s">
        <v>3326</v>
      </c>
      <c r="O793" s="71">
        <v>986000</v>
      </c>
      <c r="P793" s="71">
        <v>0</v>
      </c>
    </row>
    <row r="794" spans="1:16" ht="43.2" x14ac:dyDescent="0.3">
      <c r="A794" s="203"/>
      <c r="B794" s="203"/>
      <c r="C794" s="203"/>
      <c r="D794" s="203"/>
      <c r="E794" s="203"/>
      <c r="F794" s="203"/>
      <c r="G794" s="203"/>
      <c r="H794" s="208"/>
      <c r="I794" s="208"/>
      <c r="J794" s="69" t="s">
        <v>3331</v>
      </c>
      <c r="K794" s="70">
        <v>45027</v>
      </c>
      <c r="L794" s="203" t="s">
        <v>572</v>
      </c>
      <c r="M794" s="203" t="s">
        <v>67</v>
      </c>
      <c r="N794" s="69" t="s">
        <v>3329</v>
      </c>
      <c r="O794" s="71">
        <v>2654060</v>
      </c>
      <c r="P794" s="71">
        <v>0</v>
      </c>
    </row>
    <row r="795" spans="1:16" ht="43.2" x14ac:dyDescent="0.3">
      <c r="A795" s="203"/>
      <c r="B795" s="203"/>
      <c r="C795" s="203"/>
      <c r="D795" s="203"/>
      <c r="E795" s="203"/>
      <c r="F795" s="203"/>
      <c r="G795" s="203"/>
      <c r="H795" s="208"/>
      <c r="I795" s="208"/>
      <c r="J795" s="69" t="s">
        <v>3826</v>
      </c>
      <c r="K795" s="70">
        <v>45043</v>
      </c>
      <c r="L795" s="69" t="s">
        <v>2517</v>
      </c>
      <c r="M795" s="69" t="s">
        <v>227</v>
      </c>
      <c r="N795" s="69" t="s">
        <v>3823</v>
      </c>
      <c r="O795" s="71">
        <v>300000</v>
      </c>
      <c r="P795" s="71">
        <v>0</v>
      </c>
    </row>
    <row r="796" spans="1:16" ht="43.2" x14ac:dyDescent="0.3">
      <c r="A796" s="203"/>
      <c r="B796" s="203"/>
      <c r="C796" s="203"/>
      <c r="D796" s="203"/>
      <c r="E796" s="203"/>
      <c r="F796" s="203"/>
      <c r="G796" s="203"/>
      <c r="H796" s="208"/>
      <c r="I796" s="208"/>
      <c r="J796" s="69" t="s">
        <v>3896</v>
      </c>
      <c r="K796" s="70">
        <v>45071</v>
      </c>
      <c r="L796" s="69" t="s">
        <v>3891</v>
      </c>
      <c r="M796" s="69" t="s">
        <v>257</v>
      </c>
      <c r="N796" s="69" t="s">
        <v>3893</v>
      </c>
      <c r="O796" s="71">
        <v>50000000</v>
      </c>
      <c r="P796" s="71">
        <v>5000000</v>
      </c>
    </row>
    <row r="797" spans="1:16" ht="43.2" x14ac:dyDescent="0.3">
      <c r="A797" s="203"/>
      <c r="B797" s="203"/>
      <c r="C797" s="203"/>
      <c r="D797" s="203"/>
      <c r="E797" s="203"/>
      <c r="F797" s="203"/>
      <c r="G797" s="203"/>
      <c r="H797" s="72" t="s">
        <v>4349</v>
      </c>
      <c r="I797" s="206">
        <v>45125</v>
      </c>
      <c r="J797" s="69" t="s">
        <v>4212</v>
      </c>
      <c r="K797" s="70">
        <v>45086</v>
      </c>
      <c r="L797" s="69" t="s">
        <v>134</v>
      </c>
      <c r="M797" s="202" t="s">
        <v>130</v>
      </c>
      <c r="N797" s="69" t="s">
        <v>4210</v>
      </c>
      <c r="O797" s="71">
        <v>180000</v>
      </c>
      <c r="P797" s="71">
        <v>0</v>
      </c>
    </row>
    <row r="798" spans="1:16" ht="43.2" x14ac:dyDescent="0.3">
      <c r="A798" s="203"/>
      <c r="B798" s="203"/>
      <c r="C798" s="203"/>
      <c r="D798" s="203"/>
      <c r="E798" s="203"/>
      <c r="F798" s="203"/>
      <c r="G798" s="203"/>
      <c r="H798" s="72" t="s">
        <v>4351</v>
      </c>
      <c r="I798" s="207">
        <v>45125</v>
      </c>
      <c r="J798" s="69" t="s">
        <v>4216</v>
      </c>
      <c r="K798" s="70">
        <v>45097</v>
      </c>
      <c r="L798" s="69" t="s">
        <v>202</v>
      </c>
      <c r="M798" s="203" t="s">
        <v>130</v>
      </c>
      <c r="N798" s="69" t="s">
        <v>4213</v>
      </c>
      <c r="O798" s="71">
        <v>1750000</v>
      </c>
      <c r="P798" s="71">
        <v>0</v>
      </c>
    </row>
    <row r="799" spans="1:16" ht="43.2" x14ac:dyDescent="0.3">
      <c r="A799" s="203"/>
      <c r="B799" s="203"/>
      <c r="C799" s="203"/>
      <c r="D799" s="203"/>
      <c r="E799" s="203"/>
      <c r="F799" s="203"/>
      <c r="G799" s="203"/>
      <c r="H799" s="72" t="s">
        <v>4371</v>
      </c>
      <c r="I799" s="207">
        <v>45125</v>
      </c>
      <c r="J799" s="69" t="s">
        <v>4247</v>
      </c>
      <c r="K799" s="70">
        <v>45082</v>
      </c>
      <c r="L799" s="202" t="s">
        <v>140</v>
      </c>
      <c r="M799" s="202" t="s">
        <v>139</v>
      </c>
      <c r="N799" s="69" t="s">
        <v>4245</v>
      </c>
      <c r="O799" s="71">
        <v>954900</v>
      </c>
      <c r="P799" s="71">
        <v>0</v>
      </c>
    </row>
    <row r="800" spans="1:16" ht="43.2" x14ac:dyDescent="0.3">
      <c r="A800" s="203"/>
      <c r="B800" s="203"/>
      <c r="C800" s="203"/>
      <c r="D800" s="203"/>
      <c r="E800" s="203"/>
      <c r="F800" s="203"/>
      <c r="G800" s="203"/>
      <c r="H800" s="72" t="s">
        <v>4373</v>
      </c>
      <c r="I800" s="207">
        <v>45125</v>
      </c>
      <c r="J800" s="69" t="s">
        <v>4251</v>
      </c>
      <c r="K800" s="70">
        <v>45110</v>
      </c>
      <c r="L800" s="203" t="s">
        <v>140</v>
      </c>
      <c r="M800" s="203" t="s">
        <v>139</v>
      </c>
      <c r="N800" s="69" t="s">
        <v>4248</v>
      </c>
      <c r="O800" s="71">
        <v>190000</v>
      </c>
      <c r="P800" s="71">
        <v>0</v>
      </c>
    </row>
    <row r="801" spans="1:16" ht="43.2" x14ac:dyDescent="0.3">
      <c r="A801" s="203"/>
      <c r="B801" s="203"/>
      <c r="C801" s="203"/>
      <c r="D801" s="203"/>
      <c r="E801" s="203"/>
      <c r="F801" s="203"/>
      <c r="G801" s="203"/>
      <c r="H801" s="72" t="s">
        <v>4409</v>
      </c>
      <c r="I801" s="207">
        <v>45125</v>
      </c>
      <c r="J801" s="69" t="s">
        <v>4311</v>
      </c>
      <c r="K801" s="70">
        <v>45103</v>
      </c>
      <c r="L801" s="69" t="s">
        <v>2616</v>
      </c>
      <c r="M801" s="69" t="s">
        <v>261</v>
      </c>
      <c r="N801" s="69" t="s">
        <v>4309</v>
      </c>
      <c r="O801" s="71">
        <v>2940000</v>
      </c>
      <c r="P801" s="71">
        <v>344324</v>
      </c>
    </row>
    <row r="802" spans="1:16" ht="43.2" x14ac:dyDescent="0.3">
      <c r="A802" s="203"/>
      <c r="B802" s="203"/>
      <c r="C802" s="203"/>
      <c r="D802" s="203"/>
      <c r="E802" s="203"/>
      <c r="F802" s="203"/>
      <c r="G802" s="203"/>
      <c r="H802" s="72" t="s">
        <v>4379</v>
      </c>
      <c r="I802" s="207">
        <v>45125</v>
      </c>
      <c r="J802" s="69" t="s">
        <v>4261</v>
      </c>
      <c r="K802" s="204">
        <v>45090</v>
      </c>
      <c r="L802" s="202" t="s">
        <v>145</v>
      </c>
      <c r="M802" s="202" t="s">
        <v>144</v>
      </c>
      <c r="N802" s="69" t="s">
        <v>4259</v>
      </c>
      <c r="O802" s="71">
        <v>1072300</v>
      </c>
      <c r="P802" s="71">
        <v>0</v>
      </c>
    </row>
    <row r="803" spans="1:16" ht="43.2" x14ac:dyDescent="0.3">
      <c r="A803" s="203"/>
      <c r="B803" s="203"/>
      <c r="C803" s="203"/>
      <c r="D803" s="203"/>
      <c r="E803" s="203"/>
      <c r="F803" s="203"/>
      <c r="G803" s="203"/>
      <c r="H803" s="72" t="s">
        <v>4381</v>
      </c>
      <c r="I803" s="207">
        <v>45125</v>
      </c>
      <c r="J803" s="69" t="s">
        <v>4264</v>
      </c>
      <c r="K803" s="205">
        <v>45090</v>
      </c>
      <c r="L803" s="203" t="s">
        <v>145</v>
      </c>
      <c r="M803" s="203" t="s">
        <v>144</v>
      </c>
      <c r="N803" s="69" t="s">
        <v>4262</v>
      </c>
      <c r="O803" s="71">
        <v>1256000</v>
      </c>
      <c r="P803" s="71">
        <v>0</v>
      </c>
    </row>
    <row r="804" spans="1:16" ht="43.2" x14ac:dyDescent="0.3">
      <c r="A804" s="203"/>
      <c r="B804" s="203"/>
      <c r="C804" s="203"/>
      <c r="D804" s="203"/>
      <c r="E804" s="203"/>
      <c r="F804" s="203"/>
      <c r="G804" s="203"/>
      <c r="H804" s="72" t="s">
        <v>4383</v>
      </c>
      <c r="I804" s="207">
        <v>45125</v>
      </c>
      <c r="J804" s="69" t="s">
        <v>4267</v>
      </c>
      <c r="K804" s="205">
        <v>45090</v>
      </c>
      <c r="L804" s="203" t="s">
        <v>145</v>
      </c>
      <c r="M804" s="203" t="s">
        <v>144</v>
      </c>
      <c r="N804" s="69" t="s">
        <v>4265</v>
      </c>
      <c r="O804" s="71">
        <v>1313300</v>
      </c>
      <c r="P804" s="71">
        <v>0</v>
      </c>
    </row>
    <row r="805" spans="1:16" ht="43.2" x14ac:dyDescent="0.3">
      <c r="A805" s="203"/>
      <c r="B805" s="203"/>
      <c r="C805" s="203"/>
      <c r="D805" s="203"/>
      <c r="E805" s="203"/>
      <c r="F805" s="203"/>
      <c r="G805" s="203"/>
      <c r="H805" s="72" t="s">
        <v>4375</v>
      </c>
      <c r="I805" s="207">
        <v>45125</v>
      </c>
      <c r="J805" s="69" t="s">
        <v>4255</v>
      </c>
      <c r="K805" s="70">
        <v>45118</v>
      </c>
      <c r="L805" s="69" t="s">
        <v>140</v>
      </c>
      <c r="M805" s="69" t="s">
        <v>139</v>
      </c>
      <c r="N805" s="69" t="s">
        <v>4252</v>
      </c>
      <c r="O805" s="71">
        <v>172000</v>
      </c>
      <c r="P805" s="71">
        <v>0</v>
      </c>
    </row>
    <row r="806" spans="1:16" ht="43.2" x14ac:dyDescent="0.3">
      <c r="A806" s="203"/>
      <c r="B806" s="203"/>
      <c r="C806" s="203"/>
      <c r="D806" s="203"/>
      <c r="E806" s="203"/>
      <c r="F806" s="203"/>
      <c r="G806" s="203"/>
      <c r="H806" s="209" t="s">
        <v>4385</v>
      </c>
      <c r="I806" s="207">
        <v>45125</v>
      </c>
      <c r="J806" s="202" t="s">
        <v>4270</v>
      </c>
      <c r="K806" s="204">
        <v>45089</v>
      </c>
      <c r="L806" s="69" t="s">
        <v>151</v>
      </c>
      <c r="M806" s="202" t="s">
        <v>144</v>
      </c>
      <c r="N806" s="69" t="s">
        <v>4268</v>
      </c>
      <c r="O806" s="71">
        <v>2800000</v>
      </c>
      <c r="P806" s="71">
        <v>0</v>
      </c>
    </row>
    <row r="807" spans="1:16" ht="43.2" x14ac:dyDescent="0.3">
      <c r="A807" s="203"/>
      <c r="B807" s="203"/>
      <c r="C807" s="203"/>
      <c r="D807" s="203"/>
      <c r="E807" s="203"/>
      <c r="F807" s="203"/>
      <c r="G807" s="203"/>
      <c r="H807" s="208"/>
      <c r="I807" s="208"/>
      <c r="J807" s="203"/>
      <c r="K807" s="203"/>
      <c r="L807" s="69" t="s">
        <v>145</v>
      </c>
      <c r="M807" s="203" t="s">
        <v>144</v>
      </c>
      <c r="N807" s="69" t="s">
        <v>4268</v>
      </c>
      <c r="O807" s="71">
        <v>5231000</v>
      </c>
      <c r="P807" s="71">
        <v>0</v>
      </c>
    </row>
    <row r="808" spans="1:16" ht="43.2" x14ac:dyDescent="0.3">
      <c r="A808" s="203"/>
      <c r="B808" s="203"/>
      <c r="C808" s="203"/>
      <c r="D808" s="203"/>
      <c r="E808" s="203"/>
      <c r="F808" s="203"/>
      <c r="G808" s="203"/>
      <c r="H808" s="209" t="s">
        <v>4387</v>
      </c>
      <c r="I808" s="207">
        <v>45125</v>
      </c>
      <c r="J808" s="202" t="s">
        <v>4273</v>
      </c>
      <c r="K808" s="204">
        <v>45110</v>
      </c>
      <c r="L808" s="69" t="s">
        <v>151</v>
      </c>
      <c r="M808" s="203" t="s">
        <v>144</v>
      </c>
      <c r="N808" s="69" t="s">
        <v>4271</v>
      </c>
      <c r="O808" s="71">
        <v>1760000</v>
      </c>
      <c r="P808" s="71">
        <v>0</v>
      </c>
    </row>
    <row r="809" spans="1:16" ht="43.2" x14ac:dyDescent="0.3">
      <c r="A809" s="203"/>
      <c r="B809" s="203"/>
      <c r="C809" s="203"/>
      <c r="D809" s="203"/>
      <c r="E809" s="203"/>
      <c r="F809" s="203"/>
      <c r="G809" s="203"/>
      <c r="H809" s="208"/>
      <c r="I809" s="208"/>
      <c r="J809" s="203"/>
      <c r="K809" s="203"/>
      <c r="L809" s="69" t="s">
        <v>145</v>
      </c>
      <c r="M809" s="203" t="s">
        <v>144</v>
      </c>
      <c r="N809" s="69" t="s">
        <v>4271</v>
      </c>
      <c r="O809" s="71">
        <v>5818000</v>
      </c>
      <c r="P809" s="71">
        <v>0</v>
      </c>
    </row>
    <row r="810" spans="1:16" ht="43.2" x14ac:dyDescent="0.3">
      <c r="A810" s="203"/>
      <c r="B810" s="203"/>
      <c r="C810" s="203"/>
      <c r="D810" s="203"/>
      <c r="E810" s="203"/>
      <c r="F810" s="203"/>
      <c r="G810" s="203"/>
      <c r="H810" s="72" t="s">
        <v>4389</v>
      </c>
      <c r="I810" s="207">
        <v>45125</v>
      </c>
      <c r="J810" s="69" t="s">
        <v>4276</v>
      </c>
      <c r="K810" s="205">
        <v>45110</v>
      </c>
      <c r="L810" s="202" t="s">
        <v>203</v>
      </c>
      <c r="M810" s="203" t="s">
        <v>144</v>
      </c>
      <c r="N810" s="69" t="s">
        <v>4274</v>
      </c>
      <c r="O810" s="71">
        <v>2800000</v>
      </c>
      <c r="P810" s="71">
        <v>0</v>
      </c>
    </row>
    <row r="811" spans="1:16" ht="43.2" x14ac:dyDescent="0.3">
      <c r="A811" s="203"/>
      <c r="B811" s="203"/>
      <c r="C811" s="203"/>
      <c r="D811" s="203"/>
      <c r="E811" s="203"/>
      <c r="F811" s="203"/>
      <c r="G811" s="203"/>
      <c r="H811" s="72" t="s">
        <v>4391</v>
      </c>
      <c r="I811" s="207">
        <v>45125</v>
      </c>
      <c r="J811" s="69" t="s">
        <v>4279</v>
      </c>
      <c r="K811" s="70">
        <v>45090</v>
      </c>
      <c r="L811" s="203" t="s">
        <v>203</v>
      </c>
      <c r="M811" s="203" t="s">
        <v>144</v>
      </c>
      <c r="N811" s="69" t="s">
        <v>4277</v>
      </c>
      <c r="O811" s="71">
        <v>84400</v>
      </c>
      <c r="P811" s="71">
        <v>0</v>
      </c>
    </row>
    <row r="812" spans="1:16" ht="43.2" x14ac:dyDescent="0.3">
      <c r="A812" s="203"/>
      <c r="B812" s="203"/>
      <c r="C812" s="203"/>
      <c r="D812" s="203"/>
      <c r="E812" s="203"/>
      <c r="F812" s="203"/>
      <c r="G812" s="203"/>
      <c r="H812" s="72" t="s">
        <v>4393</v>
      </c>
      <c r="I812" s="207">
        <v>45125</v>
      </c>
      <c r="J812" s="69" t="s">
        <v>4283</v>
      </c>
      <c r="K812" s="70">
        <v>45078</v>
      </c>
      <c r="L812" s="203" t="s">
        <v>203</v>
      </c>
      <c r="M812" s="203" t="s">
        <v>144</v>
      </c>
      <c r="N812" s="69" t="s">
        <v>4280</v>
      </c>
      <c r="O812" s="71">
        <v>689999</v>
      </c>
      <c r="P812" s="71">
        <v>0</v>
      </c>
    </row>
    <row r="813" spans="1:16" ht="43.2" x14ac:dyDescent="0.3">
      <c r="A813" s="203"/>
      <c r="B813" s="203"/>
      <c r="C813" s="203"/>
      <c r="D813" s="203"/>
      <c r="E813" s="203"/>
      <c r="F813" s="203"/>
      <c r="G813" s="203"/>
      <c r="H813" s="72" t="s">
        <v>4395</v>
      </c>
      <c r="I813" s="207">
        <v>45125</v>
      </c>
      <c r="J813" s="69" t="s">
        <v>4287</v>
      </c>
      <c r="K813" s="70">
        <v>45101</v>
      </c>
      <c r="L813" s="69" t="s">
        <v>145</v>
      </c>
      <c r="M813" s="203" t="s">
        <v>144</v>
      </c>
      <c r="N813" s="69" t="s">
        <v>4284</v>
      </c>
      <c r="O813" s="71">
        <v>3660000</v>
      </c>
      <c r="P813" s="71">
        <v>10000</v>
      </c>
    </row>
    <row r="814" spans="1:16" ht="43.2" x14ac:dyDescent="0.3">
      <c r="A814" s="203"/>
      <c r="B814" s="203"/>
      <c r="C814" s="203"/>
      <c r="D814" s="203"/>
      <c r="E814" s="203"/>
      <c r="F814" s="203"/>
      <c r="G814" s="203"/>
      <c r="H814" s="72" t="s">
        <v>4397</v>
      </c>
      <c r="I814" s="207">
        <v>45125</v>
      </c>
      <c r="J814" s="69" t="s">
        <v>4291</v>
      </c>
      <c r="K814" s="70">
        <v>45109</v>
      </c>
      <c r="L814" s="69" t="s">
        <v>203</v>
      </c>
      <c r="M814" s="203" t="s">
        <v>144</v>
      </c>
      <c r="N814" s="69" t="s">
        <v>4288</v>
      </c>
      <c r="O814" s="71">
        <v>373000</v>
      </c>
      <c r="P814" s="71">
        <v>3400</v>
      </c>
    </row>
    <row r="815" spans="1:16" ht="43.2" x14ac:dyDescent="0.3">
      <c r="A815" s="203"/>
      <c r="B815" s="203"/>
      <c r="C815" s="203"/>
      <c r="D815" s="203"/>
      <c r="E815" s="203"/>
      <c r="F815" s="203"/>
      <c r="G815" s="203"/>
      <c r="H815" s="72" t="s">
        <v>4399</v>
      </c>
      <c r="I815" s="207">
        <v>45125</v>
      </c>
      <c r="J815" s="69" t="s">
        <v>4294</v>
      </c>
      <c r="K815" s="70">
        <v>45083</v>
      </c>
      <c r="L815" s="69" t="s">
        <v>2599</v>
      </c>
      <c r="M815" s="203" t="s">
        <v>144</v>
      </c>
      <c r="N815" s="69" t="s">
        <v>4292</v>
      </c>
      <c r="O815" s="71">
        <v>3475000</v>
      </c>
      <c r="P815" s="71">
        <v>406982</v>
      </c>
    </row>
    <row r="816" spans="1:16" ht="43.2" x14ac:dyDescent="0.3">
      <c r="A816" s="203"/>
      <c r="B816" s="203"/>
      <c r="C816" s="203"/>
      <c r="D816" s="203"/>
      <c r="E816" s="203"/>
      <c r="F816" s="203"/>
      <c r="G816" s="203"/>
      <c r="H816" s="72" t="s">
        <v>4401</v>
      </c>
      <c r="I816" s="207">
        <v>45125</v>
      </c>
      <c r="J816" s="69" t="s">
        <v>4297</v>
      </c>
      <c r="K816" s="70">
        <v>45089</v>
      </c>
      <c r="L816" s="69" t="s">
        <v>2939</v>
      </c>
      <c r="M816" s="203" t="s">
        <v>144</v>
      </c>
      <c r="N816" s="69" t="s">
        <v>4295</v>
      </c>
      <c r="O816" s="71">
        <v>3070000</v>
      </c>
      <c r="P816" s="71">
        <v>359549</v>
      </c>
    </row>
    <row r="817" spans="1:16" ht="43.2" x14ac:dyDescent="0.3">
      <c r="A817" s="203"/>
      <c r="B817" s="203"/>
      <c r="C817" s="203"/>
      <c r="D817" s="203"/>
      <c r="E817" s="203"/>
      <c r="F817" s="203"/>
      <c r="G817" s="203"/>
      <c r="H817" s="72" t="s">
        <v>4403</v>
      </c>
      <c r="I817" s="207">
        <v>45125</v>
      </c>
      <c r="J817" s="69" t="s">
        <v>4300</v>
      </c>
      <c r="K817" s="70">
        <v>45093</v>
      </c>
      <c r="L817" s="69" t="s">
        <v>2923</v>
      </c>
      <c r="M817" s="203" t="s">
        <v>144</v>
      </c>
      <c r="N817" s="69" t="s">
        <v>4298</v>
      </c>
      <c r="O817" s="71">
        <v>2650000</v>
      </c>
      <c r="P817" s="71">
        <v>310361</v>
      </c>
    </row>
    <row r="818" spans="1:16" ht="43.2" x14ac:dyDescent="0.3">
      <c r="A818" s="203"/>
      <c r="B818" s="203"/>
      <c r="C818" s="203"/>
      <c r="D818" s="203"/>
      <c r="E818" s="203"/>
      <c r="F818" s="203"/>
      <c r="G818" s="203"/>
      <c r="H818" s="72" t="s">
        <v>4405</v>
      </c>
      <c r="I818" s="207">
        <v>45125</v>
      </c>
      <c r="J818" s="69" t="s">
        <v>4304</v>
      </c>
      <c r="K818" s="70">
        <v>45100</v>
      </c>
      <c r="L818" s="69" t="s">
        <v>2928</v>
      </c>
      <c r="M818" s="203" t="s">
        <v>144</v>
      </c>
      <c r="N818" s="69" t="s">
        <v>4301</v>
      </c>
      <c r="O818" s="71">
        <v>4665000</v>
      </c>
      <c r="P818" s="71">
        <v>546351</v>
      </c>
    </row>
    <row r="819" spans="1:16" ht="43.2" x14ac:dyDescent="0.3">
      <c r="A819" s="203"/>
      <c r="B819" s="203"/>
      <c r="C819" s="203"/>
      <c r="D819" s="203"/>
      <c r="E819" s="203"/>
      <c r="F819" s="203"/>
      <c r="G819" s="203"/>
      <c r="H819" s="72" t="s">
        <v>4407</v>
      </c>
      <c r="I819" s="207">
        <v>45125</v>
      </c>
      <c r="J819" s="69" t="s">
        <v>4308</v>
      </c>
      <c r="K819" s="70">
        <v>45117</v>
      </c>
      <c r="L819" s="69" t="s">
        <v>151</v>
      </c>
      <c r="M819" s="203" t="s">
        <v>144</v>
      </c>
      <c r="N819" s="69" t="s">
        <v>4305</v>
      </c>
      <c r="O819" s="71">
        <v>1028590</v>
      </c>
      <c r="P819" s="71">
        <v>5972</v>
      </c>
    </row>
    <row r="820" spans="1:16" ht="43.2" x14ac:dyDescent="0.3">
      <c r="A820" s="203"/>
      <c r="B820" s="203"/>
      <c r="C820" s="203"/>
      <c r="D820" s="203"/>
      <c r="E820" s="203"/>
      <c r="F820" s="203"/>
      <c r="G820" s="203"/>
      <c r="H820" s="209" t="s">
        <v>4411</v>
      </c>
      <c r="I820" s="207">
        <v>45125</v>
      </c>
      <c r="J820" s="202" t="s">
        <v>4314</v>
      </c>
      <c r="K820" s="204">
        <v>45082</v>
      </c>
      <c r="L820" s="69" t="s">
        <v>2631</v>
      </c>
      <c r="M820" s="202" t="s">
        <v>149</v>
      </c>
      <c r="N820" s="69" t="s">
        <v>4312</v>
      </c>
      <c r="O820" s="71">
        <v>324000</v>
      </c>
      <c r="P820" s="71">
        <v>518400</v>
      </c>
    </row>
    <row r="821" spans="1:16" ht="43.2" x14ac:dyDescent="0.3">
      <c r="A821" s="203"/>
      <c r="B821" s="203"/>
      <c r="C821" s="203"/>
      <c r="D821" s="203"/>
      <c r="E821" s="203"/>
      <c r="F821" s="203"/>
      <c r="G821" s="203"/>
      <c r="H821" s="208"/>
      <c r="I821" s="208"/>
      <c r="J821" s="203"/>
      <c r="K821" s="203"/>
      <c r="L821" s="69" t="s">
        <v>2624</v>
      </c>
      <c r="M821" s="203" t="s">
        <v>149</v>
      </c>
      <c r="N821" s="69" t="s">
        <v>4312</v>
      </c>
      <c r="O821" s="71">
        <v>2920000</v>
      </c>
      <c r="P821" s="71">
        <v>518400</v>
      </c>
    </row>
    <row r="822" spans="1:16" ht="43.2" x14ac:dyDescent="0.3">
      <c r="A822" s="203"/>
      <c r="B822" s="203"/>
      <c r="C822" s="203"/>
      <c r="D822" s="203"/>
      <c r="E822" s="203"/>
      <c r="F822" s="203"/>
      <c r="G822" s="203"/>
      <c r="H822" s="208"/>
      <c r="I822" s="208"/>
      <c r="J822" s="203"/>
      <c r="K822" s="203"/>
      <c r="L822" s="69" t="s">
        <v>2633</v>
      </c>
      <c r="M822" s="203" t="s">
        <v>149</v>
      </c>
      <c r="N822" s="69" t="s">
        <v>4312</v>
      </c>
      <c r="O822" s="71">
        <v>324000</v>
      </c>
      <c r="P822" s="71">
        <v>518400</v>
      </c>
    </row>
    <row r="823" spans="1:16" ht="43.2" x14ac:dyDescent="0.3">
      <c r="A823" s="203"/>
      <c r="B823" s="203"/>
      <c r="C823" s="203"/>
      <c r="D823" s="203"/>
      <c r="E823" s="203"/>
      <c r="F823" s="203"/>
      <c r="G823" s="203"/>
      <c r="H823" s="208"/>
      <c r="I823" s="208"/>
      <c r="J823" s="203"/>
      <c r="K823" s="203"/>
      <c r="L823" s="69" t="s">
        <v>2635</v>
      </c>
      <c r="M823" s="203" t="s">
        <v>149</v>
      </c>
      <c r="N823" s="69" t="s">
        <v>4312</v>
      </c>
      <c r="O823" s="71">
        <v>680000</v>
      </c>
      <c r="P823" s="71">
        <v>518400</v>
      </c>
    </row>
    <row r="824" spans="1:16" ht="43.2" x14ac:dyDescent="0.3">
      <c r="A824" s="203"/>
      <c r="B824" s="203"/>
      <c r="C824" s="203"/>
      <c r="D824" s="203"/>
      <c r="E824" s="203"/>
      <c r="F824" s="203"/>
      <c r="G824" s="203"/>
      <c r="H824" s="208"/>
      <c r="I824" s="208"/>
      <c r="J824" s="203"/>
      <c r="K824" s="203"/>
      <c r="L824" s="69" t="s">
        <v>2637</v>
      </c>
      <c r="M824" s="203" t="s">
        <v>149</v>
      </c>
      <c r="N824" s="69" t="s">
        <v>4312</v>
      </c>
      <c r="O824" s="71">
        <v>200000</v>
      </c>
      <c r="P824" s="71">
        <v>518400</v>
      </c>
    </row>
    <row r="825" spans="1:16" ht="43.2" x14ac:dyDescent="0.3">
      <c r="A825" s="203"/>
      <c r="B825" s="203"/>
      <c r="C825" s="203"/>
      <c r="D825" s="203"/>
      <c r="E825" s="203"/>
      <c r="F825" s="203"/>
      <c r="G825" s="203"/>
      <c r="H825" s="208"/>
      <c r="I825" s="208"/>
      <c r="J825" s="203"/>
      <c r="K825" s="203"/>
      <c r="L825" s="69" t="s">
        <v>2639</v>
      </c>
      <c r="M825" s="203" t="s">
        <v>149</v>
      </c>
      <c r="N825" s="69" t="s">
        <v>4312</v>
      </c>
      <c r="O825" s="71">
        <v>80000</v>
      </c>
      <c r="P825" s="71">
        <v>518400</v>
      </c>
    </row>
    <row r="826" spans="1:16" ht="43.2" x14ac:dyDescent="0.3">
      <c r="A826" s="203"/>
      <c r="B826" s="203"/>
      <c r="C826" s="203"/>
      <c r="D826" s="203"/>
      <c r="E826" s="203"/>
      <c r="F826" s="203"/>
      <c r="G826" s="203"/>
      <c r="H826" s="208"/>
      <c r="I826" s="208"/>
      <c r="J826" s="203"/>
      <c r="K826" s="203"/>
      <c r="L826" s="69" t="s">
        <v>2641</v>
      </c>
      <c r="M826" s="203" t="s">
        <v>149</v>
      </c>
      <c r="N826" s="69" t="s">
        <v>4312</v>
      </c>
      <c r="O826" s="71">
        <v>200000</v>
      </c>
      <c r="P826" s="71">
        <v>518400</v>
      </c>
    </row>
    <row r="827" spans="1:16" ht="43.2" x14ac:dyDescent="0.3">
      <c r="A827" s="203"/>
      <c r="B827" s="203"/>
      <c r="C827" s="203"/>
      <c r="D827" s="203"/>
      <c r="E827" s="203"/>
      <c r="F827" s="203"/>
      <c r="G827" s="203"/>
      <c r="H827" s="209" t="s">
        <v>4413</v>
      </c>
      <c r="I827" s="207">
        <v>45125</v>
      </c>
      <c r="J827" s="202" t="s">
        <v>4317</v>
      </c>
      <c r="K827" s="204">
        <v>45110</v>
      </c>
      <c r="L827" s="69" t="s">
        <v>2631</v>
      </c>
      <c r="M827" s="203" t="s">
        <v>149</v>
      </c>
      <c r="N827" s="69" t="s">
        <v>4315</v>
      </c>
      <c r="O827" s="71">
        <v>324000</v>
      </c>
      <c r="P827" s="71">
        <v>255600</v>
      </c>
    </row>
    <row r="828" spans="1:16" ht="43.2" x14ac:dyDescent="0.3">
      <c r="A828" s="203"/>
      <c r="B828" s="203"/>
      <c r="C828" s="203"/>
      <c r="D828" s="203"/>
      <c r="E828" s="203"/>
      <c r="F828" s="203"/>
      <c r="G828" s="203"/>
      <c r="H828" s="208"/>
      <c r="I828" s="208"/>
      <c r="J828" s="203"/>
      <c r="K828" s="203"/>
      <c r="L828" s="69" t="s">
        <v>2624</v>
      </c>
      <c r="M828" s="203" t="s">
        <v>149</v>
      </c>
      <c r="N828" s="69" t="s">
        <v>4315</v>
      </c>
      <c r="O828" s="71">
        <v>1168000</v>
      </c>
      <c r="P828" s="71">
        <v>255600</v>
      </c>
    </row>
    <row r="829" spans="1:16" ht="43.2" x14ac:dyDescent="0.3">
      <c r="A829" s="203"/>
      <c r="B829" s="203"/>
      <c r="C829" s="203"/>
      <c r="D829" s="203"/>
      <c r="E829" s="203"/>
      <c r="F829" s="203"/>
      <c r="G829" s="203"/>
      <c r="H829" s="208"/>
      <c r="I829" s="208"/>
      <c r="J829" s="203"/>
      <c r="K829" s="203"/>
      <c r="L829" s="69" t="s">
        <v>2633</v>
      </c>
      <c r="M829" s="203" t="s">
        <v>149</v>
      </c>
      <c r="N829" s="69" t="s">
        <v>4315</v>
      </c>
      <c r="O829" s="71">
        <v>324000</v>
      </c>
      <c r="P829" s="71">
        <v>255600</v>
      </c>
    </row>
    <row r="830" spans="1:16" ht="43.2" x14ac:dyDescent="0.3">
      <c r="A830" s="203"/>
      <c r="B830" s="203"/>
      <c r="C830" s="203"/>
      <c r="D830" s="203"/>
      <c r="E830" s="203"/>
      <c r="F830" s="203"/>
      <c r="G830" s="203"/>
      <c r="H830" s="208"/>
      <c r="I830" s="208"/>
      <c r="J830" s="203"/>
      <c r="K830" s="203"/>
      <c r="L830" s="69" t="s">
        <v>2635</v>
      </c>
      <c r="M830" s="203" t="s">
        <v>149</v>
      </c>
      <c r="N830" s="69" t="s">
        <v>4315</v>
      </c>
      <c r="O830" s="71">
        <v>680000</v>
      </c>
      <c r="P830" s="71">
        <v>255600</v>
      </c>
    </row>
    <row r="831" spans="1:16" ht="43.2" x14ac:dyDescent="0.3">
      <c r="A831" s="203"/>
      <c r="B831" s="203"/>
      <c r="C831" s="203"/>
      <c r="D831" s="203"/>
      <c r="E831" s="203"/>
      <c r="F831" s="203"/>
      <c r="G831" s="203"/>
      <c r="H831" s="208"/>
      <c r="I831" s="208"/>
      <c r="J831" s="203"/>
      <c r="K831" s="203"/>
      <c r="L831" s="69" t="s">
        <v>2637</v>
      </c>
      <c r="M831" s="203" t="s">
        <v>149</v>
      </c>
      <c r="N831" s="69" t="s">
        <v>4315</v>
      </c>
      <c r="O831" s="71">
        <v>200000</v>
      </c>
      <c r="P831" s="71">
        <v>255600</v>
      </c>
    </row>
    <row r="832" spans="1:16" ht="43.2" x14ac:dyDescent="0.3">
      <c r="A832" s="203"/>
      <c r="B832" s="203"/>
      <c r="C832" s="203"/>
      <c r="D832" s="203"/>
      <c r="E832" s="203"/>
      <c r="F832" s="203"/>
      <c r="G832" s="203"/>
      <c r="H832" s="208"/>
      <c r="I832" s="208"/>
      <c r="J832" s="203"/>
      <c r="K832" s="203"/>
      <c r="L832" s="69" t="s">
        <v>2639</v>
      </c>
      <c r="M832" s="203" t="s">
        <v>149</v>
      </c>
      <c r="N832" s="69" t="s">
        <v>4315</v>
      </c>
      <c r="O832" s="71">
        <v>80000</v>
      </c>
      <c r="P832" s="71">
        <v>255600</v>
      </c>
    </row>
    <row r="833" spans="1:16" ht="43.2" x14ac:dyDescent="0.3">
      <c r="A833" s="203"/>
      <c r="B833" s="203"/>
      <c r="C833" s="203"/>
      <c r="D833" s="203"/>
      <c r="E833" s="203"/>
      <c r="F833" s="203"/>
      <c r="G833" s="203"/>
      <c r="H833" s="208"/>
      <c r="I833" s="208"/>
      <c r="J833" s="203"/>
      <c r="K833" s="203"/>
      <c r="L833" s="69" t="s">
        <v>2641</v>
      </c>
      <c r="M833" s="203" t="s">
        <v>149</v>
      </c>
      <c r="N833" s="69" t="s">
        <v>4315</v>
      </c>
      <c r="O833" s="71">
        <v>200000</v>
      </c>
      <c r="P833" s="71">
        <v>255600</v>
      </c>
    </row>
    <row r="834" spans="1:16" ht="43.2" x14ac:dyDescent="0.3">
      <c r="A834" s="203"/>
      <c r="B834" s="203"/>
      <c r="C834" s="203"/>
      <c r="D834" s="203"/>
      <c r="E834" s="203"/>
      <c r="F834" s="203"/>
      <c r="G834" s="203"/>
      <c r="H834" s="72" t="s">
        <v>4353</v>
      </c>
      <c r="I834" s="207">
        <v>45125</v>
      </c>
      <c r="J834" s="69" t="s">
        <v>4220</v>
      </c>
      <c r="K834" s="204">
        <v>45125</v>
      </c>
      <c r="L834" s="202" t="s">
        <v>89</v>
      </c>
      <c r="M834" s="202" t="s">
        <v>136</v>
      </c>
      <c r="N834" s="69" t="s">
        <v>4217</v>
      </c>
      <c r="O834" s="71">
        <v>992000</v>
      </c>
      <c r="P834" s="71">
        <v>0</v>
      </c>
    </row>
    <row r="835" spans="1:16" ht="43.2" x14ac:dyDescent="0.3">
      <c r="A835" s="203"/>
      <c r="B835" s="203"/>
      <c r="C835" s="203"/>
      <c r="D835" s="203"/>
      <c r="E835" s="203"/>
      <c r="F835" s="203"/>
      <c r="G835" s="203"/>
      <c r="H835" s="72" t="s">
        <v>4355</v>
      </c>
      <c r="I835" s="207">
        <v>45125</v>
      </c>
      <c r="J835" s="69" t="s">
        <v>4223</v>
      </c>
      <c r="K835" s="205">
        <v>45125</v>
      </c>
      <c r="L835" s="203" t="s">
        <v>89</v>
      </c>
      <c r="M835" s="203" t="s">
        <v>136</v>
      </c>
      <c r="N835" s="69" t="s">
        <v>4221</v>
      </c>
      <c r="O835" s="71">
        <v>995000</v>
      </c>
      <c r="P835" s="71">
        <v>0</v>
      </c>
    </row>
    <row r="836" spans="1:16" ht="43.2" x14ac:dyDescent="0.3">
      <c r="A836" s="203"/>
      <c r="B836" s="203"/>
      <c r="C836" s="203"/>
      <c r="D836" s="203"/>
      <c r="E836" s="203"/>
      <c r="F836" s="203"/>
      <c r="G836" s="203"/>
      <c r="H836" s="72" t="s">
        <v>4357</v>
      </c>
      <c r="I836" s="207">
        <v>45125</v>
      </c>
      <c r="J836" s="69" t="s">
        <v>4226</v>
      </c>
      <c r="K836" s="205">
        <v>45125</v>
      </c>
      <c r="L836" s="203" t="s">
        <v>89</v>
      </c>
      <c r="M836" s="203" t="s">
        <v>136</v>
      </c>
      <c r="N836" s="69" t="s">
        <v>4224</v>
      </c>
      <c r="O836" s="71">
        <v>1000000</v>
      </c>
      <c r="P836" s="71">
        <v>0</v>
      </c>
    </row>
    <row r="837" spans="1:16" ht="43.2" x14ac:dyDescent="0.3">
      <c r="A837" s="203"/>
      <c r="B837" s="203"/>
      <c r="C837" s="203"/>
      <c r="D837" s="203"/>
      <c r="E837" s="203"/>
      <c r="F837" s="203"/>
      <c r="G837" s="203"/>
      <c r="H837" s="72" t="s">
        <v>4359</v>
      </c>
      <c r="I837" s="207">
        <v>45125</v>
      </c>
      <c r="J837" s="69" t="s">
        <v>4229</v>
      </c>
      <c r="K837" s="205">
        <v>45125</v>
      </c>
      <c r="L837" s="203" t="s">
        <v>89</v>
      </c>
      <c r="M837" s="203" t="s">
        <v>136</v>
      </c>
      <c r="N837" s="69" t="s">
        <v>4227</v>
      </c>
      <c r="O837" s="71">
        <v>1000000</v>
      </c>
      <c r="P837" s="71">
        <v>0</v>
      </c>
    </row>
    <row r="838" spans="1:16" ht="43.2" x14ac:dyDescent="0.3">
      <c r="A838" s="203"/>
      <c r="B838" s="203"/>
      <c r="C838" s="203"/>
      <c r="D838" s="203"/>
      <c r="E838" s="203"/>
      <c r="F838" s="203"/>
      <c r="G838" s="203"/>
      <c r="H838" s="72" t="s">
        <v>4361</v>
      </c>
      <c r="I838" s="207">
        <v>45125</v>
      </c>
      <c r="J838" s="69" t="s">
        <v>4232</v>
      </c>
      <c r="K838" s="205">
        <v>45125</v>
      </c>
      <c r="L838" s="202" t="s">
        <v>90</v>
      </c>
      <c r="M838" s="203" t="s">
        <v>136</v>
      </c>
      <c r="N838" s="69" t="s">
        <v>4230</v>
      </c>
      <c r="O838" s="71">
        <v>1490000</v>
      </c>
      <c r="P838" s="71">
        <v>0</v>
      </c>
    </row>
    <row r="839" spans="1:16" ht="43.2" x14ac:dyDescent="0.3">
      <c r="A839" s="203"/>
      <c r="B839" s="203"/>
      <c r="C839" s="203"/>
      <c r="D839" s="203"/>
      <c r="E839" s="203"/>
      <c r="F839" s="203"/>
      <c r="G839" s="203"/>
      <c r="H839" s="72" t="s">
        <v>4363</v>
      </c>
      <c r="I839" s="207">
        <v>45125</v>
      </c>
      <c r="J839" s="69" t="s">
        <v>4235</v>
      </c>
      <c r="K839" s="205">
        <v>45125</v>
      </c>
      <c r="L839" s="203" t="s">
        <v>90</v>
      </c>
      <c r="M839" s="203" t="s">
        <v>136</v>
      </c>
      <c r="N839" s="69" t="s">
        <v>4233</v>
      </c>
      <c r="O839" s="71">
        <v>1500000</v>
      </c>
      <c r="P839" s="71">
        <v>0</v>
      </c>
    </row>
    <row r="840" spans="1:16" ht="43.2" x14ac:dyDescent="0.3">
      <c r="A840" s="203"/>
      <c r="B840" s="203"/>
      <c r="C840" s="203"/>
      <c r="D840" s="203"/>
      <c r="E840" s="203"/>
      <c r="F840" s="203"/>
      <c r="G840" s="203"/>
      <c r="H840" s="72" t="s">
        <v>4365</v>
      </c>
      <c r="I840" s="207">
        <v>45125</v>
      </c>
      <c r="J840" s="69" t="s">
        <v>4238</v>
      </c>
      <c r="K840" s="205">
        <v>45125</v>
      </c>
      <c r="L840" s="203" t="s">
        <v>90</v>
      </c>
      <c r="M840" s="203" t="s">
        <v>136</v>
      </c>
      <c r="N840" s="69" t="s">
        <v>4236</v>
      </c>
      <c r="O840" s="71">
        <v>1495000</v>
      </c>
      <c r="P840" s="71">
        <v>0</v>
      </c>
    </row>
    <row r="841" spans="1:16" ht="43.2" x14ac:dyDescent="0.3">
      <c r="A841" s="203"/>
      <c r="B841" s="203"/>
      <c r="C841" s="203"/>
      <c r="D841" s="203"/>
      <c r="E841" s="203"/>
      <c r="F841" s="203"/>
      <c r="G841" s="203"/>
      <c r="H841" s="72" t="s">
        <v>4367</v>
      </c>
      <c r="I841" s="207">
        <v>45125</v>
      </c>
      <c r="J841" s="69" t="s">
        <v>4241</v>
      </c>
      <c r="K841" s="205">
        <v>45125</v>
      </c>
      <c r="L841" s="203" t="s">
        <v>90</v>
      </c>
      <c r="M841" s="203" t="s">
        <v>136</v>
      </c>
      <c r="N841" s="69" t="s">
        <v>4239</v>
      </c>
      <c r="O841" s="71">
        <v>1500000</v>
      </c>
      <c r="P841" s="71">
        <v>0</v>
      </c>
    </row>
    <row r="842" spans="1:16" ht="43.2" x14ac:dyDescent="0.3">
      <c r="A842" s="203"/>
      <c r="B842" s="203"/>
      <c r="C842" s="203"/>
      <c r="D842" s="203"/>
      <c r="E842" s="203"/>
      <c r="F842" s="203"/>
      <c r="G842" s="203"/>
      <c r="H842" s="209" t="s">
        <v>4369</v>
      </c>
      <c r="I842" s="207">
        <v>45125</v>
      </c>
      <c r="J842" s="202" t="s">
        <v>4244</v>
      </c>
      <c r="K842" s="205">
        <v>45125</v>
      </c>
      <c r="L842" s="69" t="s">
        <v>1712</v>
      </c>
      <c r="M842" s="203" t="s">
        <v>136</v>
      </c>
      <c r="N842" s="69" t="s">
        <v>4242</v>
      </c>
      <c r="O842" s="71">
        <v>800000</v>
      </c>
      <c r="P842" s="71">
        <v>0</v>
      </c>
    </row>
    <row r="843" spans="1:16" ht="43.2" x14ac:dyDescent="0.3">
      <c r="A843" s="203"/>
      <c r="B843" s="203"/>
      <c r="C843" s="203"/>
      <c r="D843" s="203"/>
      <c r="E843" s="203"/>
      <c r="F843" s="203"/>
      <c r="G843" s="203"/>
      <c r="H843" s="208"/>
      <c r="I843" s="208"/>
      <c r="J843" s="203"/>
      <c r="K843" s="203"/>
      <c r="L843" s="69" t="s">
        <v>1717</v>
      </c>
      <c r="M843" s="203" t="s">
        <v>136</v>
      </c>
      <c r="N843" s="69" t="s">
        <v>4242</v>
      </c>
      <c r="O843" s="71">
        <v>880000</v>
      </c>
      <c r="P843" s="71">
        <v>0</v>
      </c>
    </row>
    <row r="844" spans="1:16" ht="43.2" x14ac:dyDescent="0.3">
      <c r="A844" s="203"/>
      <c r="B844" s="203"/>
      <c r="C844" s="203"/>
      <c r="D844" s="203"/>
      <c r="E844" s="203"/>
      <c r="F844" s="203"/>
      <c r="G844" s="203"/>
      <c r="H844" s="72" t="s">
        <v>3767</v>
      </c>
      <c r="I844" s="73">
        <v>45069</v>
      </c>
      <c r="J844" s="69" t="s">
        <v>3738</v>
      </c>
      <c r="K844" s="70">
        <v>45034</v>
      </c>
      <c r="L844" s="69" t="s">
        <v>202</v>
      </c>
      <c r="M844" s="69" t="s">
        <v>130</v>
      </c>
      <c r="N844" s="69" t="s">
        <v>3736</v>
      </c>
      <c r="O844" s="71">
        <v>1750000</v>
      </c>
      <c r="P844" s="71">
        <v>0</v>
      </c>
    </row>
    <row r="845" spans="1:16" ht="43.2" x14ac:dyDescent="0.3">
      <c r="A845" s="203"/>
      <c r="B845" s="203"/>
      <c r="C845" s="203"/>
      <c r="D845" s="203"/>
      <c r="E845" s="203"/>
      <c r="F845" s="203"/>
      <c r="G845" s="203"/>
      <c r="H845" s="72" t="s">
        <v>4057</v>
      </c>
      <c r="I845" s="206">
        <v>45103</v>
      </c>
      <c r="J845" s="69" t="s">
        <v>3925</v>
      </c>
      <c r="K845" s="70">
        <v>45019</v>
      </c>
      <c r="L845" s="69" t="s">
        <v>2517</v>
      </c>
      <c r="M845" s="69" t="s">
        <v>227</v>
      </c>
      <c r="N845" s="69" t="s">
        <v>3923</v>
      </c>
      <c r="O845" s="71">
        <v>150000</v>
      </c>
      <c r="P845" s="71">
        <v>0</v>
      </c>
    </row>
    <row r="846" spans="1:16" ht="43.2" x14ac:dyDescent="0.3">
      <c r="A846" s="203"/>
      <c r="B846" s="203"/>
      <c r="C846" s="203"/>
      <c r="D846" s="203"/>
      <c r="E846" s="203"/>
      <c r="F846" s="203"/>
      <c r="G846" s="203"/>
      <c r="H846" s="72" t="s">
        <v>3948</v>
      </c>
      <c r="I846" s="207">
        <v>45103</v>
      </c>
      <c r="J846" s="69" t="s">
        <v>3928</v>
      </c>
      <c r="K846" s="70">
        <v>45047</v>
      </c>
      <c r="L846" s="69" t="s">
        <v>3831</v>
      </c>
      <c r="M846" s="69" t="s">
        <v>67</v>
      </c>
      <c r="N846" s="69" t="s">
        <v>3926</v>
      </c>
      <c r="O846" s="71">
        <v>850000</v>
      </c>
      <c r="P846" s="71">
        <v>0</v>
      </c>
    </row>
    <row r="847" spans="1:16" ht="43.2" x14ac:dyDescent="0.3">
      <c r="A847" s="203"/>
      <c r="B847" s="203"/>
      <c r="C847" s="203"/>
      <c r="D847" s="203"/>
      <c r="E847" s="203"/>
      <c r="F847" s="203"/>
      <c r="G847" s="203"/>
      <c r="H847" s="72" t="s">
        <v>3916</v>
      </c>
      <c r="I847" s="207">
        <v>45103</v>
      </c>
      <c r="J847" s="69" t="s">
        <v>3931</v>
      </c>
      <c r="K847" s="70">
        <v>45050</v>
      </c>
      <c r="L847" s="69" t="s">
        <v>70</v>
      </c>
      <c r="M847" s="69" t="s">
        <v>69</v>
      </c>
      <c r="N847" s="69" t="s">
        <v>3929</v>
      </c>
      <c r="O847" s="71">
        <v>300000</v>
      </c>
      <c r="P847" s="71">
        <v>0</v>
      </c>
    </row>
    <row r="848" spans="1:16" ht="57.6" x14ac:dyDescent="0.3">
      <c r="A848" s="203"/>
      <c r="B848" s="203"/>
      <c r="C848" s="203"/>
      <c r="D848" s="203"/>
      <c r="E848" s="203"/>
      <c r="F848" s="203"/>
      <c r="G848" s="203"/>
      <c r="H848" s="72" t="s">
        <v>4062</v>
      </c>
      <c r="I848" s="207">
        <v>45103</v>
      </c>
      <c r="J848" s="69" t="s">
        <v>3935</v>
      </c>
      <c r="K848" s="204">
        <v>45076</v>
      </c>
      <c r="L848" s="69" t="s">
        <v>2870</v>
      </c>
      <c r="M848" s="69" t="s">
        <v>209</v>
      </c>
      <c r="N848" s="69" t="s">
        <v>3932</v>
      </c>
      <c r="O848" s="71">
        <v>144900</v>
      </c>
      <c r="P848" s="71">
        <v>0</v>
      </c>
    </row>
    <row r="849" spans="1:16" ht="43.2" x14ac:dyDescent="0.3">
      <c r="A849" s="203"/>
      <c r="B849" s="203"/>
      <c r="C849" s="203"/>
      <c r="D849" s="203"/>
      <c r="E849" s="203"/>
      <c r="F849" s="203"/>
      <c r="G849" s="203"/>
      <c r="H849" s="72" t="s">
        <v>3919</v>
      </c>
      <c r="I849" s="207">
        <v>45103</v>
      </c>
      <c r="J849" s="69" t="s">
        <v>3938</v>
      </c>
      <c r="K849" s="205">
        <v>45076</v>
      </c>
      <c r="L849" s="202" t="s">
        <v>73</v>
      </c>
      <c r="M849" s="202" t="s">
        <v>72</v>
      </c>
      <c r="N849" s="69" t="s">
        <v>3936</v>
      </c>
      <c r="O849" s="71">
        <v>310000</v>
      </c>
      <c r="P849" s="71">
        <v>0</v>
      </c>
    </row>
    <row r="850" spans="1:16" ht="43.2" x14ac:dyDescent="0.3">
      <c r="A850" s="203"/>
      <c r="B850" s="203"/>
      <c r="C850" s="203"/>
      <c r="D850" s="203"/>
      <c r="E850" s="203"/>
      <c r="F850" s="203"/>
      <c r="G850" s="203"/>
      <c r="H850" s="72" t="s">
        <v>3922</v>
      </c>
      <c r="I850" s="207">
        <v>45103</v>
      </c>
      <c r="J850" s="69" t="s">
        <v>3942</v>
      </c>
      <c r="K850" s="204">
        <v>45077</v>
      </c>
      <c r="L850" s="203" t="s">
        <v>73</v>
      </c>
      <c r="M850" s="203" t="s">
        <v>72</v>
      </c>
      <c r="N850" s="69" t="s">
        <v>3939</v>
      </c>
      <c r="O850" s="71">
        <v>1172000</v>
      </c>
      <c r="P850" s="71">
        <v>0</v>
      </c>
    </row>
    <row r="851" spans="1:16" ht="43.2" x14ac:dyDescent="0.3">
      <c r="A851" s="203"/>
      <c r="B851" s="203"/>
      <c r="C851" s="203"/>
      <c r="D851" s="203"/>
      <c r="E851" s="203"/>
      <c r="F851" s="203"/>
      <c r="G851" s="203"/>
      <c r="H851" s="72" t="s">
        <v>4039</v>
      </c>
      <c r="I851" s="207">
        <v>45103</v>
      </c>
      <c r="J851" s="69" t="s">
        <v>3945</v>
      </c>
      <c r="K851" s="205">
        <v>45077</v>
      </c>
      <c r="L851" s="203" t="s">
        <v>73</v>
      </c>
      <c r="M851" s="203" t="s">
        <v>72</v>
      </c>
      <c r="N851" s="69" t="s">
        <v>3943</v>
      </c>
      <c r="O851" s="71">
        <v>360000</v>
      </c>
      <c r="P851" s="71">
        <v>0</v>
      </c>
    </row>
    <row r="852" spans="1:16" ht="28.8" x14ac:dyDescent="0.3">
      <c r="A852" s="203"/>
      <c r="B852" s="203"/>
      <c r="C852" s="203"/>
      <c r="D852" s="203"/>
      <c r="E852" s="203"/>
      <c r="F852" s="203"/>
      <c r="G852" s="203"/>
      <c r="H852" s="72" t="s">
        <v>4069</v>
      </c>
      <c r="I852" s="207">
        <v>45103</v>
      </c>
      <c r="J852" s="69" t="s">
        <v>3951</v>
      </c>
      <c r="K852" s="70">
        <v>45030</v>
      </c>
      <c r="L852" s="69" t="s">
        <v>131</v>
      </c>
      <c r="M852" s="202" t="s">
        <v>130</v>
      </c>
      <c r="N852" s="69" t="s">
        <v>3949</v>
      </c>
      <c r="O852" s="71">
        <v>110000</v>
      </c>
      <c r="P852" s="71">
        <v>0</v>
      </c>
    </row>
    <row r="853" spans="1:16" ht="43.2" x14ac:dyDescent="0.3">
      <c r="A853" s="203"/>
      <c r="B853" s="203"/>
      <c r="C853" s="203"/>
      <c r="D853" s="203"/>
      <c r="E853" s="203"/>
      <c r="F853" s="203"/>
      <c r="G853" s="203"/>
      <c r="H853" s="72" t="s">
        <v>4071</v>
      </c>
      <c r="I853" s="207">
        <v>45103</v>
      </c>
      <c r="J853" s="69" t="s">
        <v>3954</v>
      </c>
      <c r="K853" s="70">
        <v>45048</v>
      </c>
      <c r="L853" s="69" t="s">
        <v>204</v>
      </c>
      <c r="M853" s="203" t="s">
        <v>130</v>
      </c>
      <c r="N853" s="69" t="s">
        <v>3952</v>
      </c>
      <c r="O853" s="71">
        <v>360720</v>
      </c>
      <c r="P853" s="71">
        <v>0</v>
      </c>
    </row>
    <row r="854" spans="1:16" ht="57.6" x14ac:dyDescent="0.3">
      <c r="A854" s="203"/>
      <c r="B854" s="203"/>
      <c r="C854" s="203"/>
      <c r="D854" s="203"/>
      <c r="E854" s="203"/>
      <c r="F854" s="203"/>
      <c r="G854" s="203"/>
      <c r="H854" s="72" t="s">
        <v>4044</v>
      </c>
      <c r="I854" s="207">
        <v>45103</v>
      </c>
      <c r="J854" s="69" t="s">
        <v>3957</v>
      </c>
      <c r="K854" s="204">
        <v>45061</v>
      </c>
      <c r="L854" s="202" t="s">
        <v>131</v>
      </c>
      <c r="M854" s="203" t="s">
        <v>130</v>
      </c>
      <c r="N854" s="69" t="s">
        <v>3955</v>
      </c>
      <c r="O854" s="71">
        <v>1993700</v>
      </c>
      <c r="P854" s="71">
        <v>0</v>
      </c>
    </row>
    <row r="855" spans="1:16" ht="43.2" x14ac:dyDescent="0.3">
      <c r="A855" s="203"/>
      <c r="B855" s="203"/>
      <c r="C855" s="203"/>
      <c r="D855" s="203"/>
      <c r="E855" s="203"/>
      <c r="F855" s="203"/>
      <c r="G855" s="203"/>
      <c r="H855" s="72" t="s">
        <v>4047</v>
      </c>
      <c r="I855" s="207">
        <v>45103</v>
      </c>
      <c r="J855" s="69" t="s">
        <v>3960</v>
      </c>
      <c r="K855" s="205">
        <v>45061</v>
      </c>
      <c r="L855" s="203" t="s">
        <v>131</v>
      </c>
      <c r="M855" s="203" t="s">
        <v>130</v>
      </c>
      <c r="N855" s="69" t="s">
        <v>3958</v>
      </c>
      <c r="O855" s="71">
        <v>2198000</v>
      </c>
      <c r="P855" s="71">
        <v>247523</v>
      </c>
    </row>
    <row r="856" spans="1:16" ht="43.2" x14ac:dyDescent="0.3">
      <c r="A856" s="203"/>
      <c r="B856" s="203"/>
      <c r="C856" s="203"/>
      <c r="D856" s="203"/>
      <c r="E856" s="203"/>
      <c r="F856" s="203"/>
      <c r="G856" s="203"/>
      <c r="H856" s="72" t="s">
        <v>4031</v>
      </c>
      <c r="I856" s="207">
        <v>45103</v>
      </c>
      <c r="J856" s="69" t="s">
        <v>3964</v>
      </c>
      <c r="K856" s="204">
        <v>45072</v>
      </c>
      <c r="L856" s="202" t="s">
        <v>134</v>
      </c>
      <c r="M856" s="203" t="s">
        <v>130</v>
      </c>
      <c r="N856" s="69" t="s">
        <v>3961</v>
      </c>
      <c r="O856" s="71">
        <v>135100</v>
      </c>
      <c r="P856" s="71">
        <v>0</v>
      </c>
    </row>
    <row r="857" spans="1:16" ht="43.2" x14ac:dyDescent="0.3">
      <c r="A857" s="203"/>
      <c r="B857" s="203"/>
      <c r="C857" s="203"/>
      <c r="D857" s="203"/>
      <c r="E857" s="203"/>
      <c r="F857" s="203"/>
      <c r="G857" s="203"/>
      <c r="H857" s="72" t="s">
        <v>4034</v>
      </c>
      <c r="I857" s="207">
        <v>45103</v>
      </c>
      <c r="J857" s="69" t="s">
        <v>3967</v>
      </c>
      <c r="K857" s="205">
        <v>45072</v>
      </c>
      <c r="L857" s="203" t="s">
        <v>134</v>
      </c>
      <c r="M857" s="203" t="s">
        <v>130</v>
      </c>
      <c r="N857" s="69" t="s">
        <v>3965</v>
      </c>
      <c r="O857" s="71">
        <v>385000</v>
      </c>
      <c r="P857" s="71">
        <v>0</v>
      </c>
    </row>
    <row r="858" spans="1:16" ht="28.8" x14ac:dyDescent="0.3">
      <c r="A858" s="203"/>
      <c r="B858" s="203"/>
      <c r="C858" s="203"/>
      <c r="D858" s="203"/>
      <c r="E858" s="203"/>
      <c r="F858" s="203"/>
      <c r="G858" s="203"/>
      <c r="H858" s="72" t="s">
        <v>3935</v>
      </c>
      <c r="I858" s="207">
        <v>45103</v>
      </c>
      <c r="J858" s="69" t="s">
        <v>3970</v>
      </c>
      <c r="K858" s="204">
        <v>45076</v>
      </c>
      <c r="L858" s="203" t="s">
        <v>134</v>
      </c>
      <c r="M858" s="203" t="s">
        <v>130</v>
      </c>
      <c r="N858" s="69" t="s">
        <v>3968</v>
      </c>
      <c r="O858" s="71">
        <v>1100000</v>
      </c>
      <c r="P858" s="71">
        <v>0</v>
      </c>
    </row>
    <row r="859" spans="1:16" ht="43.2" x14ac:dyDescent="0.3">
      <c r="A859" s="203"/>
      <c r="B859" s="203"/>
      <c r="C859" s="203"/>
      <c r="D859" s="203"/>
      <c r="E859" s="203"/>
      <c r="F859" s="203"/>
      <c r="G859" s="203"/>
      <c r="H859" s="72" t="s">
        <v>3928</v>
      </c>
      <c r="I859" s="207">
        <v>45103</v>
      </c>
      <c r="J859" s="69" t="s">
        <v>3973</v>
      </c>
      <c r="K859" s="205">
        <v>45076</v>
      </c>
      <c r="L859" s="203" t="s">
        <v>134</v>
      </c>
      <c r="M859" s="203" t="s">
        <v>130</v>
      </c>
      <c r="N859" s="69" t="s">
        <v>3971</v>
      </c>
      <c r="O859" s="71">
        <v>1904000</v>
      </c>
      <c r="P859" s="71">
        <v>0</v>
      </c>
    </row>
    <row r="860" spans="1:16" ht="43.2" x14ac:dyDescent="0.3">
      <c r="A860" s="203"/>
      <c r="B860" s="203"/>
      <c r="C860" s="203"/>
      <c r="D860" s="203"/>
      <c r="E860" s="203"/>
      <c r="F860" s="203"/>
      <c r="G860" s="203"/>
      <c r="H860" s="72" t="s">
        <v>3931</v>
      </c>
      <c r="I860" s="207">
        <v>45103</v>
      </c>
      <c r="J860" s="69" t="s">
        <v>3976</v>
      </c>
      <c r="K860" s="204">
        <v>45077</v>
      </c>
      <c r="L860" s="203" t="s">
        <v>134</v>
      </c>
      <c r="M860" s="203" t="s">
        <v>130</v>
      </c>
      <c r="N860" s="69" t="s">
        <v>3974</v>
      </c>
      <c r="O860" s="71">
        <v>1320000</v>
      </c>
      <c r="P860" s="71">
        <v>0</v>
      </c>
    </row>
    <row r="861" spans="1:16" ht="43.2" x14ac:dyDescent="0.3">
      <c r="A861" s="203"/>
      <c r="B861" s="203"/>
      <c r="C861" s="203"/>
      <c r="D861" s="203"/>
      <c r="E861" s="203"/>
      <c r="F861" s="203"/>
      <c r="G861" s="203"/>
      <c r="H861" s="72" t="s">
        <v>3938</v>
      </c>
      <c r="I861" s="207">
        <v>45103</v>
      </c>
      <c r="J861" s="69" t="s">
        <v>3979</v>
      </c>
      <c r="K861" s="205">
        <v>45077</v>
      </c>
      <c r="L861" s="203" t="s">
        <v>134</v>
      </c>
      <c r="M861" s="203" t="s">
        <v>130</v>
      </c>
      <c r="N861" s="69" t="s">
        <v>3977</v>
      </c>
      <c r="O861" s="71">
        <v>3300000</v>
      </c>
      <c r="P861" s="71">
        <v>99000</v>
      </c>
    </row>
    <row r="862" spans="1:16" ht="43.2" x14ac:dyDescent="0.3">
      <c r="A862" s="203"/>
      <c r="B862" s="203"/>
      <c r="C862" s="203"/>
      <c r="D862" s="203"/>
      <c r="E862" s="203"/>
      <c r="F862" s="203"/>
      <c r="G862" s="203"/>
      <c r="H862" s="72" t="s">
        <v>4084</v>
      </c>
      <c r="I862" s="207">
        <v>45103</v>
      </c>
      <c r="J862" s="69" t="s">
        <v>4085</v>
      </c>
      <c r="K862" s="70">
        <v>45082</v>
      </c>
      <c r="L862" s="69" t="s">
        <v>204</v>
      </c>
      <c r="M862" s="203" t="s">
        <v>130</v>
      </c>
      <c r="N862" s="69" t="s">
        <v>4080</v>
      </c>
      <c r="O862" s="71">
        <v>360720</v>
      </c>
      <c r="P862" s="71">
        <v>0</v>
      </c>
    </row>
    <row r="863" spans="1:16" ht="43.2" x14ac:dyDescent="0.3">
      <c r="A863" s="203"/>
      <c r="B863" s="203"/>
      <c r="C863" s="203"/>
      <c r="D863" s="203"/>
      <c r="E863" s="203"/>
      <c r="F863" s="203"/>
      <c r="G863" s="203"/>
      <c r="H863" s="72" t="s">
        <v>3942</v>
      </c>
      <c r="I863" s="207">
        <v>45103</v>
      </c>
      <c r="J863" s="69" t="s">
        <v>3982</v>
      </c>
      <c r="K863" s="204">
        <v>45055</v>
      </c>
      <c r="L863" s="202" t="s">
        <v>89</v>
      </c>
      <c r="M863" s="202" t="s">
        <v>136</v>
      </c>
      <c r="N863" s="69" t="s">
        <v>3980</v>
      </c>
      <c r="O863" s="71">
        <v>995000</v>
      </c>
      <c r="P863" s="71">
        <v>0</v>
      </c>
    </row>
    <row r="864" spans="1:16" ht="43.2" x14ac:dyDescent="0.3">
      <c r="A864" s="203"/>
      <c r="B864" s="203"/>
      <c r="C864" s="203"/>
      <c r="D864" s="203"/>
      <c r="E864" s="203"/>
      <c r="F864" s="203"/>
      <c r="G864" s="203"/>
      <c r="H864" s="72" t="s">
        <v>3945</v>
      </c>
      <c r="I864" s="207">
        <v>45103</v>
      </c>
      <c r="J864" s="69" t="s">
        <v>3985</v>
      </c>
      <c r="K864" s="205">
        <v>45055</v>
      </c>
      <c r="L864" s="203" t="s">
        <v>89</v>
      </c>
      <c r="M864" s="203" t="s">
        <v>136</v>
      </c>
      <c r="N864" s="69" t="s">
        <v>3983</v>
      </c>
      <c r="O864" s="71">
        <v>992000</v>
      </c>
      <c r="P864" s="71">
        <v>0</v>
      </c>
    </row>
    <row r="865" spans="1:16" ht="43.2" x14ac:dyDescent="0.3">
      <c r="A865" s="203"/>
      <c r="B865" s="203"/>
      <c r="C865" s="203"/>
      <c r="D865" s="203"/>
      <c r="E865" s="203"/>
      <c r="F865" s="203"/>
      <c r="G865" s="203"/>
      <c r="H865" s="72" t="s">
        <v>3957</v>
      </c>
      <c r="I865" s="207">
        <v>45103</v>
      </c>
      <c r="J865" s="69" t="s">
        <v>3988</v>
      </c>
      <c r="K865" s="205">
        <v>45055</v>
      </c>
      <c r="L865" s="203" t="s">
        <v>89</v>
      </c>
      <c r="M865" s="203" t="s">
        <v>136</v>
      </c>
      <c r="N865" s="69" t="s">
        <v>3986</v>
      </c>
      <c r="O865" s="71">
        <v>998000</v>
      </c>
      <c r="P865" s="71">
        <v>0</v>
      </c>
    </row>
    <row r="866" spans="1:16" ht="43.2" x14ac:dyDescent="0.3">
      <c r="A866" s="203"/>
      <c r="B866" s="203"/>
      <c r="C866" s="203"/>
      <c r="D866" s="203"/>
      <c r="E866" s="203"/>
      <c r="F866" s="203"/>
      <c r="G866" s="203"/>
      <c r="H866" s="72" t="s">
        <v>3960</v>
      </c>
      <c r="I866" s="207">
        <v>45103</v>
      </c>
      <c r="J866" s="69" t="s">
        <v>3991</v>
      </c>
      <c r="K866" s="205">
        <v>45055</v>
      </c>
      <c r="L866" s="202" t="s">
        <v>90</v>
      </c>
      <c r="M866" s="203" t="s">
        <v>136</v>
      </c>
      <c r="N866" s="69" t="s">
        <v>3989</v>
      </c>
      <c r="O866" s="71">
        <v>1480000</v>
      </c>
      <c r="P866" s="71">
        <v>0</v>
      </c>
    </row>
    <row r="867" spans="1:16" ht="43.2" x14ac:dyDescent="0.3">
      <c r="A867" s="203"/>
      <c r="B867" s="203"/>
      <c r="C867" s="203"/>
      <c r="D867" s="203"/>
      <c r="E867" s="203"/>
      <c r="F867" s="203"/>
      <c r="G867" s="203"/>
      <c r="H867" s="72" t="s">
        <v>3964</v>
      </c>
      <c r="I867" s="207">
        <v>45103</v>
      </c>
      <c r="J867" s="69" t="s">
        <v>3994</v>
      </c>
      <c r="K867" s="204">
        <v>45054</v>
      </c>
      <c r="L867" s="203" t="s">
        <v>90</v>
      </c>
      <c r="M867" s="203" t="s">
        <v>136</v>
      </c>
      <c r="N867" s="69" t="s">
        <v>3992</v>
      </c>
      <c r="O867" s="71">
        <v>1495000</v>
      </c>
      <c r="P867" s="71">
        <v>0</v>
      </c>
    </row>
    <row r="868" spans="1:16" ht="43.2" x14ac:dyDescent="0.3">
      <c r="A868" s="203"/>
      <c r="B868" s="203"/>
      <c r="C868" s="203"/>
      <c r="D868" s="203"/>
      <c r="E868" s="203"/>
      <c r="F868" s="203"/>
      <c r="G868" s="203"/>
      <c r="H868" s="72" t="s">
        <v>3967</v>
      </c>
      <c r="I868" s="207">
        <v>45103</v>
      </c>
      <c r="J868" s="69" t="s">
        <v>3997</v>
      </c>
      <c r="K868" s="205">
        <v>45054</v>
      </c>
      <c r="L868" s="203" t="s">
        <v>90</v>
      </c>
      <c r="M868" s="203" t="s">
        <v>136</v>
      </c>
      <c r="N868" s="69" t="s">
        <v>3995</v>
      </c>
      <c r="O868" s="71">
        <v>1490000</v>
      </c>
      <c r="P868" s="71">
        <v>0</v>
      </c>
    </row>
    <row r="869" spans="1:16" ht="43.2" x14ac:dyDescent="0.3">
      <c r="A869" s="203"/>
      <c r="B869" s="203"/>
      <c r="C869" s="203"/>
      <c r="D869" s="203"/>
      <c r="E869" s="203"/>
      <c r="F869" s="203"/>
      <c r="G869" s="203"/>
      <c r="H869" s="72" t="s">
        <v>3970</v>
      </c>
      <c r="I869" s="207">
        <v>45103</v>
      </c>
      <c r="J869" s="69" t="s">
        <v>4000</v>
      </c>
      <c r="K869" s="205">
        <v>45054</v>
      </c>
      <c r="L869" s="203" t="s">
        <v>90</v>
      </c>
      <c r="M869" s="203" t="s">
        <v>136</v>
      </c>
      <c r="N869" s="69" t="s">
        <v>3998</v>
      </c>
      <c r="O869" s="71">
        <v>1500000</v>
      </c>
      <c r="P869" s="71">
        <v>0</v>
      </c>
    </row>
    <row r="870" spans="1:16" ht="43.2" x14ac:dyDescent="0.3">
      <c r="A870" s="203"/>
      <c r="B870" s="203"/>
      <c r="C870" s="203"/>
      <c r="D870" s="203"/>
      <c r="E870" s="203"/>
      <c r="F870" s="203"/>
      <c r="G870" s="203"/>
      <c r="H870" s="72" t="s">
        <v>3880</v>
      </c>
      <c r="I870" s="207">
        <v>45103</v>
      </c>
      <c r="J870" s="69" t="s">
        <v>4003</v>
      </c>
      <c r="K870" s="205">
        <v>45054</v>
      </c>
      <c r="L870" s="69" t="s">
        <v>140</v>
      </c>
      <c r="M870" s="69" t="s">
        <v>139</v>
      </c>
      <c r="N870" s="69" t="s">
        <v>4001</v>
      </c>
      <c r="O870" s="71">
        <v>248000</v>
      </c>
      <c r="P870" s="71">
        <v>0</v>
      </c>
    </row>
    <row r="871" spans="1:16" ht="43.2" x14ac:dyDescent="0.3">
      <c r="A871" s="203"/>
      <c r="B871" s="203"/>
      <c r="C871" s="203"/>
      <c r="D871" s="203"/>
      <c r="E871" s="203"/>
      <c r="F871" s="203"/>
      <c r="G871" s="203"/>
      <c r="H871" s="209" t="s">
        <v>4095</v>
      </c>
      <c r="I871" s="207">
        <v>45103</v>
      </c>
      <c r="J871" s="202" t="s">
        <v>4006</v>
      </c>
      <c r="K871" s="204">
        <v>45051</v>
      </c>
      <c r="L871" s="69" t="s">
        <v>151</v>
      </c>
      <c r="M871" s="202" t="s">
        <v>144</v>
      </c>
      <c r="N871" s="69" t="s">
        <v>4004</v>
      </c>
      <c r="O871" s="71">
        <v>850000</v>
      </c>
      <c r="P871" s="71">
        <v>0</v>
      </c>
    </row>
    <row r="872" spans="1:16" ht="43.2" x14ac:dyDescent="0.3">
      <c r="A872" s="203"/>
      <c r="B872" s="203"/>
      <c r="C872" s="203"/>
      <c r="D872" s="203"/>
      <c r="E872" s="203"/>
      <c r="F872" s="203"/>
      <c r="G872" s="203"/>
      <c r="H872" s="208"/>
      <c r="I872" s="208"/>
      <c r="J872" s="203"/>
      <c r="K872" s="203"/>
      <c r="L872" s="69" t="s">
        <v>145</v>
      </c>
      <c r="M872" s="203" t="s">
        <v>144</v>
      </c>
      <c r="N872" s="69" t="s">
        <v>4004</v>
      </c>
      <c r="O872" s="71">
        <v>6108000</v>
      </c>
      <c r="P872" s="71">
        <v>0</v>
      </c>
    </row>
    <row r="873" spans="1:16" ht="43.2" x14ac:dyDescent="0.3">
      <c r="A873" s="203"/>
      <c r="B873" s="203"/>
      <c r="C873" s="203"/>
      <c r="D873" s="203"/>
      <c r="E873" s="203"/>
      <c r="F873" s="203"/>
      <c r="G873" s="203"/>
      <c r="H873" s="72" t="s">
        <v>4097</v>
      </c>
      <c r="I873" s="207">
        <v>45103</v>
      </c>
      <c r="J873" s="69" t="s">
        <v>4009</v>
      </c>
      <c r="K873" s="70">
        <v>45034</v>
      </c>
      <c r="L873" s="69" t="s">
        <v>151</v>
      </c>
      <c r="M873" s="203" t="s">
        <v>144</v>
      </c>
      <c r="N873" s="69" t="s">
        <v>4007</v>
      </c>
      <c r="O873" s="71">
        <v>2274500</v>
      </c>
      <c r="P873" s="71">
        <v>0</v>
      </c>
    </row>
    <row r="874" spans="1:16" ht="43.2" x14ac:dyDescent="0.3">
      <c r="A874" s="203"/>
      <c r="B874" s="203"/>
      <c r="C874" s="203"/>
      <c r="D874" s="203"/>
      <c r="E874" s="203"/>
      <c r="F874" s="203"/>
      <c r="G874" s="203"/>
      <c r="H874" s="72" t="s">
        <v>3885</v>
      </c>
      <c r="I874" s="207">
        <v>45103</v>
      </c>
      <c r="J874" s="69" t="s">
        <v>4013</v>
      </c>
      <c r="K874" s="70">
        <v>45041</v>
      </c>
      <c r="L874" s="69" t="s">
        <v>145</v>
      </c>
      <c r="M874" s="203" t="s">
        <v>144</v>
      </c>
      <c r="N874" s="69" t="s">
        <v>4010</v>
      </c>
      <c r="O874" s="71">
        <v>1555300</v>
      </c>
      <c r="P874" s="71">
        <v>0</v>
      </c>
    </row>
    <row r="875" spans="1:16" ht="43.2" x14ac:dyDescent="0.3">
      <c r="A875" s="203"/>
      <c r="B875" s="203"/>
      <c r="C875" s="203"/>
      <c r="D875" s="203"/>
      <c r="E875" s="203"/>
      <c r="F875" s="203"/>
      <c r="G875" s="203"/>
      <c r="H875" s="72" t="s">
        <v>3887</v>
      </c>
      <c r="I875" s="207">
        <v>45103</v>
      </c>
      <c r="J875" s="69" t="s">
        <v>4016</v>
      </c>
      <c r="K875" s="70">
        <v>45061</v>
      </c>
      <c r="L875" s="69" t="s">
        <v>151</v>
      </c>
      <c r="M875" s="203" t="s">
        <v>144</v>
      </c>
      <c r="N875" s="69" t="s">
        <v>4014</v>
      </c>
      <c r="O875" s="71">
        <v>557500</v>
      </c>
      <c r="P875" s="71">
        <v>0</v>
      </c>
    </row>
    <row r="876" spans="1:16" ht="43.2" x14ac:dyDescent="0.3">
      <c r="A876" s="203"/>
      <c r="B876" s="203"/>
      <c r="C876" s="203"/>
      <c r="D876" s="203"/>
      <c r="E876" s="203"/>
      <c r="F876" s="203"/>
      <c r="G876" s="203"/>
      <c r="H876" s="72" t="s">
        <v>3925</v>
      </c>
      <c r="I876" s="207">
        <v>45103</v>
      </c>
      <c r="J876" s="69" t="s">
        <v>4020</v>
      </c>
      <c r="K876" s="70">
        <v>45031</v>
      </c>
      <c r="L876" s="69" t="s">
        <v>203</v>
      </c>
      <c r="M876" s="203" t="s">
        <v>144</v>
      </c>
      <c r="N876" s="69" t="s">
        <v>4017</v>
      </c>
      <c r="O876" s="71">
        <v>150000</v>
      </c>
      <c r="P876" s="71">
        <v>0</v>
      </c>
    </row>
    <row r="877" spans="1:16" ht="43.2" x14ac:dyDescent="0.3">
      <c r="A877" s="203"/>
      <c r="B877" s="203"/>
      <c r="C877" s="203"/>
      <c r="D877" s="203"/>
      <c r="E877" s="203"/>
      <c r="F877" s="203"/>
      <c r="G877" s="203"/>
      <c r="H877" s="72" t="s">
        <v>3951</v>
      </c>
      <c r="I877" s="207">
        <v>45103</v>
      </c>
      <c r="J877" s="69" t="s">
        <v>4024</v>
      </c>
      <c r="K877" s="70">
        <v>45064</v>
      </c>
      <c r="L877" s="202" t="s">
        <v>145</v>
      </c>
      <c r="M877" s="203" t="s">
        <v>144</v>
      </c>
      <c r="N877" s="69" t="s">
        <v>4021</v>
      </c>
      <c r="O877" s="71">
        <v>436000</v>
      </c>
      <c r="P877" s="71">
        <v>2100</v>
      </c>
    </row>
    <row r="878" spans="1:16" ht="43.2" x14ac:dyDescent="0.3">
      <c r="A878" s="203"/>
      <c r="B878" s="203"/>
      <c r="C878" s="203"/>
      <c r="D878" s="203"/>
      <c r="E878" s="203"/>
      <c r="F878" s="203"/>
      <c r="G878" s="203"/>
      <c r="H878" s="72" t="s">
        <v>3954</v>
      </c>
      <c r="I878" s="207">
        <v>45103</v>
      </c>
      <c r="J878" s="69" t="s">
        <v>4028</v>
      </c>
      <c r="K878" s="70">
        <v>45068</v>
      </c>
      <c r="L878" s="203" t="s">
        <v>145</v>
      </c>
      <c r="M878" s="203" t="s">
        <v>144</v>
      </c>
      <c r="N878" s="69" t="s">
        <v>4025</v>
      </c>
      <c r="O878" s="71">
        <v>1510000</v>
      </c>
      <c r="P878" s="71">
        <v>600</v>
      </c>
    </row>
    <row r="879" spans="1:16" ht="43.2" x14ac:dyDescent="0.3">
      <c r="A879" s="203"/>
      <c r="B879" s="203"/>
      <c r="C879" s="203"/>
      <c r="D879" s="203"/>
      <c r="E879" s="203"/>
      <c r="F879" s="203"/>
      <c r="G879" s="203"/>
      <c r="H879" s="72" t="s">
        <v>4106</v>
      </c>
      <c r="I879" s="207">
        <v>45103</v>
      </c>
      <c r="J879" s="69" t="s">
        <v>4107</v>
      </c>
      <c r="K879" s="70">
        <v>45076</v>
      </c>
      <c r="L879" s="69" t="s">
        <v>2616</v>
      </c>
      <c r="M879" s="69" t="s">
        <v>261</v>
      </c>
      <c r="N879" s="69" t="s">
        <v>4103</v>
      </c>
      <c r="O879" s="71">
        <v>5825000</v>
      </c>
      <c r="P879" s="71">
        <v>682207</v>
      </c>
    </row>
    <row r="880" spans="1:16" ht="43.2" x14ac:dyDescent="0.3">
      <c r="A880" s="203"/>
      <c r="B880" s="203"/>
      <c r="C880" s="203"/>
      <c r="D880" s="203"/>
      <c r="E880" s="203"/>
      <c r="F880" s="203"/>
      <c r="G880" s="203"/>
      <c r="H880" s="72" t="s">
        <v>4151</v>
      </c>
      <c r="I880" s="206">
        <v>45125</v>
      </c>
      <c r="J880" s="69" t="s">
        <v>4163</v>
      </c>
      <c r="K880" s="70">
        <v>45083</v>
      </c>
      <c r="L880" s="69" t="s">
        <v>564</v>
      </c>
      <c r="M880" s="69" t="s">
        <v>64</v>
      </c>
      <c r="N880" s="69" t="s">
        <v>4160</v>
      </c>
      <c r="O880" s="71">
        <v>1440000</v>
      </c>
      <c r="P880" s="71">
        <v>0</v>
      </c>
    </row>
    <row r="881" spans="1:16" ht="43.2" x14ac:dyDescent="0.3">
      <c r="A881" s="203"/>
      <c r="B881" s="203"/>
      <c r="C881" s="203"/>
      <c r="D881" s="203"/>
      <c r="E881" s="203"/>
      <c r="F881" s="203"/>
      <c r="G881" s="203"/>
      <c r="H881" s="72" t="s">
        <v>4330</v>
      </c>
      <c r="I881" s="207">
        <v>45125</v>
      </c>
      <c r="J881" s="69" t="s">
        <v>4167</v>
      </c>
      <c r="K881" s="70">
        <v>45086</v>
      </c>
      <c r="L881" s="69" t="s">
        <v>131</v>
      </c>
      <c r="M881" s="69" t="s">
        <v>130</v>
      </c>
      <c r="N881" s="69" t="s">
        <v>4165</v>
      </c>
      <c r="O881" s="71">
        <v>2141000</v>
      </c>
      <c r="P881" s="71">
        <v>241103</v>
      </c>
    </row>
    <row r="882" spans="1:16" ht="57.6" x14ac:dyDescent="0.3">
      <c r="A882" s="203"/>
      <c r="B882" s="203"/>
      <c r="C882" s="203"/>
      <c r="D882" s="203"/>
      <c r="E882" s="203"/>
      <c r="F882" s="203"/>
      <c r="G882" s="203"/>
      <c r="H882" s="72" t="s">
        <v>4156</v>
      </c>
      <c r="I882" s="207">
        <v>45125</v>
      </c>
      <c r="J882" s="69" t="s">
        <v>4171</v>
      </c>
      <c r="K882" s="70">
        <v>45087</v>
      </c>
      <c r="L882" s="69" t="s">
        <v>564</v>
      </c>
      <c r="M882" s="69" t="s">
        <v>64</v>
      </c>
      <c r="N882" s="69" t="s">
        <v>4168</v>
      </c>
      <c r="O882" s="71">
        <v>3243000</v>
      </c>
      <c r="P882" s="71">
        <v>0</v>
      </c>
    </row>
    <row r="883" spans="1:16" ht="43.2" x14ac:dyDescent="0.3">
      <c r="A883" s="203"/>
      <c r="B883" s="203"/>
      <c r="C883" s="203"/>
      <c r="D883" s="203"/>
      <c r="E883" s="203"/>
      <c r="F883" s="203"/>
      <c r="G883" s="203"/>
      <c r="H883" s="72" t="s">
        <v>4123</v>
      </c>
      <c r="I883" s="207">
        <v>45125</v>
      </c>
      <c r="J883" s="69" t="s">
        <v>4178</v>
      </c>
      <c r="K883" s="70">
        <v>45090</v>
      </c>
      <c r="L883" s="69" t="s">
        <v>2517</v>
      </c>
      <c r="M883" s="69" t="s">
        <v>227</v>
      </c>
      <c r="N883" s="69" t="s">
        <v>4175</v>
      </c>
      <c r="O883" s="71">
        <v>150000</v>
      </c>
      <c r="P883" s="71">
        <v>0</v>
      </c>
    </row>
    <row r="884" spans="1:16" ht="43.2" x14ac:dyDescent="0.3">
      <c r="A884" s="203"/>
      <c r="B884" s="203"/>
      <c r="C884" s="203"/>
      <c r="D884" s="203"/>
      <c r="E884" s="203"/>
      <c r="F884" s="203"/>
      <c r="G884" s="203"/>
      <c r="H884" s="72" t="s">
        <v>4132</v>
      </c>
      <c r="I884" s="207">
        <v>45125</v>
      </c>
      <c r="J884" s="69" t="s">
        <v>4183</v>
      </c>
      <c r="K884" s="70">
        <v>45083</v>
      </c>
      <c r="L884" s="69" t="s">
        <v>4179</v>
      </c>
      <c r="M884" s="69" t="s">
        <v>287</v>
      </c>
      <c r="N884" s="69" t="s">
        <v>4181</v>
      </c>
      <c r="O884" s="71">
        <v>222000</v>
      </c>
      <c r="P884" s="71">
        <v>0</v>
      </c>
    </row>
    <row r="885" spans="1:16" ht="43.2" x14ac:dyDescent="0.3">
      <c r="A885" s="203"/>
      <c r="B885" s="203"/>
      <c r="C885" s="203"/>
      <c r="D885" s="203"/>
      <c r="E885" s="203"/>
      <c r="F885" s="203"/>
      <c r="G885" s="203"/>
      <c r="H885" s="72" t="s">
        <v>4128</v>
      </c>
      <c r="I885" s="207">
        <v>45125</v>
      </c>
      <c r="J885" s="69" t="s">
        <v>4187</v>
      </c>
      <c r="K885" s="70">
        <v>45084</v>
      </c>
      <c r="L885" s="69" t="s">
        <v>70</v>
      </c>
      <c r="M885" s="69" t="s">
        <v>69</v>
      </c>
      <c r="N885" s="69" t="s">
        <v>4184</v>
      </c>
      <c r="O885" s="71">
        <v>1178000</v>
      </c>
      <c r="P885" s="71">
        <v>0</v>
      </c>
    </row>
    <row r="886" spans="1:16" ht="43.2" x14ac:dyDescent="0.3">
      <c r="A886" s="203"/>
      <c r="B886" s="203"/>
      <c r="C886" s="203"/>
      <c r="D886" s="203"/>
      <c r="E886" s="203"/>
      <c r="F886" s="203"/>
      <c r="G886" s="203"/>
      <c r="H886" s="72" t="s">
        <v>4159</v>
      </c>
      <c r="I886" s="207">
        <v>45125</v>
      </c>
      <c r="J886" s="69" t="s">
        <v>4190</v>
      </c>
      <c r="K886" s="204">
        <v>45087</v>
      </c>
      <c r="L886" s="69" t="s">
        <v>2870</v>
      </c>
      <c r="M886" s="69" t="s">
        <v>209</v>
      </c>
      <c r="N886" s="69" t="s">
        <v>4188</v>
      </c>
      <c r="O886" s="71">
        <v>7802313</v>
      </c>
      <c r="P886" s="71">
        <v>0</v>
      </c>
    </row>
    <row r="887" spans="1:16" ht="57.6" x14ac:dyDescent="0.3">
      <c r="A887" s="203"/>
      <c r="B887" s="203"/>
      <c r="C887" s="203"/>
      <c r="D887" s="203"/>
      <c r="E887" s="203"/>
      <c r="F887" s="203"/>
      <c r="G887" s="203"/>
      <c r="H887" s="72" t="s">
        <v>4085</v>
      </c>
      <c r="I887" s="207">
        <v>45125</v>
      </c>
      <c r="J887" s="69" t="s">
        <v>4193</v>
      </c>
      <c r="K887" s="205">
        <v>45087</v>
      </c>
      <c r="L887" s="202" t="s">
        <v>73</v>
      </c>
      <c r="M887" s="202" t="s">
        <v>72</v>
      </c>
      <c r="N887" s="69" t="s">
        <v>4191</v>
      </c>
      <c r="O887" s="71">
        <v>2485682</v>
      </c>
      <c r="P887" s="71">
        <v>0</v>
      </c>
    </row>
    <row r="888" spans="1:16" ht="57.6" x14ac:dyDescent="0.3">
      <c r="A888" s="203"/>
      <c r="B888" s="203"/>
      <c r="C888" s="203"/>
      <c r="D888" s="203"/>
      <c r="E888" s="203"/>
      <c r="F888" s="203"/>
      <c r="G888" s="203"/>
      <c r="H888" s="72" t="s">
        <v>4107</v>
      </c>
      <c r="I888" s="207">
        <v>45125</v>
      </c>
      <c r="J888" s="69" t="s">
        <v>4196</v>
      </c>
      <c r="K888" s="70">
        <v>45094</v>
      </c>
      <c r="L888" s="203" t="s">
        <v>73</v>
      </c>
      <c r="M888" s="203" t="s">
        <v>72</v>
      </c>
      <c r="N888" s="69" t="s">
        <v>4194</v>
      </c>
      <c r="O888" s="71">
        <v>3078500</v>
      </c>
      <c r="P888" s="71">
        <v>0</v>
      </c>
    </row>
    <row r="889" spans="1:16" ht="43.2" x14ac:dyDescent="0.3">
      <c r="A889" s="203"/>
      <c r="B889" s="203"/>
      <c r="C889" s="203"/>
      <c r="D889" s="203"/>
      <c r="E889" s="203"/>
      <c r="F889" s="203"/>
      <c r="G889" s="203"/>
      <c r="H889" s="72" t="s">
        <v>4339</v>
      </c>
      <c r="I889" s="207">
        <v>45125</v>
      </c>
      <c r="J889" s="69" t="s">
        <v>4199</v>
      </c>
      <c r="K889" s="70">
        <v>45077</v>
      </c>
      <c r="L889" s="202" t="s">
        <v>131</v>
      </c>
      <c r="M889" s="202" t="s">
        <v>130</v>
      </c>
      <c r="N889" s="69" t="s">
        <v>4197</v>
      </c>
      <c r="O889" s="71">
        <v>889000</v>
      </c>
      <c r="P889" s="71">
        <v>0</v>
      </c>
    </row>
    <row r="890" spans="1:16" ht="28.8" x14ac:dyDescent="0.3">
      <c r="A890" s="203"/>
      <c r="B890" s="203"/>
      <c r="C890" s="203"/>
      <c r="D890" s="203"/>
      <c r="E890" s="203"/>
      <c r="F890" s="203"/>
      <c r="G890" s="203"/>
      <c r="H890" s="72" t="s">
        <v>4341</v>
      </c>
      <c r="I890" s="207">
        <v>45125</v>
      </c>
      <c r="J890" s="69" t="s">
        <v>4202</v>
      </c>
      <c r="K890" s="70">
        <v>45085</v>
      </c>
      <c r="L890" s="203" t="s">
        <v>131</v>
      </c>
      <c r="M890" s="203" t="s">
        <v>130</v>
      </c>
      <c r="N890" s="69" t="s">
        <v>4200</v>
      </c>
      <c r="O890" s="71">
        <v>850000</v>
      </c>
      <c r="P890" s="71">
        <v>0</v>
      </c>
    </row>
    <row r="891" spans="1:16" ht="57.6" x14ac:dyDescent="0.3">
      <c r="A891" s="203"/>
      <c r="B891" s="203"/>
      <c r="C891" s="203"/>
      <c r="D891" s="203"/>
      <c r="E891" s="203"/>
      <c r="F891" s="203"/>
      <c r="G891" s="203"/>
      <c r="H891" s="72" t="s">
        <v>4343</v>
      </c>
      <c r="I891" s="207">
        <v>45125</v>
      </c>
      <c r="J891" s="69" t="s">
        <v>4174</v>
      </c>
      <c r="K891" s="70">
        <v>45086</v>
      </c>
      <c r="L891" s="203" t="s">
        <v>131</v>
      </c>
      <c r="M891" s="203" t="s">
        <v>130</v>
      </c>
      <c r="N891" s="69" t="s">
        <v>4172</v>
      </c>
      <c r="O891" s="71">
        <v>1745800</v>
      </c>
      <c r="P891" s="71">
        <v>0</v>
      </c>
    </row>
    <row r="892" spans="1:16" ht="28.8" x14ac:dyDescent="0.3">
      <c r="A892" s="203"/>
      <c r="B892" s="203"/>
      <c r="C892" s="203"/>
      <c r="D892" s="203"/>
      <c r="E892" s="203"/>
      <c r="F892" s="203"/>
      <c r="G892" s="203"/>
      <c r="H892" s="72" t="s">
        <v>4345</v>
      </c>
      <c r="I892" s="207">
        <v>45125</v>
      </c>
      <c r="J892" s="69" t="s">
        <v>4206</v>
      </c>
      <c r="K892" s="70">
        <v>45102</v>
      </c>
      <c r="L892" s="203" t="s">
        <v>131</v>
      </c>
      <c r="M892" s="203" t="s">
        <v>130</v>
      </c>
      <c r="N892" s="69" t="s">
        <v>4203</v>
      </c>
      <c r="O892" s="71">
        <v>180000</v>
      </c>
      <c r="P892" s="71">
        <v>0</v>
      </c>
    </row>
    <row r="893" spans="1:16" ht="57.6" x14ac:dyDescent="0.3">
      <c r="A893" s="203"/>
      <c r="B893" s="203"/>
      <c r="C893" s="203"/>
      <c r="D893" s="203"/>
      <c r="E893" s="203"/>
      <c r="F893" s="203"/>
      <c r="G893" s="203"/>
      <c r="H893" s="72" t="s">
        <v>4347</v>
      </c>
      <c r="I893" s="207">
        <v>45125</v>
      </c>
      <c r="J893" s="69" t="s">
        <v>4209</v>
      </c>
      <c r="K893" s="70">
        <v>45086</v>
      </c>
      <c r="L893" s="69" t="s">
        <v>134</v>
      </c>
      <c r="M893" s="203" t="s">
        <v>130</v>
      </c>
      <c r="N893" s="69" t="s">
        <v>4207</v>
      </c>
      <c r="O893" s="71">
        <v>88000</v>
      </c>
      <c r="P893" s="71">
        <v>0</v>
      </c>
    </row>
    <row r="894" spans="1:16" ht="28.8" x14ac:dyDescent="0.3">
      <c r="A894" s="203"/>
      <c r="B894" s="203"/>
      <c r="C894" s="203"/>
      <c r="D894" s="203"/>
      <c r="E894" s="203"/>
      <c r="F894" s="203"/>
      <c r="G894" s="203"/>
      <c r="H894" s="72" t="s">
        <v>4377</v>
      </c>
      <c r="I894" s="207">
        <v>45125</v>
      </c>
      <c r="J894" s="69" t="s">
        <v>4258</v>
      </c>
      <c r="K894" s="70">
        <v>45082</v>
      </c>
      <c r="L894" s="69" t="s">
        <v>258</v>
      </c>
      <c r="M894" s="69" t="s">
        <v>257</v>
      </c>
      <c r="N894" s="69" t="s">
        <v>4256</v>
      </c>
      <c r="O894" s="71">
        <v>4950000</v>
      </c>
      <c r="P894" s="71">
        <v>579730</v>
      </c>
    </row>
    <row r="895" spans="1:16" ht="43.2" x14ac:dyDescent="0.3">
      <c r="A895" s="203"/>
      <c r="B895" s="203"/>
      <c r="C895" s="203"/>
      <c r="D895" s="203"/>
      <c r="E895" s="203"/>
      <c r="F895" s="203"/>
      <c r="G895" s="203"/>
      <c r="H895" s="72" t="s">
        <v>4950</v>
      </c>
      <c r="I895" s="206">
        <v>45135</v>
      </c>
      <c r="J895" s="69" t="s">
        <v>4567</v>
      </c>
      <c r="K895" s="204">
        <v>45124</v>
      </c>
      <c r="L895" s="69" t="s">
        <v>90</v>
      </c>
      <c r="M895" s="202" t="s">
        <v>239</v>
      </c>
      <c r="N895" s="69" t="s">
        <v>4564</v>
      </c>
      <c r="O895" s="71">
        <v>1500000</v>
      </c>
      <c r="P895" s="71">
        <v>0</v>
      </c>
    </row>
    <row r="896" spans="1:16" ht="43.2" x14ac:dyDescent="0.3">
      <c r="A896" s="203"/>
      <c r="B896" s="203"/>
      <c r="C896" s="203"/>
      <c r="D896" s="203"/>
      <c r="E896" s="203"/>
      <c r="F896" s="203"/>
      <c r="G896" s="203"/>
      <c r="H896" s="72" t="s">
        <v>4952</v>
      </c>
      <c r="I896" s="207">
        <v>45135</v>
      </c>
      <c r="J896" s="69" t="s">
        <v>4571</v>
      </c>
      <c r="K896" s="205">
        <v>45124</v>
      </c>
      <c r="L896" s="69" t="s">
        <v>89</v>
      </c>
      <c r="M896" s="203" t="s">
        <v>239</v>
      </c>
      <c r="N896" s="69" t="s">
        <v>4569</v>
      </c>
      <c r="O896" s="71">
        <v>998000</v>
      </c>
      <c r="P896" s="71">
        <v>0</v>
      </c>
    </row>
    <row r="897" spans="1:16" ht="43.2" x14ac:dyDescent="0.3">
      <c r="A897" s="203"/>
      <c r="B897" s="203"/>
      <c r="C897" s="203"/>
      <c r="D897" s="203"/>
      <c r="E897" s="203"/>
      <c r="F897" s="203"/>
      <c r="G897" s="203"/>
      <c r="H897" s="72" t="s">
        <v>4954</v>
      </c>
      <c r="I897" s="207">
        <v>45135</v>
      </c>
      <c r="J897" s="69" t="s">
        <v>4574</v>
      </c>
      <c r="K897" s="205">
        <v>45124</v>
      </c>
      <c r="L897" s="69" t="s">
        <v>1964</v>
      </c>
      <c r="M897" s="203" t="s">
        <v>239</v>
      </c>
      <c r="N897" s="69" t="s">
        <v>4572</v>
      </c>
      <c r="O897" s="71">
        <v>1495000</v>
      </c>
      <c r="P897" s="71">
        <v>29900</v>
      </c>
    </row>
    <row r="898" spans="1:16" ht="43.2" x14ac:dyDescent="0.3">
      <c r="A898" s="203"/>
      <c r="B898" s="203"/>
      <c r="C898" s="203"/>
      <c r="D898" s="203"/>
      <c r="E898" s="203"/>
      <c r="F898" s="203"/>
      <c r="G898" s="203"/>
      <c r="H898" s="72" t="s">
        <v>4956</v>
      </c>
      <c r="I898" s="207">
        <v>45135</v>
      </c>
      <c r="J898" s="69" t="s">
        <v>4577</v>
      </c>
      <c r="K898" s="70">
        <v>45127</v>
      </c>
      <c r="L898" s="69" t="s">
        <v>1992</v>
      </c>
      <c r="M898" s="203" t="s">
        <v>239</v>
      </c>
      <c r="N898" s="69" t="s">
        <v>4575</v>
      </c>
      <c r="O898" s="71">
        <v>1497300</v>
      </c>
      <c r="P898" s="71">
        <v>29946</v>
      </c>
    </row>
    <row r="899" spans="1:16" ht="57.6" x14ac:dyDescent="0.3">
      <c r="A899" s="203"/>
      <c r="B899" s="203"/>
      <c r="C899" s="203"/>
      <c r="D899" s="203"/>
      <c r="E899" s="203"/>
      <c r="F899" s="203"/>
      <c r="G899" s="203"/>
      <c r="H899" s="72" t="s">
        <v>4958</v>
      </c>
      <c r="I899" s="207">
        <v>45135</v>
      </c>
      <c r="J899" s="69" t="s">
        <v>4580</v>
      </c>
      <c r="K899" s="70">
        <v>45121</v>
      </c>
      <c r="L899" s="202" t="s">
        <v>3831</v>
      </c>
      <c r="M899" s="202" t="s">
        <v>67</v>
      </c>
      <c r="N899" s="69" t="s">
        <v>4578</v>
      </c>
      <c r="O899" s="71">
        <v>5742900</v>
      </c>
      <c r="P899" s="71">
        <v>0</v>
      </c>
    </row>
    <row r="900" spans="1:16" ht="43.2" x14ac:dyDescent="0.3">
      <c r="A900" s="203"/>
      <c r="B900" s="203"/>
      <c r="C900" s="203"/>
      <c r="D900" s="203"/>
      <c r="E900" s="203"/>
      <c r="F900" s="203"/>
      <c r="G900" s="203"/>
      <c r="H900" s="72" t="s">
        <v>4960</v>
      </c>
      <c r="I900" s="207">
        <v>45135</v>
      </c>
      <c r="J900" s="69" t="s">
        <v>4583</v>
      </c>
      <c r="K900" s="70">
        <v>45127</v>
      </c>
      <c r="L900" s="203" t="s">
        <v>3831</v>
      </c>
      <c r="M900" s="203" t="s">
        <v>67</v>
      </c>
      <c r="N900" s="69" t="s">
        <v>4581</v>
      </c>
      <c r="O900" s="71">
        <v>3440600</v>
      </c>
      <c r="P900" s="71">
        <v>0</v>
      </c>
    </row>
    <row r="901" spans="1:16" ht="43.2" x14ac:dyDescent="0.3">
      <c r="A901" s="203"/>
      <c r="B901" s="203"/>
      <c r="C901" s="203"/>
      <c r="D901" s="203"/>
      <c r="E901" s="203"/>
      <c r="F901" s="203"/>
      <c r="G901" s="203"/>
      <c r="H901" s="72" t="s">
        <v>4962</v>
      </c>
      <c r="I901" s="207">
        <v>45135</v>
      </c>
      <c r="J901" s="69" t="s">
        <v>4587</v>
      </c>
      <c r="K901" s="70">
        <v>45129</v>
      </c>
      <c r="L901" s="203" t="s">
        <v>3831</v>
      </c>
      <c r="M901" s="203" t="s">
        <v>67</v>
      </c>
      <c r="N901" s="69" t="s">
        <v>4584</v>
      </c>
      <c r="O901" s="71">
        <v>11557200</v>
      </c>
      <c r="P901" s="71">
        <v>0</v>
      </c>
    </row>
    <row r="902" spans="1:16" ht="43.2" x14ac:dyDescent="0.3">
      <c r="A902" s="203"/>
      <c r="B902" s="203"/>
      <c r="C902" s="203"/>
      <c r="D902" s="203"/>
      <c r="E902" s="203"/>
      <c r="F902" s="203"/>
      <c r="G902" s="203"/>
      <c r="H902" s="72" t="s">
        <v>4964</v>
      </c>
      <c r="I902" s="207">
        <v>45135</v>
      </c>
      <c r="J902" s="69" t="s">
        <v>4591</v>
      </c>
      <c r="K902" s="70">
        <v>45133</v>
      </c>
      <c r="L902" s="203" t="s">
        <v>3831</v>
      </c>
      <c r="M902" s="203" t="s">
        <v>67</v>
      </c>
      <c r="N902" s="69" t="s">
        <v>4588</v>
      </c>
      <c r="O902" s="71">
        <v>6565900</v>
      </c>
      <c r="P902" s="71">
        <v>0</v>
      </c>
    </row>
    <row r="903" spans="1:16" ht="43.2" x14ac:dyDescent="0.3">
      <c r="A903" s="203"/>
      <c r="B903" s="203"/>
      <c r="C903" s="203"/>
      <c r="D903" s="203"/>
      <c r="E903" s="203"/>
      <c r="F903" s="203"/>
      <c r="G903" s="203"/>
      <c r="H903" s="72" t="s">
        <v>4966</v>
      </c>
      <c r="I903" s="207">
        <v>45135</v>
      </c>
      <c r="J903" s="69" t="s">
        <v>4594</v>
      </c>
      <c r="K903" s="70">
        <v>45128</v>
      </c>
      <c r="L903" s="69" t="s">
        <v>70</v>
      </c>
      <c r="M903" s="69" t="s">
        <v>69</v>
      </c>
      <c r="N903" s="69" t="s">
        <v>4592</v>
      </c>
      <c r="O903" s="71">
        <v>1800000</v>
      </c>
      <c r="P903" s="71">
        <v>0</v>
      </c>
    </row>
    <row r="904" spans="1:16" ht="57.6" x14ac:dyDescent="0.3">
      <c r="A904" s="203"/>
      <c r="B904" s="203"/>
      <c r="C904" s="203"/>
      <c r="D904" s="203"/>
      <c r="E904" s="203"/>
      <c r="F904" s="203"/>
      <c r="G904" s="203"/>
      <c r="H904" s="72" t="s">
        <v>4430</v>
      </c>
      <c r="I904" s="207">
        <v>45135</v>
      </c>
      <c r="J904" s="69" t="s">
        <v>4597</v>
      </c>
      <c r="K904" s="70">
        <v>45114</v>
      </c>
      <c r="L904" s="202" t="s">
        <v>2870</v>
      </c>
      <c r="M904" s="202" t="s">
        <v>209</v>
      </c>
      <c r="N904" s="69" t="s">
        <v>4595</v>
      </c>
      <c r="O904" s="71">
        <v>3264000</v>
      </c>
      <c r="P904" s="71">
        <v>0</v>
      </c>
    </row>
    <row r="905" spans="1:16" ht="57.6" x14ac:dyDescent="0.3">
      <c r="A905" s="203"/>
      <c r="B905" s="203"/>
      <c r="C905" s="203"/>
      <c r="D905" s="203"/>
      <c r="E905" s="203"/>
      <c r="F905" s="203"/>
      <c r="G905" s="203"/>
      <c r="H905" s="72" t="s">
        <v>4476</v>
      </c>
      <c r="I905" s="207">
        <v>45135</v>
      </c>
      <c r="J905" s="69" t="s">
        <v>4600</v>
      </c>
      <c r="K905" s="70">
        <v>45121</v>
      </c>
      <c r="L905" s="203" t="s">
        <v>2870</v>
      </c>
      <c r="M905" s="203" t="s">
        <v>209</v>
      </c>
      <c r="N905" s="69" t="s">
        <v>4598</v>
      </c>
      <c r="O905" s="71">
        <v>8001100</v>
      </c>
      <c r="P905" s="71">
        <v>0</v>
      </c>
    </row>
    <row r="906" spans="1:16" ht="57.6" x14ac:dyDescent="0.3">
      <c r="A906" s="203"/>
      <c r="B906" s="203"/>
      <c r="C906" s="203"/>
      <c r="D906" s="203"/>
      <c r="E906" s="203"/>
      <c r="F906" s="203"/>
      <c r="G906" s="203"/>
      <c r="H906" s="72" t="s">
        <v>4970</v>
      </c>
      <c r="I906" s="207">
        <v>45135</v>
      </c>
      <c r="J906" s="69" t="s">
        <v>4603</v>
      </c>
      <c r="K906" s="70">
        <v>45125</v>
      </c>
      <c r="L906" s="202" t="s">
        <v>218</v>
      </c>
      <c r="M906" s="202" t="s">
        <v>288</v>
      </c>
      <c r="N906" s="69" t="s">
        <v>4601</v>
      </c>
      <c r="O906" s="71">
        <v>300000</v>
      </c>
      <c r="P906" s="71">
        <v>0</v>
      </c>
    </row>
    <row r="907" spans="1:16" ht="57.6" x14ac:dyDescent="0.3">
      <c r="A907" s="203"/>
      <c r="B907" s="203"/>
      <c r="C907" s="203"/>
      <c r="D907" s="203"/>
      <c r="E907" s="203"/>
      <c r="F907" s="203"/>
      <c r="G907" s="203"/>
      <c r="H907" s="72" t="s">
        <v>4972</v>
      </c>
      <c r="I907" s="207">
        <v>45135</v>
      </c>
      <c r="J907" s="69" t="s">
        <v>4606</v>
      </c>
      <c r="K907" s="70">
        <v>45132</v>
      </c>
      <c r="L907" s="203" t="s">
        <v>218</v>
      </c>
      <c r="M907" s="203" t="s">
        <v>288</v>
      </c>
      <c r="N907" s="69" t="s">
        <v>4604</v>
      </c>
      <c r="O907" s="71">
        <v>300000</v>
      </c>
      <c r="P907" s="71">
        <v>0</v>
      </c>
    </row>
    <row r="908" spans="1:16" ht="57.6" x14ac:dyDescent="0.3">
      <c r="A908" s="203"/>
      <c r="B908" s="203"/>
      <c r="C908" s="203"/>
      <c r="D908" s="203"/>
      <c r="E908" s="203"/>
      <c r="F908" s="203"/>
      <c r="G908" s="203"/>
      <c r="H908" s="72" t="s">
        <v>4974</v>
      </c>
      <c r="I908" s="207">
        <v>45135</v>
      </c>
      <c r="J908" s="69" t="s">
        <v>4611</v>
      </c>
      <c r="K908" s="204">
        <v>45114</v>
      </c>
      <c r="L908" s="202" t="s">
        <v>4607</v>
      </c>
      <c r="M908" s="202" t="s">
        <v>72</v>
      </c>
      <c r="N908" s="69" t="s">
        <v>4609</v>
      </c>
      <c r="O908" s="71">
        <v>10500200</v>
      </c>
      <c r="P908" s="71">
        <v>0</v>
      </c>
    </row>
    <row r="909" spans="1:16" ht="43.2" x14ac:dyDescent="0.3">
      <c r="A909" s="203"/>
      <c r="B909" s="203"/>
      <c r="C909" s="203"/>
      <c r="D909" s="203"/>
      <c r="E909" s="203"/>
      <c r="F909" s="203"/>
      <c r="G909" s="203"/>
      <c r="H909" s="72" t="s">
        <v>4976</v>
      </c>
      <c r="I909" s="207">
        <v>45135</v>
      </c>
      <c r="J909" s="69" t="s">
        <v>4615</v>
      </c>
      <c r="K909" s="205">
        <v>45114</v>
      </c>
      <c r="L909" s="203" t="s">
        <v>4607</v>
      </c>
      <c r="M909" s="203" t="s">
        <v>72</v>
      </c>
      <c r="N909" s="69" t="s">
        <v>4613</v>
      </c>
      <c r="O909" s="71">
        <v>3158100</v>
      </c>
      <c r="P909" s="71">
        <v>0</v>
      </c>
    </row>
    <row r="910" spans="1:16" ht="28.8" x14ac:dyDescent="0.3">
      <c r="A910" s="203"/>
      <c r="B910" s="203"/>
      <c r="C910" s="203"/>
      <c r="D910" s="203"/>
      <c r="E910" s="203"/>
      <c r="F910" s="203"/>
      <c r="G910" s="203"/>
      <c r="H910" s="72" t="s">
        <v>4423</v>
      </c>
      <c r="I910" s="207">
        <v>45135</v>
      </c>
      <c r="J910" s="69" t="s">
        <v>4618</v>
      </c>
      <c r="K910" s="70">
        <v>45128</v>
      </c>
      <c r="L910" s="69" t="s">
        <v>73</v>
      </c>
      <c r="M910" s="203" t="s">
        <v>72</v>
      </c>
      <c r="N910" s="69" t="s">
        <v>4616</v>
      </c>
      <c r="O910" s="71">
        <v>3000000</v>
      </c>
      <c r="P910" s="71">
        <v>0</v>
      </c>
    </row>
    <row r="911" spans="1:16" ht="43.2" x14ac:dyDescent="0.3">
      <c r="A911" s="203"/>
      <c r="B911" s="203"/>
      <c r="C911" s="203"/>
      <c r="D911" s="203"/>
      <c r="E911" s="203"/>
      <c r="F911" s="203"/>
      <c r="G911" s="203"/>
      <c r="H911" s="72" t="s">
        <v>5387</v>
      </c>
      <c r="I911" s="206">
        <v>45142</v>
      </c>
      <c r="J911" s="69" t="s">
        <v>5183</v>
      </c>
      <c r="K911" s="70">
        <v>45110</v>
      </c>
      <c r="L911" s="69" t="s">
        <v>70</v>
      </c>
      <c r="M911" s="69" t="s">
        <v>69</v>
      </c>
      <c r="N911" s="69" t="s">
        <v>5181</v>
      </c>
      <c r="O911" s="71">
        <v>1617600</v>
      </c>
      <c r="P911" s="71">
        <v>0</v>
      </c>
    </row>
    <row r="912" spans="1:16" ht="43.2" x14ac:dyDescent="0.3">
      <c r="A912" s="203"/>
      <c r="B912" s="203"/>
      <c r="C912" s="203"/>
      <c r="D912" s="203"/>
      <c r="E912" s="203"/>
      <c r="F912" s="203"/>
      <c r="G912" s="203"/>
      <c r="H912" s="72" t="s">
        <v>5389</v>
      </c>
      <c r="I912" s="207">
        <v>45142</v>
      </c>
      <c r="J912" s="69" t="s">
        <v>5187</v>
      </c>
      <c r="K912" s="70">
        <v>45097</v>
      </c>
      <c r="L912" s="69" t="s">
        <v>218</v>
      </c>
      <c r="M912" s="69" t="s">
        <v>217</v>
      </c>
      <c r="N912" s="69" t="s">
        <v>5185</v>
      </c>
      <c r="O912" s="71">
        <v>300000</v>
      </c>
      <c r="P912" s="71">
        <v>0</v>
      </c>
    </row>
    <row r="913" spans="1:16" ht="43.2" x14ac:dyDescent="0.3">
      <c r="A913" s="203"/>
      <c r="B913" s="203"/>
      <c r="C913" s="203"/>
      <c r="D913" s="203"/>
      <c r="E913" s="203"/>
      <c r="F913" s="203"/>
      <c r="G913" s="203"/>
      <c r="H913" s="72" t="s">
        <v>5391</v>
      </c>
      <c r="I913" s="207">
        <v>45142</v>
      </c>
      <c r="J913" s="69" t="s">
        <v>5190</v>
      </c>
      <c r="K913" s="70">
        <v>45135</v>
      </c>
      <c r="L913" s="69" t="s">
        <v>73</v>
      </c>
      <c r="M913" s="69" t="s">
        <v>72</v>
      </c>
      <c r="N913" s="69" t="s">
        <v>5188</v>
      </c>
      <c r="O913" s="71">
        <v>300000</v>
      </c>
      <c r="P913" s="71">
        <v>0</v>
      </c>
    </row>
    <row r="914" spans="1:16" ht="43.2" x14ac:dyDescent="0.3">
      <c r="A914" s="203"/>
      <c r="B914" s="203"/>
      <c r="C914" s="203"/>
      <c r="D914" s="203"/>
      <c r="E914" s="203"/>
      <c r="F914" s="203"/>
      <c r="G914" s="203"/>
      <c r="H914" s="72" t="s">
        <v>5393</v>
      </c>
      <c r="I914" s="207">
        <v>45142</v>
      </c>
      <c r="J914" s="69" t="s">
        <v>5193</v>
      </c>
      <c r="K914" s="70">
        <v>45134</v>
      </c>
      <c r="L914" s="69" t="s">
        <v>218</v>
      </c>
      <c r="M914" s="69" t="s">
        <v>290</v>
      </c>
      <c r="N914" s="69" t="s">
        <v>5191</v>
      </c>
      <c r="O914" s="71">
        <v>150000</v>
      </c>
      <c r="P914" s="71">
        <v>0</v>
      </c>
    </row>
    <row r="915" spans="1:16" ht="43.2" x14ac:dyDescent="0.3">
      <c r="A915" s="203"/>
      <c r="B915" s="203"/>
      <c r="C915" s="203"/>
      <c r="D915" s="203"/>
      <c r="E915" s="203"/>
      <c r="F915" s="203"/>
      <c r="G915" s="203"/>
      <c r="H915" s="72" t="s">
        <v>5397</v>
      </c>
      <c r="I915" s="207">
        <v>45142</v>
      </c>
      <c r="J915" s="69" t="s">
        <v>5200</v>
      </c>
      <c r="K915" s="70">
        <v>45107</v>
      </c>
      <c r="L915" s="202" t="s">
        <v>131</v>
      </c>
      <c r="M915" s="202" t="s">
        <v>130</v>
      </c>
      <c r="N915" s="69" t="s">
        <v>5197</v>
      </c>
      <c r="O915" s="71">
        <v>820000</v>
      </c>
      <c r="P915" s="71">
        <v>0</v>
      </c>
    </row>
    <row r="916" spans="1:16" ht="57.6" x14ac:dyDescent="0.3">
      <c r="A916" s="203"/>
      <c r="B916" s="203"/>
      <c r="C916" s="203"/>
      <c r="D916" s="203"/>
      <c r="E916" s="203"/>
      <c r="F916" s="203"/>
      <c r="G916" s="203"/>
      <c r="H916" s="72" t="s">
        <v>5399</v>
      </c>
      <c r="I916" s="207">
        <v>45142</v>
      </c>
      <c r="J916" s="69" t="s">
        <v>5203</v>
      </c>
      <c r="K916" s="204">
        <v>45117</v>
      </c>
      <c r="L916" s="203" t="s">
        <v>131</v>
      </c>
      <c r="M916" s="203" t="s">
        <v>130</v>
      </c>
      <c r="N916" s="69" t="s">
        <v>5201</v>
      </c>
      <c r="O916" s="71">
        <v>1661000</v>
      </c>
      <c r="P916" s="71">
        <v>0</v>
      </c>
    </row>
    <row r="917" spans="1:16" ht="43.2" x14ac:dyDescent="0.3">
      <c r="A917" s="203"/>
      <c r="B917" s="203"/>
      <c r="C917" s="203"/>
      <c r="D917" s="203"/>
      <c r="E917" s="203"/>
      <c r="F917" s="203"/>
      <c r="G917" s="203"/>
      <c r="H917" s="72" t="s">
        <v>5401</v>
      </c>
      <c r="I917" s="207">
        <v>45142</v>
      </c>
      <c r="J917" s="69" t="s">
        <v>5206</v>
      </c>
      <c r="K917" s="205">
        <v>45117</v>
      </c>
      <c r="L917" s="203" t="s">
        <v>131</v>
      </c>
      <c r="M917" s="203" t="s">
        <v>130</v>
      </c>
      <c r="N917" s="69" t="s">
        <v>5204</v>
      </c>
      <c r="O917" s="71">
        <v>2133000</v>
      </c>
      <c r="P917" s="71">
        <v>240202</v>
      </c>
    </row>
    <row r="918" spans="1:16" ht="43.2" x14ac:dyDescent="0.3">
      <c r="A918" s="203"/>
      <c r="B918" s="203"/>
      <c r="C918" s="203"/>
      <c r="D918" s="203"/>
      <c r="E918" s="203"/>
      <c r="F918" s="203"/>
      <c r="G918" s="203"/>
      <c r="H918" s="72" t="s">
        <v>5403</v>
      </c>
      <c r="I918" s="207">
        <v>45142</v>
      </c>
      <c r="J918" s="69" t="s">
        <v>5209</v>
      </c>
      <c r="K918" s="70">
        <v>45118</v>
      </c>
      <c r="L918" s="203" t="s">
        <v>131</v>
      </c>
      <c r="M918" s="203" t="s">
        <v>130</v>
      </c>
      <c r="N918" s="69" t="s">
        <v>5207</v>
      </c>
      <c r="O918" s="71">
        <v>894000</v>
      </c>
      <c r="P918" s="71">
        <v>0</v>
      </c>
    </row>
    <row r="919" spans="1:16" ht="43.2" x14ac:dyDescent="0.3">
      <c r="A919" s="203"/>
      <c r="B919" s="203"/>
      <c r="C919" s="203"/>
      <c r="D919" s="203"/>
      <c r="E919" s="203"/>
      <c r="F919" s="203"/>
      <c r="G919" s="203"/>
      <c r="H919" s="72" t="s">
        <v>5405</v>
      </c>
      <c r="I919" s="207">
        <v>45142</v>
      </c>
      <c r="J919" s="69" t="s">
        <v>5212</v>
      </c>
      <c r="K919" s="70">
        <v>45128</v>
      </c>
      <c r="L919" s="203" t="s">
        <v>131</v>
      </c>
      <c r="M919" s="203" t="s">
        <v>130</v>
      </c>
      <c r="N919" s="69" t="s">
        <v>5210</v>
      </c>
      <c r="O919" s="71">
        <v>195000</v>
      </c>
      <c r="P919" s="71">
        <v>0</v>
      </c>
    </row>
    <row r="920" spans="1:16" ht="43.2" x14ac:dyDescent="0.3">
      <c r="A920" s="203"/>
      <c r="B920" s="203"/>
      <c r="C920" s="203"/>
      <c r="D920" s="203"/>
      <c r="E920" s="203"/>
      <c r="F920" s="203"/>
      <c r="G920" s="203"/>
      <c r="H920" s="72" t="s">
        <v>5407</v>
      </c>
      <c r="I920" s="207">
        <v>45142</v>
      </c>
      <c r="J920" s="69" t="s">
        <v>5216</v>
      </c>
      <c r="K920" s="70">
        <v>45136</v>
      </c>
      <c r="L920" s="203" t="s">
        <v>131</v>
      </c>
      <c r="M920" s="203" t="s">
        <v>130</v>
      </c>
      <c r="N920" s="69" t="s">
        <v>5213</v>
      </c>
      <c r="O920" s="71">
        <v>300000</v>
      </c>
      <c r="P920" s="71">
        <v>0</v>
      </c>
    </row>
    <row r="921" spans="1:16" ht="43.2" x14ac:dyDescent="0.3">
      <c r="A921" s="203"/>
      <c r="B921" s="203"/>
      <c r="C921" s="203"/>
      <c r="D921" s="203"/>
      <c r="E921" s="203"/>
      <c r="F921" s="203"/>
      <c r="G921" s="203"/>
      <c r="H921" s="72" t="s">
        <v>5409</v>
      </c>
      <c r="I921" s="207">
        <v>45142</v>
      </c>
      <c r="J921" s="69" t="s">
        <v>5219</v>
      </c>
      <c r="K921" s="70">
        <v>45127</v>
      </c>
      <c r="L921" s="69" t="s">
        <v>202</v>
      </c>
      <c r="M921" s="203" t="s">
        <v>130</v>
      </c>
      <c r="N921" s="69" t="s">
        <v>5217</v>
      </c>
      <c r="O921" s="71">
        <v>1750000</v>
      </c>
      <c r="P921" s="71">
        <v>0</v>
      </c>
    </row>
    <row r="922" spans="1:16" ht="43.2" x14ac:dyDescent="0.3">
      <c r="A922" s="203"/>
      <c r="B922" s="203"/>
      <c r="C922" s="203"/>
      <c r="D922" s="203"/>
      <c r="E922" s="203"/>
      <c r="F922" s="203"/>
      <c r="G922" s="203"/>
      <c r="H922" s="72" t="s">
        <v>5411</v>
      </c>
      <c r="I922" s="207">
        <v>45142</v>
      </c>
      <c r="J922" s="69" t="s">
        <v>5222</v>
      </c>
      <c r="K922" s="70">
        <v>45134</v>
      </c>
      <c r="L922" s="69" t="s">
        <v>204</v>
      </c>
      <c r="M922" s="203" t="s">
        <v>130</v>
      </c>
      <c r="N922" s="69" t="s">
        <v>5220</v>
      </c>
      <c r="O922" s="71">
        <v>360719</v>
      </c>
      <c r="P922" s="71">
        <v>0</v>
      </c>
    </row>
    <row r="923" spans="1:16" ht="43.2" x14ac:dyDescent="0.3">
      <c r="A923" s="203"/>
      <c r="B923" s="203"/>
      <c r="C923" s="203"/>
      <c r="D923" s="203"/>
      <c r="E923" s="203"/>
      <c r="F923" s="203"/>
      <c r="G923" s="203"/>
      <c r="H923" s="72" t="s">
        <v>5413</v>
      </c>
      <c r="I923" s="207">
        <v>45142</v>
      </c>
      <c r="J923" s="69" t="s">
        <v>5226</v>
      </c>
      <c r="K923" s="70">
        <v>45138</v>
      </c>
      <c r="L923" s="202" t="s">
        <v>134</v>
      </c>
      <c r="M923" s="203" t="s">
        <v>130</v>
      </c>
      <c r="N923" s="69" t="s">
        <v>5223</v>
      </c>
      <c r="O923" s="71">
        <v>784600</v>
      </c>
      <c r="P923" s="71">
        <v>0</v>
      </c>
    </row>
    <row r="924" spans="1:16" ht="57.6" x14ac:dyDescent="0.3">
      <c r="A924" s="203"/>
      <c r="B924" s="203"/>
      <c r="C924" s="203"/>
      <c r="D924" s="203"/>
      <c r="E924" s="203"/>
      <c r="F924" s="203"/>
      <c r="G924" s="203"/>
      <c r="H924" s="72" t="s">
        <v>5415</v>
      </c>
      <c r="I924" s="207">
        <v>45142</v>
      </c>
      <c r="J924" s="69" t="s">
        <v>5230</v>
      </c>
      <c r="K924" s="204">
        <v>45139</v>
      </c>
      <c r="L924" s="203" t="s">
        <v>134</v>
      </c>
      <c r="M924" s="203" t="s">
        <v>130</v>
      </c>
      <c r="N924" s="69" t="s">
        <v>5227</v>
      </c>
      <c r="O924" s="71">
        <v>726000</v>
      </c>
      <c r="P924" s="71">
        <v>0</v>
      </c>
    </row>
    <row r="925" spans="1:16" ht="57.6" x14ac:dyDescent="0.3">
      <c r="A925" s="203"/>
      <c r="B925" s="203"/>
      <c r="C925" s="203"/>
      <c r="D925" s="203"/>
      <c r="E925" s="203"/>
      <c r="F925" s="203"/>
      <c r="G925" s="203"/>
      <c r="H925" s="72" t="s">
        <v>5417</v>
      </c>
      <c r="I925" s="207">
        <v>45142</v>
      </c>
      <c r="J925" s="69" t="s">
        <v>5233</v>
      </c>
      <c r="K925" s="205">
        <v>45139</v>
      </c>
      <c r="L925" s="203" t="s">
        <v>134</v>
      </c>
      <c r="M925" s="203" t="s">
        <v>130</v>
      </c>
      <c r="N925" s="69" t="s">
        <v>5231</v>
      </c>
      <c r="O925" s="71">
        <v>1848000</v>
      </c>
      <c r="P925" s="71">
        <v>0</v>
      </c>
    </row>
    <row r="926" spans="1:16" ht="43.2" x14ac:dyDescent="0.3">
      <c r="A926" s="203"/>
      <c r="B926" s="203"/>
      <c r="C926" s="203"/>
      <c r="D926" s="203"/>
      <c r="E926" s="203"/>
      <c r="F926" s="203"/>
      <c r="G926" s="203"/>
      <c r="H926" s="72" t="s">
        <v>5419</v>
      </c>
      <c r="I926" s="207">
        <v>45142</v>
      </c>
      <c r="J926" s="69" t="s">
        <v>5236</v>
      </c>
      <c r="K926" s="205">
        <v>45139</v>
      </c>
      <c r="L926" s="202" t="s">
        <v>89</v>
      </c>
      <c r="M926" s="202" t="s">
        <v>136</v>
      </c>
      <c r="N926" s="69" t="s">
        <v>5234</v>
      </c>
      <c r="O926" s="71">
        <v>990000</v>
      </c>
      <c r="P926" s="71">
        <v>0</v>
      </c>
    </row>
    <row r="927" spans="1:16" ht="43.2" x14ac:dyDescent="0.3">
      <c r="A927" s="203"/>
      <c r="B927" s="203"/>
      <c r="C927" s="203"/>
      <c r="D927" s="203"/>
      <c r="E927" s="203"/>
      <c r="F927" s="203"/>
      <c r="G927" s="203"/>
      <c r="H927" s="72" t="s">
        <v>5421</v>
      </c>
      <c r="I927" s="207">
        <v>45142</v>
      </c>
      <c r="J927" s="69" t="s">
        <v>5239</v>
      </c>
      <c r="K927" s="205">
        <v>45139</v>
      </c>
      <c r="L927" s="203" t="s">
        <v>89</v>
      </c>
      <c r="M927" s="203" t="s">
        <v>136</v>
      </c>
      <c r="N927" s="69" t="s">
        <v>5237</v>
      </c>
      <c r="O927" s="71">
        <v>1000000</v>
      </c>
      <c r="P927" s="71">
        <v>0</v>
      </c>
    </row>
    <row r="928" spans="1:16" ht="43.2" x14ac:dyDescent="0.3">
      <c r="A928" s="203"/>
      <c r="B928" s="203"/>
      <c r="C928" s="203"/>
      <c r="D928" s="203"/>
      <c r="E928" s="203"/>
      <c r="F928" s="203"/>
      <c r="G928" s="203"/>
      <c r="H928" s="72" t="s">
        <v>5423</v>
      </c>
      <c r="I928" s="207">
        <v>45142</v>
      </c>
      <c r="J928" s="69" t="s">
        <v>5242</v>
      </c>
      <c r="K928" s="205">
        <v>45139</v>
      </c>
      <c r="L928" s="203" t="s">
        <v>89</v>
      </c>
      <c r="M928" s="203" t="s">
        <v>136</v>
      </c>
      <c r="N928" s="69" t="s">
        <v>5240</v>
      </c>
      <c r="O928" s="71">
        <v>1000000</v>
      </c>
      <c r="P928" s="71">
        <v>0</v>
      </c>
    </row>
    <row r="929" spans="1:16" ht="43.2" x14ac:dyDescent="0.3">
      <c r="A929" s="203"/>
      <c r="B929" s="203"/>
      <c r="C929" s="203"/>
      <c r="D929" s="203"/>
      <c r="E929" s="203"/>
      <c r="F929" s="203"/>
      <c r="G929" s="203"/>
      <c r="H929" s="72" t="s">
        <v>5425</v>
      </c>
      <c r="I929" s="207">
        <v>45142</v>
      </c>
      <c r="J929" s="69" t="s">
        <v>5245</v>
      </c>
      <c r="K929" s="205">
        <v>45139</v>
      </c>
      <c r="L929" s="203" t="s">
        <v>89</v>
      </c>
      <c r="M929" s="203" t="s">
        <v>136</v>
      </c>
      <c r="N929" s="69" t="s">
        <v>5243</v>
      </c>
      <c r="O929" s="71">
        <v>995000</v>
      </c>
      <c r="P929" s="71">
        <v>0</v>
      </c>
    </row>
    <row r="930" spans="1:16" ht="43.2" x14ac:dyDescent="0.3">
      <c r="A930" s="203"/>
      <c r="B930" s="203"/>
      <c r="C930" s="203"/>
      <c r="D930" s="203"/>
      <c r="E930" s="203"/>
      <c r="F930" s="203"/>
      <c r="G930" s="203"/>
      <c r="H930" s="72" t="s">
        <v>5427</v>
      </c>
      <c r="I930" s="207">
        <v>45142</v>
      </c>
      <c r="J930" s="69" t="s">
        <v>5248</v>
      </c>
      <c r="K930" s="205">
        <v>45139</v>
      </c>
      <c r="L930" s="202" t="s">
        <v>90</v>
      </c>
      <c r="M930" s="203" t="s">
        <v>136</v>
      </c>
      <c r="N930" s="69" t="s">
        <v>5246</v>
      </c>
      <c r="O930" s="71">
        <v>1495000</v>
      </c>
      <c r="P930" s="71">
        <v>0</v>
      </c>
    </row>
    <row r="931" spans="1:16" ht="43.2" x14ac:dyDescent="0.3">
      <c r="A931" s="203"/>
      <c r="B931" s="203"/>
      <c r="C931" s="203"/>
      <c r="D931" s="203"/>
      <c r="E931" s="203"/>
      <c r="F931" s="203"/>
      <c r="G931" s="203"/>
      <c r="H931" s="72" t="s">
        <v>5429</v>
      </c>
      <c r="I931" s="207">
        <v>45142</v>
      </c>
      <c r="J931" s="69" t="s">
        <v>5251</v>
      </c>
      <c r="K931" s="205">
        <v>45139</v>
      </c>
      <c r="L931" s="203" t="s">
        <v>90</v>
      </c>
      <c r="M931" s="203" t="s">
        <v>136</v>
      </c>
      <c r="N931" s="69" t="s">
        <v>5249</v>
      </c>
      <c r="O931" s="71">
        <v>1500000</v>
      </c>
      <c r="P931" s="71">
        <v>0</v>
      </c>
    </row>
    <row r="932" spans="1:16" ht="43.2" x14ac:dyDescent="0.3">
      <c r="A932" s="203"/>
      <c r="B932" s="203"/>
      <c r="C932" s="203"/>
      <c r="D932" s="203"/>
      <c r="E932" s="203"/>
      <c r="F932" s="203"/>
      <c r="G932" s="203"/>
      <c r="H932" s="72" t="s">
        <v>5431</v>
      </c>
      <c r="I932" s="207">
        <v>45142</v>
      </c>
      <c r="J932" s="69" t="s">
        <v>5254</v>
      </c>
      <c r="K932" s="205">
        <v>45139</v>
      </c>
      <c r="L932" s="203" t="s">
        <v>90</v>
      </c>
      <c r="M932" s="203" t="s">
        <v>136</v>
      </c>
      <c r="N932" s="69" t="s">
        <v>5252</v>
      </c>
      <c r="O932" s="71">
        <v>1495000</v>
      </c>
      <c r="P932" s="71">
        <v>0</v>
      </c>
    </row>
    <row r="933" spans="1:16" ht="43.2" x14ac:dyDescent="0.3">
      <c r="A933" s="203"/>
      <c r="B933" s="203"/>
      <c r="C933" s="203"/>
      <c r="D933" s="203"/>
      <c r="E933" s="203"/>
      <c r="F933" s="203"/>
      <c r="G933" s="203"/>
      <c r="H933" s="72" t="s">
        <v>5433</v>
      </c>
      <c r="I933" s="207">
        <v>45142</v>
      </c>
      <c r="J933" s="69" t="s">
        <v>5257</v>
      </c>
      <c r="K933" s="205">
        <v>45139</v>
      </c>
      <c r="L933" s="203" t="s">
        <v>90</v>
      </c>
      <c r="M933" s="203" t="s">
        <v>136</v>
      </c>
      <c r="N933" s="69" t="s">
        <v>5255</v>
      </c>
      <c r="O933" s="71">
        <v>1500000</v>
      </c>
      <c r="P933" s="71">
        <v>0</v>
      </c>
    </row>
    <row r="934" spans="1:16" ht="43.2" x14ac:dyDescent="0.3">
      <c r="A934" s="203"/>
      <c r="B934" s="203"/>
      <c r="C934" s="203"/>
      <c r="D934" s="203"/>
      <c r="E934" s="203"/>
      <c r="F934" s="203"/>
      <c r="G934" s="203"/>
      <c r="H934" s="209" t="s">
        <v>5435</v>
      </c>
      <c r="I934" s="207">
        <v>45142</v>
      </c>
      <c r="J934" s="202" t="s">
        <v>5260</v>
      </c>
      <c r="K934" s="205">
        <v>45139</v>
      </c>
      <c r="L934" s="69" t="s">
        <v>1712</v>
      </c>
      <c r="M934" s="203" t="s">
        <v>136</v>
      </c>
      <c r="N934" s="69" t="s">
        <v>5258</v>
      </c>
      <c r="O934" s="71">
        <v>800000</v>
      </c>
      <c r="P934" s="71">
        <v>0</v>
      </c>
    </row>
    <row r="935" spans="1:16" ht="43.2" x14ac:dyDescent="0.3">
      <c r="A935" s="203"/>
      <c r="B935" s="203"/>
      <c r="C935" s="203"/>
      <c r="D935" s="203"/>
      <c r="E935" s="203"/>
      <c r="F935" s="203"/>
      <c r="G935" s="203"/>
      <c r="H935" s="208"/>
      <c r="I935" s="208"/>
      <c r="J935" s="203"/>
      <c r="K935" s="203"/>
      <c r="L935" s="69" t="s">
        <v>1717</v>
      </c>
      <c r="M935" s="203" t="s">
        <v>136</v>
      </c>
      <c r="N935" s="69" t="s">
        <v>5258</v>
      </c>
      <c r="O935" s="71">
        <v>880000</v>
      </c>
      <c r="P935" s="71">
        <v>0</v>
      </c>
    </row>
    <row r="936" spans="1:16" ht="43.2" x14ac:dyDescent="0.3">
      <c r="A936" s="203"/>
      <c r="B936" s="203"/>
      <c r="C936" s="203"/>
      <c r="D936" s="203"/>
      <c r="E936" s="203"/>
      <c r="F936" s="203"/>
      <c r="G936" s="203"/>
      <c r="H936" s="209" t="s">
        <v>5437</v>
      </c>
      <c r="I936" s="207">
        <v>45142</v>
      </c>
      <c r="J936" s="202" t="s">
        <v>5264</v>
      </c>
      <c r="K936" s="204">
        <v>45141</v>
      </c>
      <c r="L936" s="69" t="s">
        <v>1712</v>
      </c>
      <c r="M936" s="203" t="s">
        <v>136</v>
      </c>
      <c r="N936" s="69" t="s">
        <v>5261</v>
      </c>
      <c r="O936" s="71">
        <v>800000</v>
      </c>
      <c r="P936" s="71">
        <v>0</v>
      </c>
    </row>
    <row r="937" spans="1:16" ht="43.2" x14ac:dyDescent="0.3">
      <c r="A937" s="203"/>
      <c r="B937" s="203"/>
      <c r="C937" s="203"/>
      <c r="D937" s="203"/>
      <c r="E937" s="203"/>
      <c r="F937" s="203"/>
      <c r="G937" s="203"/>
      <c r="H937" s="208"/>
      <c r="I937" s="208"/>
      <c r="J937" s="203"/>
      <c r="K937" s="203"/>
      <c r="L937" s="69" t="s">
        <v>1717</v>
      </c>
      <c r="M937" s="203" t="s">
        <v>136</v>
      </c>
      <c r="N937" s="69" t="s">
        <v>5261</v>
      </c>
      <c r="O937" s="71">
        <v>880000</v>
      </c>
      <c r="P937" s="71">
        <v>0</v>
      </c>
    </row>
    <row r="938" spans="1:16" ht="43.2" x14ac:dyDescent="0.3">
      <c r="A938" s="203"/>
      <c r="B938" s="203"/>
      <c r="C938" s="203"/>
      <c r="D938" s="203"/>
      <c r="E938" s="203"/>
      <c r="F938" s="203"/>
      <c r="G938" s="203"/>
      <c r="H938" s="72" t="s">
        <v>5439</v>
      </c>
      <c r="I938" s="207">
        <v>45142</v>
      </c>
      <c r="J938" s="69" t="s">
        <v>5267</v>
      </c>
      <c r="K938" s="70">
        <v>45125</v>
      </c>
      <c r="L938" s="69" t="s">
        <v>140</v>
      </c>
      <c r="M938" s="69" t="s">
        <v>139</v>
      </c>
      <c r="N938" s="69" t="s">
        <v>5265</v>
      </c>
      <c r="O938" s="71">
        <v>602000</v>
      </c>
      <c r="P938" s="71">
        <v>0</v>
      </c>
    </row>
    <row r="939" spans="1:16" ht="28.8" x14ac:dyDescent="0.3">
      <c r="A939" s="203"/>
      <c r="B939" s="203"/>
      <c r="C939" s="203"/>
      <c r="D939" s="203"/>
      <c r="E939" s="203"/>
      <c r="F939" s="203"/>
      <c r="G939" s="203"/>
      <c r="H939" s="72" t="s">
        <v>5441</v>
      </c>
      <c r="I939" s="207">
        <v>45142</v>
      </c>
      <c r="J939" s="69" t="s">
        <v>5270</v>
      </c>
      <c r="K939" s="70">
        <v>45110</v>
      </c>
      <c r="L939" s="202" t="s">
        <v>258</v>
      </c>
      <c r="M939" s="202" t="s">
        <v>257</v>
      </c>
      <c r="N939" s="69" t="s">
        <v>5268</v>
      </c>
      <c r="O939" s="71">
        <v>4950000</v>
      </c>
      <c r="P939" s="71">
        <v>579730</v>
      </c>
    </row>
    <row r="940" spans="1:16" ht="28.8" x14ac:dyDescent="0.3">
      <c r="A940" s="203"/>
      <c r="B940" s="203"/>
      <c r="C940" s="203"/>
      <c r="D940" s="203"/>
      <c r="E940" s="203"/>
      <c r="F940" s="203"/>
      <c r="G940" s="203"/>
      <c r="H940" s="72" t="s">
        <v>5443</v>
      </c>
      <c r="I940" s="207">
        <v>45142</v>
      </c>
      <c r="J940" s="69" t="s">
        <v>5273</v>
      </c>
      <c r="K940" s="70">
        <v>45139</v>
      </c>
      <c r="L940" s="203" t="s">
        <v>258</v>
      </c>
      <c r="M940" s="203" t="s">
        <v>257</v>
      </c>
      <c r="N940" s="69" t="s">
        <v>5271</v>
      </c>
      <c r="O940" s="71">
        <v>4950000</v>
      </c>
      <c r="P940" s="71">
        <v>579730</v>
      </c>
    </row>
    <row r="941" spans="1:16" ht="43.2" x14ac:dyDescent="0.3">
      <c r="A941" s="203"/>
      <c r="B941" s="203"/>
      <c r="C941" s="203"/>
      <c r="D941" s="203"/>
      <c r="E941" s="203"/>
      <c r="F941" s="203"/>
      <c r="G941" s="203"/>
      <c r="H941" s="72" t="s">
        <v>5445</v>
      </c>
      <c r="I941" s="207">
        <v>45142</v>
      </c>
      <c r="J941" s="69" t="s">
        <v>5276</v>
      </c>
      <c r="K941" s="70">
        <v>45130</v>
      </c>
      <c r="L941" s="69" t="s">
        <v>145</v>
      </c>
      <c r="M941" s="202" t="s">
        <v>144</v>
      </c>
      <c r="N941" s="69" t="s">
        <v>4017</v>
      </c>
      <c r="O941" s="71">
        <v>1376000</v>
      </c>
      <c r="P941" s="71">
        <v>0</v>
      </c>
    </row>
    <row r="942" spans="1:16" ht="43.2" x14ac:dyDescent="0.3">
      <c r="A942" s="203"/>
      <c r="B942" s="203"/>
      <c r="C942" s="203"/>
      <c r="D942" s="203"/>
      <c r="E942" s="203"/>
      <c r="F942" s="203"/>
      <c r="G942" s="203"/>
      <c r="H942" s="72" t="s">
        <v>5447</v>
      </c>
      <c r="I942" s="207">
        <v>45142</v>
      </c>
      <c r="J942" s="69" t="s">
        <v>5279</v>
      </c>
      <c r="K942" s="70">
        <v>45127</v>
      </c>
      <c r="L942" s="69" t="s">
        <v>2928</v>
      </c>
      <c r="M942" s="203" t="s">
        <v>144</v>
      </c>
      <c r="N942" s="69" t="s">
        <v>5277</v>
      </c>
      <c r="O942" s="71">
        <v>2825000</v>
      </c>
      <c r="P942" s="71">
        <v>330856</v>
      </c>
    </row>
    <row r="943" spans="1:16" ht="43.2" x14ac:dyDescent="0.3">
      <c r="A943" s="203"/>
      <c r="B943" s="203"/>
      <c r="C943" s="203"/>
      <c r="D943" s="203"/>
      <c r="E943" s="203"/>
      <c r="F943" s="203"/>
      <c r="G943" s="203"/>
      <c r="H943" s="72" t="s">
        <v>5449</v>
      </c>
      <c r="I943" s="207">
        <v>45142</v>
      </c>
      <c r="J943" s="69" t="s">
        <v>5284</v>
      </c>
      <c r="K943" s="70">
        <v>45135</v>
      </c>
      <c r="L943" s="69" t="s">
        <v>5280</v>
      </c>
      <c r="M943" s="203" t="s">
        <v>144</v>
      </c>
      <c r="N943" s="69" t="s">
        <v>5282</v>
      </c>
      <c r="O943" s="71">
        <v>9450000</v>
      </c>
      <c r="P943" s="71">
        <v>1106756</v>
      </c>
    </row>
    <row r="944" spans="1:16" ht="43.2" x14ac:dyDescent="0.3">
      <c r="A944" s="203"/>
      <c r="B944" s="203"/>
      <c r="C944" s="203"/>
      <c r="D944" s="203"/>
      <c r="E944" s="203"/>
      <c r="F944" s="203"/>
      <c r="G944" s="203"/>
      <c r="H944" s="209" t="s">
        <v>5451</v>
      </c>
      <c r="I944" s="207">
        <v>45142</v>
      </c>
      <c r="J944" s="202" t="s">
        <v>5287</v>
      </c>
      <c r="K944" s="204">
        <v>45139</v>
      </c>
      <c r="L944" s="69" t="s">
        <v>151</v>
      </c>
      <c r="M944" s="203" t="s">
        <v>144</v>
      </c>
      <c r="N944" s="69" t="s">
        <v>5285</v>
      </c>
      <c r="O944" s="71">
        <v>600000</v>
      </c>
      <c r="P944" s="71">
        <v>0</v>
      </c>
    </row>
    <row r="945" spans="1:16" ht="43.2" x14ac:dyDescent="0.3">
      <c r="A945" s="203"/>
      <c r="B945" s="203"/>
      <c r="C945" s="203"/>
      <c r="D945" s="203"/>
      <c r="E945" s="203"/>
      <c r="F945" s="203"/>
      <c r="G945" s="203"/>
      <c r="H945" s="208"/>
      <c r="I945" s="208"/>
      <c r="J945" s="203"/>
      <c r="K945" s="203"/>
      <c r="L945" s="69" t="s">
        <v>145</v>
      </c>
      <c r="M945" s="203" t="s">
        <v>144</v>
      </c>
      <c r="N945" s="69" t="s">
        <v>5285</v>
      </c>
      <c r="O945" s="71">
        <v>7810000</v>
      </c>
      <c r="P945" s="71">
        <v>0</v>
      </c>
    </row>
    <row r="946" spans="1:16" ht="43.2" x14ac:dyDescent="0.3">
      <c r="A946" s="203"/>
      <c r="B946" s="203"/>
      <c r="C946" s="203"/>
      <c r="D946" s="203"/>
      <c r="E946" s="203"/>
      <c r="F946" s="203"/>
      <c r="G946" s="203"/>
      <c r="H946" s="72" t="s">
        <v>5453</v>
      </c>
      <c r="I946" s="207">
        <v>45142</v>
      </c>
      <c r="J946" s="69" t="s">
        <v>5290</v>
      </c>
      <c r="K946" s="205">
        <v>45139</v>
      </c>
      <c r="L946" s="69" t="s">
        <v>2616</v>
      </c>
      <c r="M946" s="69" t="s">
        <v>261</v>
      </c>
      <c r="N946" s="69" t="s">
        <v>5288</v>
      </c>
      <c r="O946" s="71">
        <v>2965000</v>
      </c>
      <c r="P946" s="71">
        <v>347252</v>
      </c>
    </row>
    <row r="947" spans="1:16" ht="43.2" x14ac:dyDescent="0.3">
      <c r="A947" s="203"/>
      <c r="B947" s="203"/>
      <c r="C947" s="203"/>
      <c r="D947" s="203"/>
      <c r="E947" s="203"/>
      <c r="F947" s="203"/>
      <c r="G947" s="203"/>
      <c r="H947" s="209" t="s">
        <v>5455</v>
      </c>
      <c r="I947" s="207">
        <v>45142</v>
      </c>
      <c r="J947" s="202" t="s">
        <v>5293</v>
      </c>
      <c r="K947" s="205">
        <v>45139</v>
      </c>
      <c r="L947" s="69" t="s">
        <v>2631</v>
      </c>
      <c r="M947" s="202" t="s">
        <v>149</v>
      </c>
      <c r="N947" s="69" t="s">
        <v>5291</v>
      </c>
      <c r="O947" s="71">
        <v>324000</v>
      </c>
      <c r="P947" s="71">
        <v>255600</v>
      </c>
    </row>
    <row r="948" spans="1:16" ht="43.2" x14ac:dyDescent="0.3">
      <c r="A948" s="203"/>
      <c r="B948" s="203"/>
      <c r="C948" s="203"/>
      <c r="D948" s="203"/>
      <c r="E948" s="203"/>
      <c r="F948" s="203"/>
      <c r="G948" s="203"/>
      <c r="H948" s="208"/>
      <c r="I948" s="208"/>
      <c r="J948" s="203"/>
      <c r="K948" s="203"/>
      <c r="L948" s="69" t="s">
        <v>2624</v>
      </c>
      <c r="M948" s="203" t="s">
        <v>149</v>
      </c>
      <c r="N948" s="69" t="s">
        <v>5291</v>
      </c>
      <c r="O948" s="71">
        <v>1168000</v>
      </c>
      <c r="P948" s="71">
        <v>255600</v>
      </c>
    </row>
    <row r="949" spans="1:16" ht="43.2" x14ac:dyDescent="0.3">
      <c r="A949" s="203"/>
      <c r="B949" s="203"/>
      <c r="C949" s="203"/>
      <c r="D949" s="203"/>
      <c r="E949" s="203"/>
      <c r="F949" s="203"/>
      <c r="G949" s="203"/>
      <c r="H949" s="208"/>
      <c r="I949" s="208"/>
      <c r="J949" s="203"/>
      <c r="K949" s="203"/>
      <c r="L949" s="69" t="s">
        <v>2633</v>
      </c>
      <c r="M949" s="203" t="s">
        <v>149</v>
      </c>
      <c r="N949" s="69" t="s">
        <v>5291</v>
      </c>
      <c r="O949" s="71">
        <v>324000</v>
      </c>
      <c r="P949" s="71">
        <v>255600</v>
      </c>
    </row>
    <row r="950" spans="1:16" ht="43.2" x14ac:dyDescent="0.3">
      <c r="A950" s="203"/>
      <c r="B950" s="203"/>
      <c r="C950" s="203"/>
      <c r="D950" s="203"/>
      <c r="E950" s="203"/>
      <c r="F950" s="203"/>
      <c r="G950" s="203"/>
      <c r="H950" s="208"/>
      <c r="I950" s="208"/>
      <c r="J950" s="203"/>
      <c r="K950" s="203"/>
      <c r="L950" s="69" t="s">
        <v>2635</v>
      </c>
      <c r="M950" s="203" t="s">
        <v>149</v>
      </c>
      <c r="N950" s="69" t="s">
        <v>5291</v>
      </c>
      <c r="O950" s="71">
        <v>680000</v>
      </c>
      <c r="P950" s="71">
        <v>255600</v>
      </c>
    </row>
    <row r="951" spans="1:16" ht="43.2" x14ac:dyDescent="0.3">
      <c r="A951" s="203"/>
      <c r="B951" s="203"/>
      <c r="C951" s="203"/>
      <c r="D951" s="203"/>
      <c r="E951" s="203"/>
      <c r="F951" s="203"/>
      <c r="G951" s="203"/>
      <c r="H951" s="208"/>
      <c r="I951" s="208"/>
      <c r="J951" s="203"/>
      <c r="K951" s="203"/>
      <c r="L951" s="69" t="s">
        <v>2637</v>
      </c>
      <c r="M951" s="203" t="s">
        <v>149</v>
      </c>
      <c r="N951" s="69" t="s">
        <v>5291</v>
      </c>
      <c r="O951" s="71">
        <v>200000</v>
      </c>
      <c r="P951" s="71">
        <v>255600</v>
      </c>
    </row>
    <row r="952" spans="1:16" ht="43.2" x14ac:dyDescent="0.3">
      <c r="A952" s="203"/>
      <c r="B952" s="203"/>
      <c r="C952" s="203"/>
      <c r="D952" s="203"/>
      <c r="E952" s="203"/>
      <c r="F952" s="203"/>
      <c r="G952" s="203"/>
      <c r="H952" s="208"/>
      <c r="I952" s="208"/>
      <c r="J952" s="203"/>
      <c r="K952" s="203"/>
      <c r="L952" s="69" t="s">
        <v>2639</v>
      </c>
      <c r="M952" s="203" t="s">
        <v>149</v>
      </c>
      <c r="N952" s="69" t="s">
        <v>5291</v>
      </c>
      <c r="O952" s="71">
        <v>80000</v>
      </c>
      <c r="P952" s="71">
        <v>255600</v>
      </c>
    </row>
    <row r="953" spans="1:16" ht="43.2" x14ac:dyDescent="0.3">
      <c r="A953" s="203"/>
      <c r="B953" s="203"/>
      <c r="C953" s="203"/>
      <c r="D953" s="203"/>
      <c r="E953" s="203"/>
      <c r="F953" s="203"/>
      <c r="G953" s="203"/>
      <c r="H953" s="208"/>
      <c r="I953" s="208"/>
      <c r="J953" s="203"/>
      <c r="K953" s="203"/>
      <c r="L953" s="69" t="s">
        <v>2641</v>
      </c>
      <c r="M953" s="203" t="s">
        <v>149</v>
      </c>
      <c r="N953" s="69" t="s">
        <v>5291</v>
      </c>
      <c r="O953" s="71">
        <v>200000</v>
      </c>
      <c r="P953" s="71">
        <v>255600</v>
      </c>
    </row>
    <row r="954" spans="1:16" ht="43.2" x14ac:dyDescent="0.3">
      <c r="A954" s="203"/>
      <c r="B954" s="203"/>
      <c r="C954" s="202" t="s">
        <v>369</v>
      </c>
      <c r="D954" s="204">
        <v>44958</v>
      </c>
      <c r="E954" s="202" t="s">
        <v>1497</v>
      </c>
      <c r="F954" s="204">
        <v>44958</v>
      </c>
      <c r="G954" s="202" t="s">
        <v>234</v>
      </c>
      <c r="H954" s="209" t="s">
        <v>1506</v>
      </c>
      <c r="I954" s="206">
        <v>44956</v>
      </c>
      <c r="J954" s="202" t="s">
        <v>628</v>
      </c>
      <c r="K954" s="204">
        <v>44942</v>
      </c>
      <c r="L954" s="69" t="s">
        <v>249</v>
      </c>
      <c r="M954" s="202" t="s">
        <v>136</v>
      </c>
      <c r="N954" s="69" t="s">
        <v>626</v>
      </c>
      <c r="O954" s="71">
        <v>800000</v>
      </c>
      <c r="P954" s="71">
        <v>0</v>
      </c>
    </row>
    <row r="955" spans="1:16" ht="43.2" x14ac:dyDescent="0.3">
      <c r="A955" s="203"/>
      <c r="B955" s="203"/>
      <c r="C955" s="203"/>
      <c r="D955" s="203"/>
      <c r="E955" s="203"/>
      <c r="F955" s="203"/>
      <c r="G955" s="203"/>
      <c r="H955" s="208"/>
      <c r="I955" s="208"/>
      <c r="J955" s="203"/>
      <c r="K955" s="203"/>
      <c r="L955" s="69" t="s">
        <v>251</v>
      </c>
      <c r="M955" s="203" t="s">
        <v>136</v>
      </c>
      <c r="N955" s="69" t="s">
        <v>626</v>
      </c>
      <c r="O955" s="71">
        <v>880000</v>
      </c>
      <c r="P955" s="71">
        <v>0</v>
      </c>
    </row>
    <row r="956" spans="1:16" ht="43.2" x14ac:dyDescent="0.3">
      <c r="A956" s="203"/>
      <c r="B956" s="203"/>
      <c r="C956" s="203"/>
      <c r="D956" s="203"/>
      <c r="E956" s="203"/>
      <c r="F956" s="203"/>
      <c r="G956" s="203"/>
      <c r="H956" s="72" t="s">
        <v>1510</v>
      </c>
      <c r="I956" s="207">
        <v>44956</v>
      </c>
      <c r="J956" s="69" t="s">
        <v>635</v>
      </c>
      <c r="K956" s="70">
        <v>44935</v>
      </c>
      <c r="L956" s="69" t="s">
        <v>140</v>
      </c>
      <c r="M956" s="69" t="s">
        <v>139</v>
      </c>
      <c r="N956" s="69" t="s">
        <v>633</v>
      </c>
      <c r="O956" s="71">
        <v>693000</v>
      </c>
      <c r="P956" s="71">
        <v>0</v>
      </c>
    </row>
    <row r="957" spans="1:16" ht="43.2" x14ac:dyDescent="0.3">
      <c r="A957" s="203"/>
      <c r="B957" s="203"/>
      <c r="C957" s="203"/>
      <c r="D957" s="203"/>
      <c r="E957" s="203"/>
      <c r="F957" s="203"/>
      <c r="G957" s="203"/>
      <c r="H957" s="72" t="s">
        <v>1514</v>
      </c>
      <c r="I957" s="207">
        <v>44956</v>
      </c>
      <c r="J957" s="69" t="s">
        <v>624</v>
      </c>
      <c r="K957" s="70">
        <v>44946</v>
      </c>
      <c r="L957" s="69" t="s">
        <v>202</v>
      </c>
      <c r="M957" s="202" t="s">
        <v>130</v>
      </c>
      <c r="N957" s="69" t="s">
        <v>622</v>
      </c>
      <c r="O957" s="71">
        <v>1750000</v>
      </c>
      <c r="P957" s="71">
        <v>0</v>
      </c>
    </row>
    <row r="958" spans="1:16" ht="43.2" x14ac:dyDescent="0.3">
      <c r="A958" s="203"/>
      <c r="B958" s="203"/>
      <c r="C958" s="203"/>
      <c r="D958" s="203"/>
      <c r="E958" s="203"/>
      <c r="F958" s="203"/>
      <c r="G958" s="203"/>
      <c r="H958" s="72" t="s">
        <v>367</v>
      </c>
      <c r="I958" s="207">
        <v>44956</v>
      </c>
      <c r="J958" s="69" t="s">
        <v>620</v>
      </c>
      <c r="K958" s="70">
        <v>44944</v>
      </c>
      <c r="L958" s="202" t="s">
        <v>135</v>
      </c>
      <c r="M958" s="203" t="s">
        <v>130</v>
      </c>
      <c r="N958" s="69" t="s">
        <v>618</v>
      </c>
      <c r="O958" s="71">
        <v>288500</v>
      </c>
      <c r="P958" s="71">
        <v>0</v>
      </c>
    </row>
    <row r="959" spans="1:16" ht="43.2" x14ac:dyDescent="0.3">
      <c r="A959" s="203"/>
      <c r="B959" s="203"/>
      <c r="C959" s="203"/>
      <c r="D959" s="203"/>
      <c r="E959" s="203"/>
      <c r="F959" s="203"/>
      <c r="G959" s="203"/>
      <c r="H959" s="72" t="s">
        <v>368</v>
      </c>
      <c r="I959" s="207">
        <v>44956</v>
      </c>
      <c r="J959" s="69" t="s">
        <v>617</v>
      </c>
      <c r="K959" s="70">
        <v>44942</v>
      </c>
      <c r="L959" s="203" t="s">
        <v>135</v>
      </c>
      <c r="M959" s="203" t="s">
        <v>130</v>
      </c>
      <c r="N959" s="69" t="s">
        <v>615</v>
      </c>
      <c r="O959" s="71">
        <v>508067</v>
      </c>
      <c r="P959" s="71">
        <v>0</v>
      </c>
    </row>
    <row r="960" spans="1:16" ht="43.2" x14ac:dyDescent="0.3">
      <c r="A960" s="203"/>
      <c r="B960" s="203"/>
      <c r="C960" s="203"/>
      <c r="D960" s="203"/>
      <c r="E960" s="203"/>
      <c r="F960" s="203"/>
      <c r="G960" s="203"/>
      <c r="H960" s="72" t="s">
        <v>365</v>
      </c>
      <c r="I960" s="207">
        <v>44956</v>
      </c>
      <c r="J960" s="69" t="s">
        <v>613</v>
      </c>
      <c r="K960" s="70">
        <v>44938</v>
      </c>
      <c r="L960" s="69" t="s">
        <v>204</v>
      </c>
      <c r="M960" s="203" t="s">
        <v>130</v>
      </c>
      <c r="N960" s="69" t="s">
        <v>611</v>
      </c>
      <c r="O960" s="71">
        <v>360720</v>
      </c>
      <c r="P960" s="71">
        <v>0</v>
      </c>
    </row>
    <row r="961" spans="1:16" ht="43.2" x14ac:dyDescent="0.3">
      <c r="A961" s="203"/>
      <c r="B961" s="203"/>
      <c r="C961" s="203"/>
      <c r="D961" s="203"/>
      <c r="E961" s="203"/>
      <c r="F961" s="203"/>
      <c r="G961" s="203"/>
      <c r="H961" s="72" t="s">
        <v>366</v>
      </c>
      <c r="I961" s="207">
        <v>44956</v>
      </c>
      <c r="J961" s="69" t="s">
        <v>609</v>
      </c>
      <c r="K961" s="204">
        <v>44936</v>
      </c>
      <c r="L961" s="202" t="s">
        <v>131</v>
      </c>
      <c r="M961" s="203" t="s">
        <v>130</v>
      </c>
      <c r="N961" s="69" t="s">
        <v>605</v>
      </c>
      <c r="O961" s="71">
        <v>510000</v>
      </c>
      <c r="P961" s="71">
        <v>0</v>
      </c>
    </row>
    <row r="962" spans="1:16" ht="43.2" x14ac:dyDescent="0.3">
      <c r="A962" s="203"/>
      <c r="B962" s="203"/>
      <c r="C962" s="203"/>
      <c r="D962" s="203"/>
      <c r="E962" s="203"/>
      <c r="F962" s="203"/>
      <c r="G962" s="203"/>
      <c r="H962" s="72" t="s">
        <v>1530</v>
      </c>
      <c r="I962" s="207">
        <v>44956</v>
      </c>
      <c r="J962" s="69" t="s">
        <v>607</v>
      </c>
      <c r="K962" s="205">
        <v>44936</v>
      </c>
      <c r="L962" s="203" t="s">
        <v>131</v>
      </c>
      <c r="M962" s="203" t="s">
        <v>130</v>
      </c>
      <c r="N962" s="69" t="s">
        <v>605</v>
      </c>
      <c r="O962" s="71">
        <v>456000</v>
      </c>
      <c r="P962" s="71">
        <v>0</v>
      </c>
    </row>
    <row r="963" spans="1:16" ht="43.2" x14ac:dyDescent="0.3">
      <c r="A963" s="203"/>
      <c r="B963" s="203"/>
      <c r="C963" s="203"/>
      <c r="D963" s="203"/>
      <c r="E963" s="203"/>
      <c r="F963" s="203"/>
      <c r="G963" s="203"/>
      <c r="H963" s="72" t="s">
        <v>1534</v>
      </c>
      <c r="I963" s="207">
        <v>44956</v>
      </c>
      <c r="J963" s="69" t="s">
        <v>603</v>
      </c>
      <c r="K963" s="70">
        <v>44929</v>
      </c>
      <c r="L963" s="203" t="s">
        <v>131</v>
      </c>
      <c r="M963" s="203" t="s">
        <v>130</v>
      </c>
      <c r="N963" s="69" t="s">
        <v>600</v>
      </c>
      <c r="O963" s="71">
        <v>1010000</v>
      </c>
      <c r="P963" s="71">
        <v>0</v>
      </c>
    </row>
    <row r="964" spans="1:16" ht="43.2" x14ac:dyDescent="0.3">
      <c r="A964" s="203"/>
      <c r="B964" s="203"/>
      <c r="C964" s="203"/>
      <c r="D964" s="203"/>
      <c r="E964" s="203"/>
      <c r="F964" s="203"/>
      <c r="G964" s="203"/>
      <c r="H964" s="72" t="s">
        <v>1537</v>
      </c>
      <c r="I964" s="207">
        <v>44956</v>
      </c>
      <c r="J964" s="69" t="s">
        <v>586</v>
      </c>
      <c r="K964" s="70">
        <v>44950</v>
      </c>
      <c r="L964" s="69" t="s">
        <v>73</v>
      </c>
      <c r="M964" s="69" t="s">
        <v>72</v>
      </c>
      <c r="N964" s="69" t="s">
        <v>584</v>
      </c>
      <c r="O964" s="71">
        <v>1380000</v>
      </c>
      <c r="P964" s="71">
        <v>0</v>
      </c>
    </row>
    <row r="965" spans="1:16" ht="43.2" x14ac:dyDescent="0.3">
      <c r="A965" s="203"/>
      <c r="B965" s="203"/>
      <c r="C965" s="203"/>
      <c r="D965" s="203"/>
      <c r="E965" s="203"/>
      <c r="F965" s="203"/>
      <c r="G965" s="203"/>
      <c r="H965" s="72" t="s">
        <v>1540</v>
      </c>
      <c r="I965" s="207">
        <v>44956</v>
      </c>
      <c r="J965" s="69" t="s">
        <v>581</v>
      </c>
      <c r="K965" s="70">
        <v>44938</v>
      </c>
      <c r="L965" s="69" t="s">
        <v>70</v>
      </c>
      <c r="M965" s="69" t="s">
        <v>69</v>
      </c>
      <c r="N965" s="69" t="s">
        <v>579</v>
      </c>
      <c r="O965" s="71">
        <v>410000</v>
      </c>
      <c r="P965" s="71">
        <v>0</v>
      </c>
    </row>
    <row r="966" spans="1:16" ht="57.6" x14ac:dyDescent="0.3">
      <c r="A966" s="203"/>
      <c r="B966" s="203"/>
      <c r="C966" s="203"/>
      <c r="D966" s="203"/>
      <c r="E966" s="203"/>
      <c r="F966" s="203"/>
      <c r="G966" s="203"/>
      <c r="H966" s="72" t="s">
        <v>361</v>
      </c>
      <c r="I966" s="207">
        <v>44956</v>
      </c>
      <c r="J966" s="69" t="s">
        <v>206</v>
      </c>
      <c r="K966" s="204">
        <v>44942</v>
      </c>
      <c r="L966" s="202" t="s">
        <v>572</v>
      </c>
      <c r="M966" s="202" t="s">
        <v>67</v>
      </c>
      <c r="N966" s="69" t="s">
        <v>574</v>
      </c>
      <c r="O966" s="71">
        <v>6641700</v>
      </c>
      <c r="P966" s="71">
        <v>0</v>
      </c>
    </row>
    <row r="967" spans="1:16" ht="57.6" x14ac:dyDescent="0.3">
      <c r="A967" s="203"/>
      <c r="B967" s="203"/>
      <c r="C967" s="203"/>
      <c r="D967" s="203"/>
      <c r="E967" s="203"/>
      <c r="F967" s="203"/>
      <c r="G967" s="203"/>
      <c r="H967" s="72" t="s">
        <v>362</v>
      </c>
      <c r="I967" s="207">
        <v>44956</v>
      </c>
      <c r="J967" s="69" t="s">
        <v>195</v>
      </c>
      <c r="K967" s="205">
        <v>44942</v>
      </c>
      <c r="L967" s="203" t="s">
        <v>572</v>
      </c>
      <c r="M967" s="203" t="s">
        <v>67</v>
      </c>
      <c r="N967" s="69" t="s">
        <v>574</v>
      </c>
      <c r="O967" s="71">
        <v>8668600</v>
      </c>
      <c r="P967" s="71">
        <v>0</v>
      </c>
    </row>
    <row r="968" spans="1:16" ht="43.2" x14ac:dyDescent="0.3">
      <c r="A968" s="203"/>
      <c r="B968" s="203"/>
      <c r="C968" s="203"/>
      <c r="D968" s="203"/>
      <c r="E968" s="203"/>
      <c r="F968" s="203"/>
      <c r="G968" s="203"/>
      <c r="H968" s="72" t="s">
        <v>360</v>
      </c>
      <c r="I968" s="207">
        <v>44956</v>
      </c>
      <c r="J968" s="69" t="s">
        <v>250</v>
      </c>
      <c r="K968" s="70">
        <v>44946</v>
      </c>
      <c r="L968" s="202" t="s">
        <v>564</v>
      </c>
      <c r="M968" s="202" t="s">
        <v>64</v>
      </c>
      <c r="N968" s="69" t="s">
        <v>569</v>
      </c>
      <c r="O968" s="71">
        <v>6126000</v>
      </c>
      <c r="P968" s="71">
        <v>0</v>
      </c>
    </row>
    <row r="969" spans="1:16" ht="43.2" x14ac:dyDescent="0.3">
      <c r="A969" s="203"/>
      <c r="B969" s="203"/>
      <c r="C969" s="203"/>
      <c r="D969" s="203"/>
      <c r="E969" s="203"/>
      <c r="F969" s="203"/>
      <c r="G969" s="203"/>
      <c r="H969" s="72" t="s">
        <v>1549</v>
      </c>
      <c r="I969" s="207">
        <v>44956</v>
      </c>
      <c r="J969" s="69" t="s">
        <v>207</v>
      </c>
      <c r="K969" s="70">
        <v>44939</v>
      </c>
      <c r="L969" s="203" t="s">
        <v>564</v>
      </c>
      <c r="M969" s="203" t="s">
        <v>64</v>
      </c>
      <c r="N969" s="69" t="s">
        <v>566</v>
      </c>
      <c r="O969" s="71">
        <v>970000</v>
      </c>
      <c r="P969" s="71">
        <v>0</v>
      </c>
    </row>
    <row r="970" spans="1:16" ht="43.2" x14ac:dyDescent="0.3">
      <c r="A970" s="203"/>
      <c r="B970" s="203"/>
      <c r="C970" s="202" t="s">
        <v>2437</v>
      </c>
      <c r="D970" s="204">
        <v>44972</v>
      </c>
      <c r="E970" s="202" t="s">
        <v>2436</v>
      </c>
      <c r="F970" s="204">
        <v>44973</v>
      </c>
      <c r="G970" s="202" t="s">
        <v>2438</v>
      </c>
      <c r="H970" s="72" t="s">
        <v>1764</v>
      </c>
      <c r="I970" s="206">
        <v>44971</v>
      </c>
      <c r="J970" s="69" t="s">
        <v>1609</v>
      </c>
      <c r="K970" s="204">
        <v>44950</v>
      </c>
      <c r="L970" s="202" t="s">
        <v>572</v>
      </c>
      <c r="M970" s="202" t="s">
        <v>67</v>
      </c>
      <c r="N970" s="69" t="s">
        <v>1607</v>
      </c>
      <c r="O970" s="71">
        <v>5847270</v>
      </c>
      <c r="P970" s="71">
        <v>0</v>
      </c>
    </row>
    <row r="971" spans="1:16" ht="43.2" x14ac:dyDescent="0.3">
      <c r="A971" s="203"/>
      <c r="B971" s="203"/>
      <c r="C971" s="203"/>
      <c r="D971" s="203"/>
      <c r="E971" s="203"/>
      <c r="F971" s="203"/>
      <c r="G971" s="203"/>
      <c r="H971" s="72" t="s">
        <v>1793</v>
      </c>
      <c r="I971" s="207">
        <v>44971</v>
      </c>
      <c r="J971" s="69" t="s">
        <v>1613</v>
      </c>
      <c r="K971" s="205">
        <v>44950</v>
      </c>
      <c r="L971" s="203" t="s">
        <v>572</v>
      </c>
      <c r="M971" s="203" t="s">
        <v>67</v>
      </c>
      <c r="N971" s="69" t="s">
        <v>1611</v>
      </c>
      <c r="O971" s="71">
        <v>5864996</v>
      </c>
      <c r="P971" s="71">
        <v>0</v>
      </c>
    </row>
    <row r="972" spans="1:16" ht="43.2" x14ac:dyDescent="0.3">
      <c r="A972" s="203"/>
      <c r="B972" s="203"/>
      <c r="C972" s="203"/>
      <c r="D972" s="203"/>
      <c r="E972" s="203"/>
      <c r="F972" s="203"/>
      <c r="G972" s="203"/>
      <c r="H972" s="72" t="s">
        <v>1609</v>
      </c>
      <c r="I972" s="207">
        <v>44971</v>
      </c>
      <c r="J972" s="69" t="s">
        <v>1618</v>
      </c>
      <c r="K972" s="70">
        <v>44951</v>
      </c>
      <c r="L972" s="202" t="s">
        <v>218</v>
      </c>
      <c r="M972" s="202" t="s">
        <v>290</v>
      </c>
      <c r="N972" s="69" t="s">
        <v>1615</v>
      </c>
      <c r="O972" s="71">
        <v>300000</v>
      </c>
      <c r="P972" s="71">
        <v>0</v>
      </c>
    </row>
    <row r="973" spans="1:16" ht="43.2" x14ac:dyDescent="0.3">
      <c r="A973" s="203"/>
      <c r="B973" s="203"/>
      <c r="C973" s="203"/>
      <c r="D973" s="203"/>
      <c r="E973" s="203"/>
      <c r="F973" s="203"/>
      <c r="G973" s="203"/>
      <c r="H973" s="72" t="s">
        <v>1613</v>
      </c>
      <c r="I973" s="207">
        <v>44971</v>
      </c>
      <c r="J973" s="69" t="s">
        <v>1622</v>
      </c>
      <c r="K973" s="70">
        <v>44960</v>
      </c>
      <c r="L973" s="203" t="s">
        <v>218</v>
      </c>
      <c r="M973" s="203" t="s">
        <v>290</v>
      </c>
      <c r="N973" s="69" t="s">
        <v>1619</v>
      </c>
      <c r="O973" s="71">
        <v>300000</v>
      </c>
      <c r="P973" s="71">
        <v>0</v>
      </c>
    </row>
    <row r="974" spans="1:16" ht="28.8" x14ac:dyDescent="0.3">
      <c r="A974" s="203"/>
      <c r="B974" s="203"/>
      <c r="C974" s="203"/>
      <c r="D974" s="203"/>
      <c r="E974" s="203"/>
      <c r="F974" s="203"/>
      <c r="G974" s="203"/>
      <c r="H974" s="72" t="s">
        <v>1618</v>
      </c>
      <c r="I974" s="207">
        <v>44971</v>
      </c>
      <c r="J974" s="69" t="s">
        <v>1632</v>
      </c>
      <c r="K974" s="70">
        <v>44957</v>
      </c>
      <c r="L974" s="69" t="s">
        <v>134</v>
      </c>
      <c r="M974" s="202" t="s">
        <v>130</v>
      </c>
      <c r="N974" s="69" t="s">
        <v>1630</v>
      </c>
      <c r="O974" s="71">
        <v>242000</v>
      </c>
      <c r="P974" s="71">
        <v>0</v>
      </c>
    </row>
    <row r="975" spans="1:16" ht="43.2" x14ac:dyDescent="0.3">
      <c r="A975" s="203"/>
      <c r="B975" s="203"/>
      <c r="C975" s="203"/>
      <c r="D975" s="203"/>
      <c r="E975" s="203"/>
      <c r="F975" s="203"/>
      <c r="G975" s="203"/>
      <c r="H975" s="72" t="s">
        <v>1622</v>
      </c>
      <c r="I975" s="207">
        <v>44971</v>
      </c>
      <c r="J975" s="69" t="s">
        <v>1635</v>
      </c>
      <c r="K975" s="204">
        <v>44936</v>
      </c>
      <c r="L975" s="202" t="s">
        <v>131</v>
      </c>
      <c r="M975" s="203" t="s">
        <v>130</v>
      </c>
      <c r="N975" s="69" t="s">
        <v>1633</v>
      </c>
      <c r="O975" s="71">
        <v>2047000</v>
      </c>
      <c r="P975" s="71">
        <v>230518</v>
      </c>
    </row>
    <row r="976" spans="1:16" ht="57.6" x14ac:dyDescent="0.3">
      <c r="A976" s="203"/>
      <c r="B976" s="203"/>
      <c r="C976" s="203"/>
      <c r="D976" s="203"/>
      <c r="E976" s="203"/>
      <c r="F976" s="203"/>
      <c r="G976" s="203"/>
      <c r="H976" s="72" t="s">
        <v>1632</v>
      </c>
      <c r="I976" s="207">
        <v>44971</v>
      </c>
      <c r="J976" s="69" t="s">
        <v>1638</v>
      </c>
      <c r="K976" s="205">
        <v>44936</v>
      </c>
      <c r="L976" s="203" t="s">
        <v>131</v>
      </c>
      <c r="M976" s="203" t="s">
        <v>130</v>
      </c>
      <c r="N976" s="69" t="s">
        <v>1636</v>
      </c>
      <c r="O976" s="71">
        <v>1827500</v>
      </c>
      <c r="P976" s="71">
        <v>0</v>
      </c>
    </row>
    <row r="977" spans="1:16" ht="57.6" x14ac:dyDescent="0.3">
      <c r="A977" s="203"/>
      <c r="B977" s="203"/>
      <c r="C977" s="203"/>
      <c r="D977" s="203"/>
      <c r="E977" s="203"/>
      <c r="F977" s="203"/>
      <c r="G977" s="203"/>
      <c r="H977" s="72" t="s">
        <v>1635</v>
      </c>
      <c r="I977" s="207">
        <v>44971</v>
      </c>
      <c r="J977" s="69" t="s">
        <v>1641</v>
      </c>
      <c r="K977" s="70">
        <v>44963</v>
      </c>
      <c r="L977" s="203" t="s">
        <v>131</v>
      </c>
      <c r="M977" s="203" t="s">
        <v>130</v>
      </c>
      <c r="N977" s="69" t="s">
        <v>1636</v>
      </c>
      <c r="O977" s="71">
        <v>2161500</v>
      </c>
      <c r="P977" s="71">
        <v>243412</v>
      </c>
    </row>
    <row r="978" spans="1:16" ht="57.6" x14ac:dyDescent="0.3">
      <c r="A978" s="203"/>
      <c r="B978" s="203"/>
      <c r="C978" s="203"/>
      <c r="D978" s="203"/>
      <c r="E978" s="203"/>
      <c r="F978" s="203"/>
      <c r="G978" s="203"/>
      <c r="H978" s="72" t="s">
        <v>1638</v>
      </c>
      <c r="I978" s="207">
        <v>44971</v>
      </c>
      <c r="J978" s="69" t="s">
        <v>1644</v>
      </c>
      <c r="K978" s="70">
        <v>44932</v>
      </c>
      <c r="L978" s="203" t="s">
        <v>131</v>
      </c>
      <c r="M978" s="203" t="s">
        <v>130</v>
      </c>
      <c r="N978" s="69" t="s">
        <v>1642</v>
      </c>
      <c r="O978" s="71">
        <v>1870300</v>
      </c>
      <c r="P978" s="71">
        <v>0</v>
      </c>
    </row>
    <row r="979" spans="1:16" ht="43.2" x14ac:dyDescent="0.3">
      <c r="A979" s="203"/>
      <c r="B979" s="203"/>
      <c r="C979" s="203"/>
      <c r="D979" s="203"/>
      <c r="E979" s="203"/>
      <c r="F979" s="203"/>
      <c r="G979" s="203"/>
      <c r="H979" s="72" t="s">
        <v>1641</v>
      </c>
      <c r="I979" s="207">
        <v>44971</v>
      </c>
      <c r="J979" s="69" t="s">
        <v>1647</v>
      </c>
      <c r="K979" s="204">
        <v>44957</v>
      </c>
      <c r="L979" s="203" t="s">
        <v>131</v>
      </c>
      <c r="M979" s="203" t="s">
        <v>130</v>
      </c>
      <c r="N979" s="69" t="s">
        <v>1645</v>
      </c>
      <c r="O979" s="71">
        <v>931000</v>
      </c>
      <c r="P979" s="71">
        <v>0</v>
      </c>
    </row>
    <row r="980" spans="1:16" ht="43.2" x14ac:dyDescent="0.3">
      <c r="A980" s="203"/>
      <c r="B980" s="203"/>
      <c r="C980" s="203"/>
      <c r="D980" s="203"/>
      <c r="E980" s="203"/>
      <c r="F980" s="203"/>
      <c r="G980" s="203"/>
      <c r="H980" s="72" t="s">
        <v>1644</v>
      </c>
      <c r="I980" s="207">
        <v>44971</v>
      </c>
      <c r="J980" s="69" t="s">
        <v>1650</v>
      </c>
      <c r="K980" s="205">
        <v>44957</v>
      </c>
      <c r="L980" s="203" t="s">
        <v>131</v>
      </c>
      <c r="M980" s="203" t="s">
        <v>130</v>
      </c>
      <c r="N980" s="69" t="s">
        <v>1648</v>
      </c>
      <c r="O980" s="71">
        <v>860000</v>
      </c>
      <c r="P980" s="71">
        <v>0</v>
      </c>
    </row>
    <row r="981" spans="1:16" ht="43.2" x14ac:dyDescent="0.3">
      <c r="A981" s="203"/>
      <c r="B981" s="203"/>
      <c r="C981" s="203"/>
      <c r="D981" s="203"/>
      <c r="E981" s="203"/>
      <c r="F981" s="203"/>
      <c r="G981" s="203"/>
      <c r="H981" s="72" t="s">
        <v>1647</v>
      </c>
      <c r="I981" s="207">
        <v>44971</v>
      </c>
      <c r="J981" s="69" t="s">
        <v>1653</v>
      </c>
      <c r="K981" s="70">
        <v>44963</v>
      </c>
      <c r="L981" s="203" t="s">
        <v>131</v>
      </c>
      <c r="M981" s="203" t="s">
        <v>130</v>
      </c>
      <c r="N981" s="69" t="s">
        <v>1651</v>
      </c>
      <c r="O981" s="71">
        <v>768000</v>
      </c>
      <c r="P981" s="71">
        <v>0</v>
      </c>
    </row>
    <row r="982" spans="1:16" ht="43.2" x14ac:dyDescent="0.3">
      <c r="A982" s="203"/>
      <c r="B982" s="203"/>
      <c r="C982" s="203"/>
      <c r="D982" s="203"/>
      <c r="E982" s="203"/>
      <c r="F982" s="203"/>
      <c r="G982" s="203"/>
      <c r="H982" s="72" t="s">
        <v>1650</v>
      </c>
      <c r="I982" s="207">
        <v>44971</v>
      </c>
      <c r="J982" s="69" t="s">
        <v>1657</v>
      </c>
      <c r="K982" s="70">
        <v>44930</v>
      </c>
      <c r="L982" s="202" t="s">
        <v>134</v>
      </c>
      <c r="M982" s="203" t="s">
        <v>130</v>
      </c>
      <c r="N982" s="69" t="s">
        <v>1655</v>
      </c>
      <c r="O982" s="71">
        <v>440000</v>
      </c>
      <c r="P982" s="71">
        <v>0</v>
      </c>
    </row>
    <row r="983" spans="1:16" ht="43.2" x14ac:dyDescent="0.3">
      <c r="A983" s="203"/>
      <c r="B983" s="203"/>
      <c r="C983" s="203"/>
      <c r="D983" s="203"/>
      <c r="E983" s="203"/>
      <c r="F983" s="203"/>
      <c r="G983" s="203"/>
      <c r="H983" s="72" t="s">
        <v>1653</v>
      </c>
      <c r="I983" s="207">
        <v>44971</v>
      </c>
      <c r="J983" s="69" t="s">
        <v>1660</v>
      </c>
      <c r="K983" s="70">
        <v>44936</v>
      </c>
      <c r="L983" s="203" t="s">
        <v>134</v>
      </c>
      <c r="M983" s="203" t="s">
        <v>130</v>
      </c>
      <c r="N983" s="69" t="s">
        <v>1658</v>
      </c>
      <c r="O983" s="71">
        <v>660000</v>
      </c>
      <c r="P983" s="71">
        <v>0</v>
      </c>
    </row>
    <row r="984" spans="1:16" ht="43.2" x14ac:dyDescent="0.3">
      <c r="A984" s="203"/>
      <c r="B984" s="203"/>
      <c r="C984" s="203"/>
      <c r="D984" s="203"/>
      <c r="E984" s="203"/>
      <c r="F984" s="203"/>
      <c r="G984" s="203"/>
      <c r="H984" s="72" t="s">
        <v>1657</v>
      </c>
      <c r="I984" s="207">
        <v>44971</v>
      </c>
      <c r="J984" s="69" t="s">
        <v>1663</v>
      </c>
      <c r="K984" s="70">
        <v>44960</v>
      </c>
      <c r="L984" s="69" t="s">
        <v>204</v>
      </c>
      <c r="M984" s="203" t="s">
        <v>130</v>
      </c>
      <c r="N984" s="69" t="s">
        <v>1661</v>
      </c>
      <c r="O984" s="71">
        <v>360720</v>
      </c>
      <c r="P984" s="71">
        <v>0</v>
      </c>
    </row>
    <row r="985" spans="1:16" ht="43.2" x14ac:dyDescent="0.3">
      <c r="A985" s="203"/>
      <c r="B985" s="203"/>
      <c r="C985" s="203"/>
      <c r="D985" s="203"/>
      <c r="E985" s="203"/>
      <c r="F985" s="203"/>
      <c r="G985" s="203"/>
      <c r="H985" s="72" t="s">
        <v>1660</v>
      </c>
      <c r="I985" s="207">
        <v>44971</v>
      </c>
      <c r="J985" s="69" t="s">
        <v>1667</v>
      </c>
      <c r="K985" s="70">
        <v>44958</v>
      </c>
      <c r="L985" s="69" t="s">
        <v>135</v>
      </c>
      <c r="M985" s="203" t="s">
        <v>130</v>
      </c>
      <c r="N985" s="69" t="s">
        <v>1664</v>
      </c>
      <c r="O985" s="71">
        <v>248901</v>
      </c>
      <c r="P985" s="71">
        <v>0</v>
      </c>
    </row>
    <row r="986" spans="1:16" ht="28.8" x14ac:dyDescent="0.3">
      <c r="A986" s="203"/>
      <c r="B986" s="203"/>
      <c r="C986" s="203"/>
      <c r="D986" s="203"/>
      <c r="E986" s="203"/>
      <c r="F986" s="203"/>
      <c r="G986" s="203"/>
      <c r="H986" s="72" t="s">
        <v>1663</v>
      </c>
      <c r="I986" s="207">
        <v>44971</v>
      </c>
      <c r="J986" s="69" t="s">
        <v>1673</v>
      </c>
      <c r="K986" s="70">
        <v>44964</v>
      </c>
      <c r="L986" s="69" t="s">
        <v>1668</v>
      </c>
      <c r="M986" s="203" t="s">
        <v>130</v>
      </c>
      <c r="N986" s="69" t="s">
        <v>1670</v>
      </c>
      <c r="O986" s="71">
        <v>17850000</v>
      </c>
      <c r="P986" s="71">
        <v>2090541</v>
      </c>
    </row>
    <row r="987" spans="1:16" ht="43.2" x14ac:dyDescent="0.3">
      <c r="A987" s="203"/>
      <c r="B987" s="203"/>
      <c r="C987" s="203"/>
      <c r="D987" s="203"/>
      <c r="E987" s="203"/>
      <c r="F987" s="203"/>
      <c r="G987" s="203"/>
      <c r="H987" s="72" t="s">
        <v>1667</v>
      </c>
      <c r="I987" s="207">
        <v>44971</v>
      </c>
      <c r="J987" s="69" t="s">
        <v>1679</v>
      </c>
      <c r="K987" s="204">
        <v>44965</v>
      </c>
      <c r="L987" s="202" t="s">
        <v>1674</v>
      </c>
      <c r="M987" s="202" t="s">
        <v>1468</v>
      </c>
      <c r="N987" s="69" t="s">
        <v>1676</v>
      </c>
      <c r="O987" s="71">
        <v>4076000</v>
      </c>
      <c r="P987" s="71">
        <v>0</v>
      </c>
    </row>
    <row r="988" spans="1:16" ht="43.2" x14ac:dyDescent="0.3">
      <c r="A988" s="203"/>
      <c r="B988" s="203"/>
      <c r="C988" s="203"/>
      <c r="D988" s="203"/>
      <c r="E988" s="203"/>
      <c r="F988" s="203"/>
      <c r="G988" s="203"/>
      <c r="H988" s="72" t="s">
        <v>1673</v>
      </c>
      <c r="I988" s="207">
        <v>44971</v>
      </c>
      <c r="J988" s="69" t="s">
        <v>1684</v>
      </c>
      <c r="K988" s="205">
        <v>44965</v>
      </c>
      <c r="L988" s="203" t="s">
        <v>1674</v>
      </c>
      <c r="M988" s="203" t="s">
        <v>1468</v>
      </c>
      <c r="N988" s="69" t="s">
        <v>1682</v>
      </c>
      <c r="O988" s="71">
        <v>2279500</v>
      </c>
      <c r="P988" s="71">
        <v>0</v>
      </c>
    </row>
    <row r="989" spans="1:16" ht="43.2" x14ac:dyDescent="0.3">
      <c r="A989" s="203"/>
      <c r="B989" s="203"/>
      <c r="C989" s="203"/>
      <c r="D989" s="203"/>
      <c r="E989" s="203"/>
      <c r="F989" s="203"/>
      <c r="G989" s="203"/>
      <c r="H989" s="72" t="s">
        <v>1679</v>
      </c>
      <c r="I989" s="207">
        <v>44971</v>
      </c>
      <c r="J989" s="69" t="s">
        <v>1730</v>
      </c>
      <c r="K989" s="70">
        <v>44936</v>
      </c>
      <c r="L989" s="69" t="s">
        <v>203</v>
      </c>
      <c r="M989" s="69" t="s">
        <v>144</v>
      </c>
      <c r="N989" s="69" t="s">
        <v>1728</v>
      </c>
      <c r="O989" s="71">
        <v>62900</v>
      </c>
      <c r="P989" s="71">
        <v>0</v>
      </c>
    </row>
    <row r="990" spans="1:16" ht="43.2" x14ac:dyDescent="0.3">
      <c r="A990" s="203"/>
      <c r="B990" s="203"/>
      <c r="C990" s="203"/>
      <c r="D990" s="203"/>
      <c r="E990" s="203"/>
      <c r="F990" s="203"/>
      <c r="G990" s="203"/>
      <c r="H990" s="72" t="s">
        <v>1684</v>
      </c>
      <c r="I990" s="207">
        <v>44971</v>
      </c>
      <c r="J990" s="69" t="s">
        <v>1687</v>
      </c>
      <c r="K990" s="204">
        <v>44965</v>
      </c>
      <c r="L990" s="69" t="s">
        <v>1674</v>
      </c>
      <c r="M990" s="69" t="s">
        <v>1468</v>
      </c>
      <c r="N990" s="69" t="s">
        <v>1685</v>
      </c>
      <c r="O990" s="71">
        <v>3506050</v>
      </c>
      <c r="P990" s="71">
        <v>0</v>
      </c>
    </row>
    <row r="991" spans="1:16" ht="43.2" x14ac:dyDescent="0.3">
      <c r="A991" s="203"/>
      <c r="B991" s="203"/>
      <c r="C991" s="203"/>
      <c r="D991" s="203"/>
      <c r="E991" s="203"/>
      <c r="F991" s="203"/>
      <c r="G991" s="203"/>
      <c r="H991" s="72" t="s">
        <v>1730</v>
      </c>
      <c r="I991" s="207">
        <v>44971</v>
      </c>
      <c r="J991" s="69" t="s">
        <v>1721</v>
      </c>
      <c r="K991" s="205">
        <v>44965</v>
      </c>
      <c r="L991" s="69" t="s">
        <v>140</v>
      </c>
      <c r="M991" s="69" t="s">
        <v>139</v>
      </c>
      <c r="N991" s="69" t="s">
        <v>1719</v>
      </c>
      <c r="O991" s="71">
        <v>1133000</v>
      </c>
      <c r="P991" s="71">
        <v>0</v>
      </c>
    </row>
    <row r="992" spans="1:16" ht="28.8" x14ac:dyDescent="0.3">
      <c r="A992" s="203"/>
      <c r="B992" s="203"/>
      <c r="C992" s="203"/>
      <c r="D992" s="203"/>
      <c r="E992" s="203"/>
      <c r="F992" s="203"/>
      <c r="G992" s="203"/>
      <c r="H992" s="72" t="s">
        <v>1687</v>
      </c>
      <c r="I992" s="207">
        <v>44971</v>
      </c>
      <c r="J992" s="69" t="s">
        <v>1725</v>
      </c>
      <c r="K992" s="70">
        <v>44951</v>
      </c>
      <c r="L992" s="69" t="s">
        <v>258</v>
      </c>
      <c r="M992" s="69" t="s">
        <v>257</v>
      </c>
      <c r="N992" s="69" t="s">
        <v>1723</v>
      </c>
      <c r="O992" s="71">
        <v>4950000</v>
      </c>
      <c r="P992" s="71">
        <v>579730</v>
      </c>
    </row>
    <row r="993" spans="1:16" ht="43.2" x14ac:dyDescent="0.3">
      <c r="A993" s="203"/>
      <c r="B993" s="203"/>
      <c r="C993" s="203"/>
      <c r="D993" s="203"/>
      <c r="E993" s="203"/>
      <c r="F993" s="203"/>
      <c r="G993" s="203"/>
      <c r="H993" s="209" t="s">
        <v>1721</v>
      </c>
      <c r="I993" s="207">
        <v>44971</v>
      </c>
      <c r="J993" s="202" t="s">
        <v>1736</v>
      </c>
      <c r="K993" s="204">
        <v>44963</v>
      </c>
      <c r="L993" s="69" t="s">
        <v>151</v>
      </c>
      <c r="M993" s="202" t="s">
        <v>144</v>
      </c>
      <c r="N993" s="69" t="s">
        <v>1734</v>
      </c>
      <c r="O993" s="71">
        <v>2400000</v>
      </c>
      <c r="P993" s="71">
        <v>0</v>
      </c>
    </row>
    <row r="994" spans="1:16" ht="43.2" x14ac:dyDescent="0.3">
      <c r="A994" s="203"/>
      <c r="B994" s="203"/>
      <c r="C994" s="203"/>
      <c r="D994" s="203"/>
      <c r="E994" s="203"/>
      <c r="F994" s="203"/>
      <c r="G994" s="203"/>
      <c r="H994" s="208"/>
      <c r="I994" s="208"/>
      <c r="J994" s="203"/>
      <c r="K994" s="203"/>
      <c r="L994" s="69" t="s">
        <v>145</v>
      </c>
      <c r="M994" s="203" t="s">
        <v>144</v>
      </c>
      <c r="N994" s="69" t="s">
        <v>1734</v>
      </c>
      <c r="O994" s="71">
        <v>6503000</v>
      </c>
      <c r="P994" s="71">
        <v>0</v>
      </c>
    </row>
    <row r="995" spans="1:16" ht="43.2" x14ac:dyDescent="0.3">
      <c r="A995" s="203"/>
      <c r="B995" s="203"/>
      <c r="C995" s="203"/>
      <c r="D995" s="203"/>
      <c r="E995" s="203"/>
      <c r="F995" s="203"/>
      <c r="G995" s="203"/>
      <c r="H995" s="72" t="s">
        <v>1725</v>
      </c>
      <c r="I995" s="207">
        <v>44971</v>
      </c>
      <c r="J995" s="69" t="s">
        <v>1692</v>
      </c>
      <c r="K995" s="204">
        <v>44935</v>
      </c>
      <c r="L995" s="202" t="s">
        <v>89</v>
      </c>
      <c r="M995" s="202" t="s">
        <v>136</v>
      </c>
      <c r="N995" s="69" t="s">
        <v>1690</v>
      </c>
      <c r="O995" s="71">
        <v>995000</v>
      </c>
      <c r="P995" s="71">
        <v>0</v>
      </c>
    </row>
    <row r="996" spans="1:16" ht="43.2" x14ac:dyDescent="0.3">
      <c r="A996" s="203"/>
      <c r="B996" s="203"/>
      <c r="C996" s="203"/>
      <c r="D996" s="203"/>
      <c r="E996" s="203"/>
      <c r="F996" s="203"/>
      <c r="G996" s="203"/>
      <c r="H996" s="72" t="s">
        <v>1736</v>
      </c>
      <c r="I996" s="207">
        <v>44971</v>
      </c>
      <c r="J996" s="69" t="s">
        <v>1695</v>
      </c>
      <c r="K996" s="205">
        <v>44935</v>
      </c>
      <c r="L996" s="203" t="s">
        <v>89</v>
      </c>
      <c r="M996" s="203" t="s">
        <v>136</v>
      </c>
      <c r="N996" s="69" t="s">
        <v>1693</v>
      </c>
      <c r="O996" s="71">
        <v>997000</v>
      </c>
      <c r="P996" s="71">
        <v>0</v>
      </c>
    </row>
    <row r="997" spans="1:16" ht="43.2" x14ac:dyDescent="0.3">
      <c r="A997" s="203"/>
      <c r="B997" s="203"/>
      <c r="C997" s="203"/>
      <c r="D997" s="203"/>
      <c r="E997" s="203"/>
      <c r="F997" s="203"/>
      <c r="G997" s="203"/>
      <c r="H997" s="72" t="s">
        <v>1692</v>
      </c>
      <c r="I997" s="207">
        <v>44971</v>
      </c>
      <c r="J997" s="69" t="s">
        <v>1698</v>
      </c>
      <c r="K997" s="205">
        <v>44935</v>
      </c>
      <c r="L997" s="203" t="s">
        <v>89</v>
      </c>
      <c r="M997" s="203" t="s">
        <v>136</v>
      </c>
      <c r="N997" s="69" t="s">
        <v>1696</v>
      </c>
      <c r="O997" s="71">
        <v>996000</v>
      </c>
      <c r="P997" s="71">
        <v>0</v>
      </c>
    </row>
    <row r="998" spans="1:16" ht="43.2" x14ac:dyDescent="0.3">
      <c r="A998" s="203"/>
      <c r="B998" s="203"/>
      <c r="C998" s="203"/>
      <c r="D998" s="203"/>
      <c r="E998" s="203"/>
      <c r="F998" s="203"/>
      <c r="G998" s="203"/>
      <c r="H998" s="72" t="s">
        <v>1695</v>
      </c>
      <c r="I998" s="207">
        <v>44971</v>
      </c>
      <c r="J998" s="69" t="s">
        <v>1701</v>
      </c>
      <c r="K998" s="205">
        <v>44935</v>
      </c>
      <c r="L998" s="203" t="s">
        <v>89</v>
      </c>
      <c r="M998" s="203" t="s">
        <v>136</v>
      </c>
      <c r="N998" s="69" t="s">
        <v>1699</v>
      </c>
      <c r="O998" s="71">
        <v>995000</v>
      </c>
      <c r="P998" s="71">
        <v>0</v>
      </c>
    </row>
    <row r="999" spans="1:16" ht="43.2" x14ac:dyDescent="0.3">
      <c r="A999" s="203"/>
      <c r="B999" s="203"/>
      <c r="C999" s="203"/>
      <c r="D999" s="203"/>
      <c r="E999" s="203"/>
      <c r="F999" s="203"/>
      <c r="G999" s="203"/>
      <c r="H999" s="72" t="s">
        <v>1698</v>
      </c>
      <c r="I999" s="207">
        <v>44971</v>
      </c>
      <c r="J999" s="69" t="s">
        <v>1705</v>
      </c>
      <c r="K999" s="205">
        <v>44935</v>
      </c>
      <c r="L999" s="202" t="s">
        <v>90</v>
      </c>
      <c r="M999" s="203" t="s">
        <v>136</v>
      </c>
      <c r="N999" s="69" t="s">
        <v>1703</v>
      </c>
      <c r="O999" s="71">
        <v>1490000</v>
      </c>
      <c r="P999" s="71">
        <v>0</v>
      </c>
    </row>
    <row r="1000" spans="1:16" ht="57.6" x14ac:dyDescent="0.3">
      <c r="A1000" s="203"/>
      <c r="B1000" s="203"/>
      <c r="C1000" s="203"/>
      <c r="D1000" s="203"/>
      <c r="E1000" s="203"/>
      <c r="F1000" s="203"/>
      <c r="G1000" s="203"/>
      <c r="H1000" s="72" t="s">
        <v>1701</v>
      </c>
      <c r="I1000" s="207">
        <v>44971</v>
      </c>
      <c r="J1000" s="69" t="s">
        <v>1708</v>
      </c>
      <c r="K1000" s="205">
        <v>44935</v>
      </c>
      <c r="L1000" s="203" t="s">
        <v>90</v>
      </c>
      <c r="M1000" s="203" t="s">
        <v>136</v>
      </c>
      <c r="N1000" s="69" t="s">
        <v>1706</v>
      </c>
      <c r="O1000" s="71">
        <v>1490000</v>
      </c>
      <c r="P1000" s="71">
        <v>0</v>
      </c>
    </row>
    <row r="1001" spans="1:16" ht="57.6" x14ac:dyDescent="0.3">
      <c r="A1001" s="203"/>
      <c r="B1001" s="203"/>
      <c r="C1001" s="203"/>
      <c r="D1001" s="203"/>
      <c r="E1001" s="203"/>
      <c r="F1001" s="203"/>
      <c r="G1001" s="203"/>
      <c r="H1001" s="72" t="s">
        <v>1705</v>
      </c>
      <c r="I1001" s="207">
        <v>44971</v>
      </c>
      <c r="J1001" s="69" t="s">
        <v>1711</v>
      </c>
      <c r="K1001" s="205">
        <v>44935</v>
      </c>
      <c r="L1001" s="203" t="s">
        <v>90</v>
      </c>
      <c r="M1001" s="203" t="s">
        <v>136</v>
      </c>
      <c r="N1001" s="69" t="s">
        <v>1709</v>
      </c>
      <c r="O1001" s="71">
        <v>1485000</v>
      </c>
      <c r="P1001" s="71">
        <v>0</v>
      </c>
    </row>
    <row r="1002" spans="1:16" ht="43.2" x14ac:dyDescent="0.3">
      <c r="A1002" s="203"/>
      <c r="B1002" s="203"/>
      <c r="C1002" s="203"/>
      <c r="D1002" s="203"/>
      <c r="E1002" s="203"/>
      <c r="F1002" s="203"/>
      <c r="G1002" s="203"/>
      <c r="H1002" s="209" t="s">
        <v>1708</v>
      </c>
      <c r="I1002" s="207">
        <v>44971</v>
      </c>
      <c r="J1002" s="202" t="s">
        <v>1716</v>
      </c>
      <c r="K1002" s="204">
        <v>44963</v>
      </c>
      <c r="L1002" s="69" t="s">
        <v>1712</v>
      </c>
      <c r="M1002" s="203" t="s">
        <v>136</v>
      </c>
      <c r="N1002" s="69" t="s">
        <v>1714</v>
      </c>
      <c r="O1002" s="71">
        <v>800000</v>
      </c>
      <c r="P1002" s="71">
        <v>0</v>
      </c>
    </row>
    <row r="1003" spans="1:16" ht="43.2" x14ac:dyDescent="0.3">
      <c r="A1003" s="203"/>
      <c r="B1003" s="203"/>
      <c r="C1003" s="203"/>
      <c r="D1003" s="203"/>
      <c r="E1003" s="203"/>
      <c r="F1003" s="203"/>
      <c r="G1003" s="203"/>
      <c r="H1003" s="208"/>
      <c r="I1003" s="208"/>
      <c r="J1003" s="203"/>
      <c r="K1003" s="203"/>
      <c r="L1003" s="69" t="s">
        <v>1717</v>
      </c>
      <c r="M1003" s="203" t="s">
        <v>136</v>
      </c>
      <c r="N1003" s="69" t="s">
        <v>1714</v>
      </c>
      <c r="O1003" s="71">
        <v>880000</v>
      </c>
      <c r="P1003" s="71">
        <v>0</v>
      </c>
    </row>
    <row r="1004" spans="1:16" ht="43.2" x14ac:dyDescent="0.3">
      <c r="A1004" s="203"/>
      <c r="B1004" s="203"/>
      <c r="C1004" s="203"/>
      <c r="D1004" s="203"/>
      <c r="E1004" s="203"/>
      <c r="F1004" s="203"/>
      <c r="G1004" s="203"/>
      <c r="H1004" s="72" t="s">
        <v>1711</v>
      </c>
      <c r="I1004" s="207">
        <v>44971</v>
      </c>
      <c r="J1004" s="69" t="s">
        <v>1795</v>
      </c>
      <c r="K1004" s="70">
        <v>44935</v>
      </c>
      <c r="L1004" s="202" t="s">
        <v>90</v>
      </c>
      <c r="M1004" s="203" t="s">
        <v>136</v>
      </c>
      <c r="N1004" s="69" t="s">
        <v>1830</v>
      </c>
      <c r="O1004" s="71">
        <v>1490000</v>
      </c>
      <c r="P1004" s="71">
        <v>0</v>
      </c>
    </row>
    <row r="1005" spans="1:16" ht="43.2" x14ac:dyDescent="0.3">
      <c r="A1005" s="203"/>
      <c r="B1005" s="203"/>
      <c r="C1005" s="202" t="s">
        <v>2271</v>
      </c>
      <c r="D1005" s="204">
        <v>44980</v>
      </c>
      <c r="E1005" s="202" t="s">
        <v>2434</v>
      </c>
      <c r="F1005" s="204">
        <v>44981</v>
      </c>
      <c r="G1005" s="202" t="s">
        <v>215</v>
      </c>
      <c r="H1005" s="72" t="s">
        <v>2269</v>
      </c>
      <c r="I1005" s="206">
        <v>44979</v>
      </c>
      <c r="J1005" s="69" t="s">
        <v>1982</v>
      </c>
      <c r="K1005" s="70">
        <v>44953</v>
      </c>
      <c r="L1005" s="203" t="s">
        <v>90</v>
      </c>
      <c r="M1005" s="202" t="s">
        <v>239</v>
      </c>
      <c r="N1005" s="69" t="s">
        <v>1980</v>
      </c>
      <c r="O1005" s="71">
        <v>1500000</v>
      </c>
      <c r="P1005" s="71">
        <v>0</v>
      </c>
    </row>
    <row r="1006" spans="1:16" ht="43.2" x14ac:dyDescent="0.3">
      <c r="A1006" s="203"/>
      <c r="B1006" s="203"/>
      <c r="C1006" s="203"/>
      <c r="D1006" s="203"/>
      <c r="E1006" s="203"/>
      <c r="F1006" s="203"/>
      <c r="G1006" s="203"/>
      <c r="H1006" s="72" t="s">
        <v>1987</v>
      </c>
      <c r="I1006" s="207">
        <v>44979</v>
      </c>
      <c r="J1006" s="69" t="s">
        <v>1991</v>
      </c>
      <c r="K1006" s="204">
        <v>44960</v>
      </c>
      <c r="L1006" s="69" t="s">
        <v>267</v>
      </c>
      <c r="M1006" s="203" t="s">
        <v>239</v>
      </c>
      <c r="N1006" s="69" t="s">
        <v>1989</v>
      </c>
      <c r="O1006" s="71">
        <v>1495000</v>
      </c>
      <c r="P1006" s="71">
        <v>29900</v>
      </c>
    </row>
    <row r="1007" spans="1:16" ht="43.2" x14ac:dyDescent="0.3">
      <c r="A1007" s="203"/>
      <c r="B1007" s="203"/>
      <c r="C1007" s="203"/>
      <c r="D1007" s="203"/>
      <c r="E1007" s="203"/>
      <c r="F1007" s="203"/>
      <c r="G1007" s="203"/>
      <c r="H1007" s="72" t="s">
        <v>1991</v>
      </c>
      <c r="I1007" s="207">
        <v>44979</v>
      </c>
      <c r="J1007" s="69" t="s">
        <v>1996</v>
      </c>
      <c r="K1007" s="205">
        <v>44960</v>
      </c>
      <c r="L1007" s="69" t="s">
        <v>1992</v>
      </c>
      <c r="M1007" s="203" t="s">
        <v>239</v>
      </c>
      <c r="N1007" s="69" t="s">
        <v>1994</v>
      </c>
      <c r="O1007" s="71">
        <v>999850</v>
      </c>
      <c r="P1007" s="71">
        <v>19997</v>
      </c>
    </row>
    <row r="1008" spans="1:16" ht="43.2" x14ac:dyDescent="0.3">
      <c r="A1008" s="203"/>
      <c r="B1008" s="203"/>
      <c r="C1008" s="203"/>
      <c r="D1008" s="203"/>
      <c r="E1008" s="203"/>
      <c r="F1008" s="203"/>
      <c r="G1008" s="203"/>
      <c r="H1008" s="72" t="s">
        <v>1996</v>
      </c>
      <c r="I1008" s="207">
        <v>44979</v>
      </c>
      <c r="J1008" s="69" t="s">
        <v>2000</v>
      </c>
      <c r="K1008" s="70">
        <v>44961</v>
      </c>
      <c r="L1008" s="202" t="s">
        <v>564</v>
      </c>
      <c r="M1008" s="202" t="s">
        <v>64</v>
      </c>
      <c r="N1008" s="69" t="s">
        <v>1997</v>
      </c>
      <c r="O1008" s="71">
        <v>6939585</v>
      </c>
      <c r="P1008" s="71">
        <v>0</v>
      </c>
    </row>
    <row r="1009" spans="1:16" ht="43.2" x14ac:dyDescent="0.3">
      <c r="A1009" s="203"/>
      <c r="B1009" s="203"/>
      <c r="C1009" s="203"/>
      <c r="D1009" s="203"/>
      <c r="E1009" s="203"/>
      <c r="F1009" s="203"/>
      <c r="G1009" s="203"/>
      <c r="H1009" s="72" t="s">
        <v>2000</v>
      </c>
      <c r="I1009" s="207">
        <v>44979</v>
      </c>
      <c r="J1009" s="69" t="s">
        <v>2004</v>
      </c>
      <c r="K1009" s="70">
        <v>44968</v>
      </c>
      <c r="L1009" s="203" t="s">
        <v>564</v>
      </c>
      <c r="M1009" s="203" t="s">
        <v>64</v>
      </c>
      <c r="N1009" s="69" t="s">
        <v>2001</v>
      </c>
      <c r="O1009" s="71">
        <v>2553500</v>
      </c>
      <c r="P1009" s="71">
        <v>0</v>
      </c>
    </row>
    <row r="1010" spans="1:16" ht="43.2" x14ac:dyDescent="0.3">
      <c r="A1010" s="203"/>
      <c r="B1010" s="203"/>
      <c r="C1010" s="203"/>
      <c r="D1010" s="203"/>
      <c r="E1010" s="203"/>
      <c r="F1010" s="203"/>
      <c r="G1010" s="203"/>
      <c r="H1010" s="72" t="s">
        <v>2004</v>
      </c>
      <c r="I1010" s="207">
        <v>44979</v>
      </c>
      <c r="J1010" s="69" t="s">
        <v>2008</v>
      </c>
      <c r="K1010" s="204">
        <v>44960</v>
      </c>
      <c r="L1010" s="69" t="s">
        <v>90</v>
      </c>
      <c r="M1010" s="202" t="s">
        <v>109</v>
      </c>
      <c r="N1010" s="69" t="s">
        <v>2006</v>
      </c>
      <c r="O1010" s="71">
        <v>1455000</v>
      </c>
      <c r="P1010" s="71">
        <v>0</v>
      </c>
    </row>
    <row r="1011" spans="1:16" ht="43.2" x14ac:dyDescent="0.3">
      <c r="A1011" s="203"/>
      <c r="B1011" s="203"/>
      <c r="C1011" s="203"/>
      <c r="D1011" s="203"/>
      <c r="E1011" s="203"/>
      <c r="F1011" s="203"/>
      <c r="G1011" s="203"/>
      <c r="H1011" s="72" t="s">
        <v>2008</v>
      </c>
      <c r="I1011" s="207">
        <v>44979</v>
      </c>
      <c r="J1011" s="69" t="s">
        <v>2012</v>
      </c>
      <c r="K1011" s="205">
        <v>44960</v>
      </c>
      <c r="L1011" s="69" t="s">
        <v>89</v>
      </c>
      <c r="M1011" s="203" t="s">
        <v>109</v>
      </c>
      <c r="N1011" s="69" t="s">
        <v>2010</v>
      </c>
      <c r="O1011" s="71">
        <v>1000000</v>
      </c>
      <c r="P1011" s="71">
        <v>0</v>
      </c>
    </row>
    <row r="1012" spans="1:16" ht="43.2" x14ac:dyDescent="0.3">
      <c r="A1012" s="203"/>
      <c r="B1012" s="203"/>
      <c r="C1012" s="203"/>
      <c r="D1012" s="203"/>
      <c r="E1012" s="203"/>
      <c r="F1012" s="203"/>
      <c r="G1012" s="203"/>
      <c r="H1012" s="72" t="s">
        <v>2012</v>
      </c>
      <c r="I1012" s="207">
        <v>44979</v>
      </c>
      <c r="J1012" s="69" t="s">
        <v>2018</v>
      </c>
      <c r="K1012" s="70">
        <v>44969</v>
      </c>
      <c r="L1012" s="202" t="s">
        <v>2013</v>
      </c>
      <c r="M1012" s="202" t="s">
        <v>67</v>
      </c>
      <c r="N1012" s="69" t="s">
        <v>2015</v>
      </c>
      <c r="O1012" s="71">
        <v>4808790</v>
      </c>
      <c r="P1012" s="71">
        <v>0</v>
      </c>
    </row>
    <row r="1013" spans="1:16" ht="43.2" x14ac:dyDescent="0.3">
      <c r="A1013" s="203"/>
      <c r="B1013" s="203"/>
      <c r="C1013" s="203"/>
      <c r="D1013" s="203"/>
      <c r="E1013" s="203"/>
      <c r="F1013" s="203"/>
      <c r="G1013" s="203"/>
      <c r="H1013" s="72" t="s">
        <v>2018</v>
      </c>
      <c r="I1013" s="207">
        <v>44979</v>
      </c>
      <c r="J1013" s="69" t="s">
        <v>2021</v>
      </c>
      <c r="K1013" s="204">
        <v>44968</v>
      </c>
      <c r="L1013" s="203" t="s">
        <v>2013</v>
      </c>
      <c r="M1013" s="203" t="s">
        <v>67</v>
      </c>
      <c r="N1013" s="69" t="s">
        <v>2019</v>
      </c>
      <c r="O1013" s="71">
        <v>1914000</v>
      </c>
      <c r="P1013" s="71">
        <v>0</v>
      </c>
    </row>
    <row r="1014" spans="1:16" ht="43.2" x14ac:dyDescent="0.3">
      <c r="A1014" s="203"/>
      <c r="B1014" s="203"/>
      <c r="C1014" s="203"/>
      <c r="D1014" s="203"/>
      <c r="E1014" s="203"/>
      <c r="F1014" s="203"/>
      <c r="G1014" s="203"/>
      <c r="H1014" s="72" t="s">
        <v>2021</v>
      </c>
      <c r="I1014" s="207">
        <v>44979</v>
      </c>
      <c r="J1014" s="69" t="s">
        <v>2023</v>
      </c>
      <c r="K1014" s="205">
        <v>44968</v>
      </c>
      <c r="L1014" s="203" t="s">
        <v>2013</v>
      </c>
      <c r="M1014" s="203" t="s">
        <v>67</v>
      </c>
      <c r="N1014" s="69" t="s">
        <v>2019</v>
      </c>
      <c r="O1014" s="71">
        <v>1395000</v>
      </c>
      <c r="P1014" s="71">
        <v>0</v>
      </c>
    </row>
    <row r="1015" spans="1:16" ht="57.6" x14ac:dyDescent="0.3">
      <c r="A1015" s="203"/>
      <c r="B1015" s="203"/>
      <c r="C1015" s="203"/>
      <c r="D1015" s="203"/>
      <c r="E1015" s="203"/>
      <c r="F1015" s="203"/>
      <c r="G1015" s="203"/>
      <c r="H1015" s="72" t="s">
        <v>2023</v>
      </c>
      <c r="I1015" s="207">
        <v>44979</v>
      </c>
      <c r="J1015" s="69" t="s">
        <v>2027</v>
      </c>
      <c r="K1015" s="204">
        <v>44972</v>
      </c>
      <c r="L1015" s="203" t="s">
        <v>2013</v>
      </c>
      <c r="M1015" s="203" t="s">
        <v>67</v>
      </c>
      <c r="N1015" s="69" t="s">
        <v>2025</v>
      </c>
      <c r="O1015" s="71">
        <v>618500</v>
      </c>
      <c r="P1015" s="71">
        <v>0</v>
      </c>
    </row>
    <row r="1016" spans="1:16" ht="43.2" x14ac:dyDescent="0.3">
      <c r="A1016" s="203"/>
      <c r="B1016" s="203"/>
      <c r="C1016" s="203"/>
      <c r="D1016" s="203"/>
      <c r="E1016" s="203"/>
      <c r="F1016" s="203"/>
      <c r="G1016" s="203"/>
      <c r="H1016" s="72" t="s">
        <v>2027</v>
      </c>
      <c r="I1016" s="207">
        <v>44979</v>
      </c>
      <c r="J1016" s="69" t="s">
        <v>2030</v>
      </c>
      <c r="K1016" s="205">
        <v>44972</v>
      </c>
      <c r="L1016" s="203" t="s">
        <v>2013</v>
      </c>
      <c r="M1016" s="203" t="s">
        <v>67</v>
      </c>
      <c r="N1016" s="69" t="s">
        <v>2028</v>
      </c>
      <c r="O1016" s="71">
        <v>210000</v>
      </c>
      <c r="P1016" s="71">
        <v>0</v>
      </c>
    </row>
    <row r="1017" spans="1:16" ht="43.2" x14ac:dyDescent="0.3">
      <c r="A1017" s="203"/>
      <c r="B1017" s="203"/>
      <c r="C1017" s="203"/>
      <c r="D1017" s="203"/>
      <c r="E1017" s="203"/>
      <c r="F1017" s="203"/>
      <c r="G1017" s="203"/>
      <c r="H1017" s="72" t="s">
        <v>2030</v>
      </c>
      <c r="I1017" s="207">
        <v>44979</v>
      </c>
      <c r="J1017" s="69" t="s">
        <v>2033</v>
      </c>
      <c r="K1017" s="204">
        <v>44974</v>
      </c>
      <c r="L1017" s="203" t="s">
        <v>2013</v>
      </c>
      <c r="M1017" s="203" t="s">
        <v>67</v>
      </c>
      <c r="N1017" s="69" t="s">
        <v>2031</v>
      </c>
      <c r="O1017" s="71">
        <v>4034100</v>
      </c>
      <c r="P1017" s="71">
        <v>0</v>
      </c>
    </row>
    <row r="1018" spans="1:16" ht="43.2" x14ac:dyDescent="0.3">
      <c r="A1018" s="203"/>
      <c r="B1018" s="203"/>
      <c r="C1018" s="203"/>
      <c r="D1018" s="203"/>
      <c r="E1018" s="203"/>
      <c r="F1018" s="203"/>
      <c r="G1018" s="203"/>
      <c r="H1018" s="72" t="s">
        <v>2033</v>
      </c>
      <c r="I1018" s="207">
        <v>44979</v>
      </c>
      <c r="J1018" s="69" t="s">
        <v>2036</v>
      </c>
      <c r="K1018" s="205">
        <v>44974</v>
      </c>
      <c r="L1018" s="203" t="s">
        <v>2013</v>
      </c>
      <c r="M1018" s="203" t="s">
        <v>67</v>
      </c>
      <c r="N1018" s="69" t="s">
        <v>2034</v>
      </c>
      <c r="O1018" s="71">
        <v>4294100</v>
      </c>
      <c r="P1018" s="71">
        <v>0</v>
      </c>
    </row>
    <row r="1019" spans="1:16" ht="43.2" x14ac:dyDescent="0.3">
      <c r="A1019" s="203"/>
      <c r="B1019" s="203"/>
      <c r="C1019" s="203"/>
      <c r="D1019" s="203"/>
      <c r="E1019" s="203"/>
      <c r="F1019" s="203"/>
      <c r="G1019" s="203"/>
      <c r="H1019" s="72" t="s">
        <v>2036</v>
      </c>
      <c r="I1019" s="207">
        <v>44979</v>
      </c>
      <c r="J1019" s="69" t="s">
        <v>2040</v>
      </c>
      <c r="K1019" s="204">
        <v>44953</v>
      </c>
      <c r="L1019" s="69" t="s">
        <v>267</v>
      </c>
      <c r="M1019" s="202" t="s">
        <v>112</v>
      </c>
      <c r="N1019" s="69" t="s">
        <v>2038</v>
      </c>
      <c r="O1019" s="71">
        <v>1500000</v>
      </c>
      <c r="P1019" s="71">
        <v>30000</v>
      </c>
    </row>
    <row r="1020" spans="1:16" ht="43.2" x14ac:dyDescent="0.3">
      <c r="A1020" s="203"/>
      <c r="B1020" s="203"/>
      <c r="C1020" s="203"/>
      <c r="D1020" s="203"/>
      <c r="E1020" s="203"/>
      <c r="F1020" s="203"/>
      <c r="G1020" s="203"/>
      <c r="H1020" s="72" t="s">
        <v>2040</v>
      </c>
      <c r="I1020" s="207">
        <v>44979</v>
      </c>
      <c r="J1020" s="69" t="s">
        <v>2044</v>
      </c>
      <c r="K1020" s="205">
        <v>44953</v>
      </c>
      <c r="L1020" s="69" t="s">
        <v>90</v>
      </c>
      <c r="M1020" s="203" t="s">
        <v>112</v>
      </c>
      <c r="N1020" s="69" t="s">
        <v>2042</v>
      </c>
      <c r="O1020" s="71">
        <v>1490000</v>
      </c>
      <c r="P1020" s="71">
        <v>0</v>
      </c>
    </row>
    <row r="1021" spans="1:16" ht="43.2" x14ac:dyDescent="0.3">
      <c r="A1021" s="203"/>
      <c r="B1021" s="203"/>
      <c r="C1021" s="203"/>
      <c r="D1021" s="203"/>
      <c r="E1021" s="203"/>
      <c r="F1021" s="203"/>
      <c r="G1021" s="203"/>
      <c r="H1021" s="72" t="s">
        <v>2044</v>
      </c>
      <c r="I1021" s="207">
        <v>44979</v>
      </c>
      <c r="J1021" s="69" t="s">
        <v>2048</v>
      </c>
      <c r="K1021" s="205">
        <v>44953</v>
      </c>
      <c r="L1021" s="69" t="s">
        <v>89</v>
      </c>
      <c r="M1021" s="203" t="s">
        <v>112</v>
      </c>
      <c r="N1021" s="69" t="s">
        <v>2046</v>
      </c>
      <c r="O1021" s="71">
        <v>997500</v>
      </c>
      <c r="P1021" s="71">
        <v>0</v>
      </c>
    </row>
    <row r="1022" spans="1:16" ht="43.2" x14ac:dyDescent="0.3">
      <c r="A1022" s="203"/>
      <c r="B1022" s="203"/>
      <c r="C1022" s="203"/>
      <c r="D1022" s="203"/>
      <c r="E1022" s="203"/>
      <c r="F1022" s="203"/>
      <c r="G1022" s="203"/>
      <c r="H1022" s="72" t="s">
        <v>2048</v>
      </c>
      <c r="I1022" s="207">
        <v>44979</v>
      </c>
      <c r="J1022" s="69" t="s">
        <v>2053</v>
      </c>
      <c r="K1022" s="70">
        <v>44960</v>
      </c>
      <c r="L1022" s="69" t="s">
        <v>2049</v>
      </c>
      <c r="M1022" s="203" t="s">
        <v>112</v>
      </c>
      <c r="N1022" s="69" t="s">
        <v>2051</v>
      </c>
      <c r="O1022" s="71">
        <v>999300</v>
      </c>
      <c r="P1022" s="71">
        <v>19986</v>
      </c>
    </row>
    <row r="1023" spans="1:16" ht="57.6" x14ac:dyDescent="0.3">
      <c r="A1023" s="203"/>
      <c r="B1023" s="203"/>
      <c r="C1023" s="203"/>
      <c r="D1023" s="203"/>
      <c r="E1023" s="203"/>
      <c r="F1023" s="203"/>
      <c r="G1023" s="203"/>
      <c r="H1023" s="72" t="s">
        <v>2053</v>
      </c>
      <c r="I1023" s="207">
        <v>44979</v>
      </c>
      <c r="J1023" s="69" t="s">
        <v>2056</v>
      </c>
      <c r="K1023" s="70">
        <v>44961</v>
      </c>
      <c r="L1023" s="202" t="s">
        <v>70</v>
      </c>
      <c r="M1023" s="202" t="s">
        <v>69</v>
      </c>
      <c r="N1023" s="69" t="s">
        <v>2054</v>
      </c>
      <c r="O1023" s="71">
        <v>5761170</v>
      </c>
      <c r="P1023" s="71">
        <v>0</v>
      </c>
    </row>
    <row r="1024" spans="1:16" ht="43.2" x14ac:dyDescent="0.3">
      <c r="A1024" s="203"/>
      <c r="B1024" s="203"/>
      <c r="C1024" s="203"/>
      <c r="D1024" s="203"/>
      <c r="E1024" s="203"/>
      <c r="F1024" s="203"/>
      <c r="G1024" s="203"/>
      <c r="H1024" s="72" t="s">
        <v>2056</v>
      </c>
      <c r="I1024" s="207">
        <v>44979</v>
      </c>
      <c r="J1024" s="69" t="s">
        <v>2059</v>
      </c>
      <c r="K1024" s="70">
        <v>44974</v>
      </c>
      <c r="L1024" s="203" t="s">
        <v>70</v>
      </c>
      <c r="M1024" s="203" t="s">
        <v>69</v>
      </c>
      <c r="N1024" s="69" t="s">
        <v>2057</v>
      </c>
      <c r="O1024" s="71">
        <v>128000</v>
      </c>
      <c r="P1024" s="71">
        <v>0</v>
      </c>
    </row>
    <row r="1025" spans="1:16" ht="43.2" x14ac:dyDescent="0.3">
      <c r="A1025" s="203"/>
      <c r="B1025" s="203"/>
      <c r="C1025" s="203"/>
      <c r="D1025" s="203"/>
      <c r="E1025" s="203"/>
      <c r="F1025" s="203"/>
      <c r="G1025" s="203"/>
      <c r="H1025" s="72" t="s">
        <v>2059</v>
      </c>
      <c r="I1025" s="207">
        <v>44979</v>
      </c>
      <c r="J1025" s="69" t="s">
        <v>2063</v>
      </c>
      <c r="K1025" s="204">
        <v>44953</v>
      </c>
      <c r="L1025" s="69" t="s">
        <v>1964</v>
      </c>
      <c r="M1025" s="202" t="s">
        <v>237</v>
      </c>
      <c r="N1025" s="69" t="s">
        <v>2061</v>
      </c>
      <c r="O1025" s="71">
        <v>1495000</v>
      </c>
      <c r="P1025" s="71">
        <v>29900</v>
      </c>
    </row>
    <row r="1026" spans="1:16" ht="43.2" x14ac:dyDescent="0.3">
      <c r="A1026" s="203"/>
      <c r="B1026" s="203"/>
      <c r="C1026" s="203"/>
      <c r="D1026" s="203"/>
      <c r="E1026" s="203"/>
      <c r="F1026" s="203"/>
      <c r="G1026" s="203"/>
      <c r="H1026" s="72" t="s">
        <v>2063</v>
      </c>
      <c r="I1026" s="207">
        <v>44979</v>
      </c>
      <c r="J1026" s="69" t="s">
        <v>2068</v>
      </c>
      <c r="K1026" s="205">
        <v>44953</v>
      </c>
      <c r="L1026" s="69" t="s">
        <v>90</v>
      </c>
      <c r="M1026" s="203" t="s">
        <v>237</v>
      </c>
      <c r="N1026" s="69" t="s">
        <v>2066</v>
      </c>
      <c r="O1026" s="71">
        <v>1490000</v>
      </c>
      <c r="P1026" s="71">
        <v>0</v>
      </c>
    </row>
    <row r="1027" spans="1:16" ht="43.2" x14ac:dyDescent="0.3">
      <c r="A1027" s="203"/>
      <c r="B1027" s="203"/>
      <c r="C1027" s="203"/>
      <c r="D1027" s="203"/>
      <c r="E1027" s="203"/>
      <c r="F1027" s="203"/>
      <c r="G1027" s="203"/>
      <c r="H1027" s="72" t="s">
        <v>2068</v>
      </c>
      <c r="I1027" s="207">
        <v>44979</v>
      </c>
      <c r="J1027" s="69" t="s">
        <v>2072</v>
      </c>
      <c r="K1027" s="205">
        <v>44953</v>
      </c>
      <c r="L1027" s="69" t="s">
        <v>89</v>
      </c>
      <c r="M1027" s="203" t="s">
        <v>237</v>
      </c>
      <c r="N1027" s="69" t="s">
        <v>2070</v>
      </c>
      <c r="O1027" s="71">
        <v>1000000</v>
      </c>
      <c r="P1027" s="71">
        <v>0</v>
      </c>
    </row>
    <row r="1028" spans="1:16" ht="43.2" x14ac:dyDescent="0.3">
      <c r="A1028" s="203"/>
      <c r="B1028" s="203"/>
      <c r="C1028" s="203"/>
      <c r="D1028" s="203"/>
      <c r="E1028" s="203"/>
      <c r="F1028" s="203"/>
      <c r="G1028" s="203"/>
      <c r="H1028" s="72" t="s">
        <v>2072</v>
      </c>
      <c r="I1028" s="207">
        <v>44979</v>
      </c>
      <c r="J1028" s="69" t="s">
        <v>2077</v>
      </c>
      <c r="K1028" s="204">
        <v>44960</v>
      </c>
      <c r="L1028" s="69" t="s">
        <v>2049</v>
      </c>
      <c r="M1028" s="203" t="s">
        <v>237</v>
      </c>
      <c r="N1028" s="69" t="s">
        <v>2075</v>
      </c>
      <c r="O1028" s="71">
        <v>1000000</v>
      </c>
      <c r="P1028" s="71">
        <v>20000</v>
      </c>
    </row>
    <row r="1029" spans="1:16" ht="43.2" x14ac:dyDescent="0.3">
      <c r="A1029" s="203"/>
      <c r="B1029" s="203"/>
      <c r="C1029" s="203"/>
      <c r="D1029" s="203"/>
      <c r="E1029" s="203"/>
      <c r="F1029" s="203"/>
      <c r="G1029" s="203"/>
      <c r="H1029" s="72" t="s">
        <v>2077</v>
      </c>
      <c r="I1029" s="207">
        <v>44979</v>
      </c>
      <c r="J1029" s="69" t="s">
        <v>2081</v>
      </c>
      <c r="K1029" s="205">
        <v>44960</v>
      </c>
      <c r="L1029" s="69" t="s">
        <v>1964</v>
      </c>
      <c r="M1029" s="202" t="s">
        <v>238</v>
      </c>
      <c r="N1029" s="69" t="s">
        <v>2079</v>
      </c>
      <c r="O1029" s="71">
        <v>1498000</v>
      </c>
      <c r="P1029" s="71">
        <v>29960</v>
      </c>
    </row>
    <row r="1030" spans="1:16" ht="43.2" x14ac:dyDescent="0.3">
      <c r="A1030" s="203"/>
      <c r="B1030" s="203"/>
      <c r="C1030" s="203"/>
      <c r="D1030" s="203"/>
      <c r="E1030" s="203"/>
      <c r="F1030" s="203"/>
      <c r="G1030" s="203"/>
      <c r="H1030" s="72" t="s">
        <v>2081</v>
      </c>
      <c r="I1030" s="207">
        <v>44979</v>
      </c>
      <c r="J1030" s="69" t="s">
        <v>2085</v>
      </c>
      <c r="K1030" s="205">
        <v>44960</v>
      </c>
      <c r="L1030" s="69" t="s">
        <v>90</v>
      </c>
      <c r="M1030" s="203" t="s">
        <v>238</v>
      </c>
      <c r="N1030" s="69" t="s">
        <v>2083</v>
      </c>
      <c r="O1030" s="71">
        <v>1480000</v>
      </c>
      <c r="P1030" s="71">
        <v>0</v>
      </c>
    </row>
    <row r="1031" spans="1:16" ht="43.2" x14ac:dyDescent="0.3">
      <c r="A1031" s="203"/>
      <c r="B1031" s="203"/>
      <c r="C1031" s="203"/>
      <c r="D1031" s="203"/>
      <c r="E1031" s="203"/>
      <c r="F1031" s="203"/>
      <c r="G1031" s="203"/>
      <c r="H1031" s="72" t="s">
        <v>2085</v>
      </c>
      <c r="I1031" s="207">
        <v>44979</v>
      </c>
      <c r="J1031" s="69" t="s">
        <v>2089</v>
      </c>
      <c r="K1031" s="205">
        <v>44960</v>
      </c>
      <c r="L1031" s="69" t="s">
        <v>89</v>
      </c>
      <c r="M1031" s="203" t="s">
        <v>238</v>
      </c>
      <c r="N1031" s="69" t="s">
        <v>2087</v>
      </c>
      <c r="O1031" s="71">
        <v>1000000</v>
      </c>
      <c r="P1031" s="71">
        <v>0</v>
      </c>
    </row>
    <row r="1032" spans="1:16" ht="43.2" x14ac:dyDescent="0.3">
      <c r="A1032" s="203"/>
      <c r="B1032" s="203"/>
      <c r="C1032" s="203"/>
      <c r="D1032" s="203"/>
      <c r="E1032" s="203"/>
      <c r="F1032" s="203"/>
      <c r="G1032" s="203"/>
      <c r="H1032" s="72" t="s">
        <v>2089</v>
      </c>
      <c r="I1032" s="207">
        <v>44979</v>
      </c>
      <c r="J1032" s="69" t="s">
        <v>2093</v>
      </c>
      <c r="K1032" s="70">
        <v>44961</v>
      </c>
      <c r="L1032" s="69" t="s">
        <v>2049</v>
      </c>
      <c r="M1032" s="203" t="s">
        <v>238</v>
      </c>
      <c r="N1032" s="69" t="s">
        <v>2091</v>
      </c>
      <c r="O1032" s="71">
        <v>999900</v>
      </c>
      <c r="P1032" s="71">
        <v>19998</v>
      </c>
    </row>
    <row r="1033" spans="1:16" ht="43.2" x14ac:dyDescent="0.3">
      <c r="A1033" s="203"/>
      <c r="B1033" s="203"/>
      <c r="C1033" s="203"/>
      <c r="D1033" s="203"/>
      <c r="E1033" s="203"/>
      <c r="F1033" s="203"/>
      <c r="G1033" s="203"/>
      <c r="H1033" s="72" t="s">
        <v>2093</v>
      </c>
      <c r="I1033" s="207">
        <v>44979</v>
      </c>
      <c r="J1033" s="69" t="s">
        <v>2096</v>
      </c>
      <c r="K1033" s="70">
        <v>44953</v>
      </c>
      <c r="L1033" s="202" t="s">
        <v>73</v>
      </c>
      <c r="M1033" s="202" t="s">
        <v>72</v>
      </c>
      <c r="N1033" s="69" t="s">
        <v>2094</v>
      </c>
      <c r="O1033" s="71">
        <v>1120000</v>
      </c>
      <c r="P1033" s="71">
        <v>0</v>
      </c>
    </row>
    <row r="1034" spans="1:16" ht="57.6" x14ac:dyDescent="0.3">
      <c r="A1034" s="203"/>
      <c r="B1034" s="203"/>
      <c r="C1034" s="203"/>
      <c r="D1034" s="203"/>
      <c r="E1034" s="203"/>
      <c r="F1034" s="203"/>
      <c r="G1034" s="203"/>
      <c r="H1034" s="72" t="s">
        <v>2096</v>
      </c>
      <c r="I1034" s="207">
        <v>44979</v>
      </c>
      <c r="J1034" s="69" t="s">
        <v>2099</v>
      </c>
      <c r="K1034" s="70">
        <v>44974</v>
      </c>
      <c r="L1034" s="203" t="s">
        <v>73</v>
      </c>
      <c r="M1034" s="203" t="s">
        <v>72</v>
      </c>
      <c r="N1034" s="69" t="s">
        <v>2097</v>
      </c>
      <c r="O1034" s="71">
        <v>2871500</v>
      </c>
      <c r="P1034" s="71">
        <v>0</v>
      </c>
    </row>
    <row r="1035" spans="1:16" ht="43.2" x14ac:dyDescent="0.3">
      <c r="A1035" s="203"/>
      <c r="B1035" s="203"/>
      <c r="C1035" s="203"/>
      <c r="D1035" s="203"/>
      <c r="E1035" s="203"/>
      <c r="F1035" s="203"/>
      <c r="G1035" s="203"/>
      <c r="H1035" s="72" t="s">
        <v>1982</v>
      </c>
      <c r="I1035" s="207">
        <v>44979</v>
      </c>
      <c r="J1035" s="69" t="s">
        <v>1987</v>
      </c>
      <c r="K1035" s="70">
        <v>44953</v>
      </c>
      <c r="L1035" s="69" t="s">
        <v>89</v>
      </c>
      <c r="M1035" s="69" t="s">
        <v>239</v>
      </c>
      <c r="N1035" s="69" t="s">
        <v>1985</v>
      </c>
      <c r="O1035" s="71">
        <v>998000</v>
      </c>
      <c r="P1035" s="71">
        <v>0</v>
      </c>
    </row>
    <row r="1036" spans="1:16" ht="43.2" x14ac:dyDescent="0.3">
      <c r="A1036" s="203"/>
      <c r="B1036" s="203"/>
      <c r="C1036" s="202" t="s">
        <v>2851</v>
      </c>
      <c r="D1036" s="204" t="s">
        <v>714</v>
      </c>
      <c r="E1036" s="202" t="s">
        <v>714</v>
      </c>
      <c r="F1036" s="204" t="s">
        <v>714</v>
      </c>
      <c r="G1036" s="202" t="s">
        <v>624</v>
      </c>
      <c r="H1036" s="209" t="s">
        <v>2799</v>
      </c>
      <c r="I1036" s="206">
        <v>44992</v>
      </c>
      <c r="J1036" s="202" t="s">
        <v>2589</v>
      </c>
      <c r="K1036" s="204">
        <v>44987</v>
      </c>
      <c r="L1036" s="69" t="s">
        <v>1712</v>
      </c>
      <c r="M1036" s="202" t="s">
        <v>136</v>
      </c>
      <c r="N1036" s="69" t="s">
        <v>2587</v>
      </c>
      <c r="O1036" s="71">
        <v>800000</v>
      </c>
      <c r="P1036" s="71">
        <v>0</v>
      </c>
    </row>
    <row r="1037" spans="1:16" ht="43.2" x14ac:dyDescent="0.3">
      <c r="A1037" s="203"/>
      <c r="B1037" s="203"/>
      <c r="C1037" s="203"/>
      <c r="D1037" s="203"/>
      <c r="E1037" s="203"/>
      <c r="F1037" s="203"/>
      <c r="G1037" s="203"/>
      <c r="H1037" s="208"/>
      <c r="I1037" s="208"/>
      <c r="J1037" s="203"/>
      <c r="K1037" s="203"/>
      <c r="L1037" s="69" t="s">
        <v>1717</v>
      </c>
      <c r="M1037" s="203" t="s">
        <v>136</v>
      </c>
      <c r="N1037" s="69" t="s">
        <v>2587</v>
      </c>
      <c r="O1037" s="71">
        <v>880000</v>
      </c>
      <c r="P1037" s="71">
        <v>0</v>
      </c>
    </row>
    <row r="1038" spans="1:16" ht="43.2" x14ac:dyDescent="0.3">
      <c r="A1038" s="203"/>
      <c r="B1038" s="203"/>
      <c r="C1038" s="203"/>
      <c r="D1038" s="203"/>
      <c r="E1038" s="203"/>
      <c r="F1038" s="203"/>
      <c r="G1038" s="203"/>
      <c r="H1038" s="72" t="s">
        <v>2628</v>
      </c>
      <c r="I1038" s="207">
        <v>44992</v>
      </c>
      <c r="J1038" s="69" t="s">
        <v>2586</v>
      </c>
      <c r="K1038" s="204">
        <v>44973</v>
      </c>
      <c r="L1038" s="202" t="s">
        <v>90</v>
      </c>
      <c r="M1038" s="203" t="s">
        <v>136</v>
      </c>
      <c r="N1038" s="69" t="s">
        <v>2582</v>
      </c>
      <c r="O1038" s="71">
        <v>1500000</v>
      </c>
      <c r="P1038" s="71">
        <v>0</v>
      </c>
    </row>
    <row r="1039" spans="1:16" ht="43.2" x14ac:dyDescent="0.3">
      <c r="A1039" s="203"/>
      <c r="B1039" s="203"/>
      <c r="C1039" s="203"/>
      <c r="D1039" s="203"/>
      <c r="E1039" s="203"/>
      <c r="F1039" s="203"/>
      <c r="G1039" s="203"/>
      <c r="H1039" s="72" t="s">
        <v>2796</v>
      </c>
      <c r="I1039" s="207">
        <v>44992</v>
      </c>
      <c r="J1039" s="69" t="s">
        <v>2584</v>
      </c>
      <c r="K1039" s="205">
        <v>44973</v>
      </c>
      <c r="L1039" s="203" t="s">
        <v>90</v>
      </c>
      <c r="M1039" s="203" t="s">
        <v>136</v>
      </c>
      <c r="N1039" s="69" t="s">
        <v>2582</v>
      </c>
      <c r="O1039" s="71">
        <v>1475000</v>
      </c>
      <c r="P1039" s="71">
        <v>0</v>
      </c>
    </row>
    <row r="1040" spans="1:16" ht="43.2" x14ac:dyDescent="0.3">
      <c r="A1040" s="203"/>
      <c r="B1040" s="203"/>
      <c r="C1040" s="203"/>
      <c r="D1040" s="203"/>
      <c r="E1040" s="203"/>
      <c r="F1040" s="203"/>
      <c r="G1040" s="203"/>
      <c r="H1040" s="72" t="s">
        <v>2794</v>
      </c>
      <c r="I1040" s="207">
        <v>44992</v>
      </c>
      <c r="J1040" s="69" t="s">
        <v>2581</v>
      </c>
      <c r="K1040" s="205">
        <v>44973</v>
      </c>
      <c r="L1040" s="203" t="s">
        <v>90</v>
      </c>
      <c r="M1040" s="203" t="s">
        <v>136</v>
      </c>
      <c r="N1040" s="69" t="s">
        <v>2579</v>
      </c>
      <c r="O1040" s="71">
        <v>1490000</v>
      </c>
      <c r="P1040" s="71">
        <v>0</v>
      </c>
    </row>
    <row r="1041" spans="1:16" ht="43.2" x14ac:dyDescent="0.3">
      <c r="A1041" s="203"/>
      <c r="B1041" s="203"/>
      <c r="C1041" s="203"/>
      <c r="D1041" s="203"/>
      <c r="E1041" s="203"/>
      <c r="F1041" s="203"/>
      <c r="G1041" s="203"/>
      <c r="H1041" s="72" t="s">
        <v>2792</v>
      </c>
      <c r="I1041" s="207">
        <v>44992</v>
      </c>
      <c r="J1041" s="69" t="s">
        <v>2578</v>
      </c>
      <c r="K1041" s="205">
        <v>44973</v>
      </c>
      <c r="L1041" s="203" t="s">
        <v>90</v>
      </c>
      <c r="M1041" s="203" t="s">
        <v>136</v>
      </c>
      <c r="N1041" s="69" t="s">
        <v>2576</v>
      </c>
      <c r="O1041" s="71">
        <v>1490000</v>
      </c>
      <c r="P1041" s="71">
        <v>0</v>
      </c>
    </row>
    <row r="1042" spans="1:16" ht="57.6" x14ac:dyDescent="0.3">
      <c r="A1042" s="203"/>
      <c r="B1042" s="203"/>
      <c r="C1042" s="203"/>
      <c r="D1042" s="203"/>
      <c r="E1042" s="203"/>
      <c r="F1042" s="203"/>
      <c r="G1042" s="203"/>
      <c r="H1042" s="72" t="s">
        <v>2623</v>
      </c>
      <c r="I1042" s="207">
        <v>44992</v>
      </c>
      <c r="J1042" s="69" t="s">
        <v>2575</v>
      </c>
      <c r="K1042" s="205">
        <v>44973</v>
      </c>
      <c r="L1042" s="202" t="s">
        <v>89</v>
      </c>
      <c r="M1042" s="203" t="s">
        <v>136</v>
      </c>
      <c r="N1042" s="69" t="s">
        <v>2573</v>
      </c>
      <c r="O1042" s="71">
        <v>995000</v>
      </c>
      <c r="P1042" s="71">
        <v>0</v>
      </c>
    </row>
    <row r="1043" spans="1:16" ht="43.2" x14ac:dyDescent="0.3">
      <c r="A1043" s="203"/>
      <c r="B1043" s="203"/>
      <c r="C1043" s="203"/>
      <c r="D1043" s="203"/>
      <c r="E1043" s="203"/>
      <c r="F1043" s="203"/>
      <c r="G1043" s="203"/>
      <c r="H1043" s="72" t="s">
        <v>2789</v>
      </c>
      <c r="I1043" s="207">
        <v>44992</v>
      </c>
      <c r="J1043" s="69" t="s">
        <v>2572</v>
      </c>
      <c r="K1043" s="205">
        <v>44973</v>
      </c>
      <c r="L1043" s="203" t="s">
        <v>89</v>
      </c>
      <c r="M1043" s="203" t="s">
        <v>136</v>
      </c>
      <c r="N1043" s="69" t="s">
        <v>2570</v>
      </c>
      <c r="O1043" s="71">
        <v>1000000</v>
      </c>
      <c r="P1043" s="71">
        <v>0</v>
      </c>
    </row>
    <row r="1044" spans="1:16" ht="43.2" x14ac:dyDescent="0.3">
      <c r="A1044" s="203"/>
      <c r="B1044" s="203"/>
      <c r="C1044" s="203"/>
      <c r="D1044" s="203"/>
      <c r="E1044" s="203"/>
      <c r="F1044" s="203"/>
      <c r="G1044" s="203"/>
      <c r="H1044" s="72" t="s">
        <v>2787</v>
      </c>
      <c r="I1044" s="207">
        <v>44992</v>
      </c>
      <c r="J1044" s="69" t="s">
        <v>2569</v>
      </c>
      <c r="K1044" s="205">
        <v>44973</v>
      </c>
      <c r="L1044" s="203" t="s">
        <v>89</v>
      </c>
      <c r="M1044" s="203" t="s">
        <v>136</v>
      </c>
      <c r="N1044" s="69" t="s">
        <v>2567</v>
      </c>
      <c r="O1044" s="71">
        <v>999000</v>
      </c>
      <c r="P1044" s="71">
        <v>0</v>
      </c>
    </row>
    <row r="1045" spans="1:16" ht="43.2" x14ac:dyDescent="0.3">
      <c r="A1045" s="203"/>
      <c r="B1045" s="203"/>
      <c r="C1045" s="203"/>
      <c r="D1045" s="203"/>
      <c r="E1045" s="203"/>
      <c r="F1045" s="203"/>
      <c r="G1045" s="203"/>
      <c r="H1045" s="72" t="s">
        <v>2620</v>
      </c>
      <c r="I1045" s="207">
        <v>44992</v>
      </c>
      <c r="J1045" s="69" t="s">
        <v>2566</v>
      </c>
      <c r="K1045" s="205">
        <v>44973</v>
      </c>
      <c r="L1045" s="203" t="s">
        <v>89</v>
      </c>
      <c r="M1045" s="203" t="s">
        <v>136</v>
      </c>
      <c r="N1045" s="69" t="s">
        <v>2564</v>
      </c>
      <c r="O1045" s="71">
        <v>998000</v>
      </c>
      <c r="P1045" s="71">
        <v>0</v>
      </c>
    </row>
    <row r="1046" spans="1:16" ht="43.2" x14ac:dyDescent="0.3">
      <c r="A1046" s="203"/>
      <c r="B1046" s="203"/>
      <c r="C1046" s="203"/>
      <c r="D1046" s="203"/>
      <c r="E1046" s="203"/>
      <c r="F1046" s="203"/>
      <c r="G1046" s="203"/>
      <c r="H1046" s="209" t="s">
        <v>2817</v>
      </c>
      <c r="I1046" s="207">
        <v>44992</v>
      </c>
      <c r="J1046" s="202" t="s">
        <v>2645</v>
      </c>
      <c r="K1046" s="204">
        <v>44986</v>
      </c>
      <c r="L1046" s="69" t="s">
        <v>2631</v>
      </c>
      <c r="M1046" s="202" t="s">
        <v>149</v>
      </c>
      <c r="N1046" s="69" t="s">
        <v>2643</v>
      </c>
      <c r="O1046" s="71">
        <v>324000</v>
      </c>
      <c r="P1046" s="71">
        <v>518400</v>
      </c>
    </row>
    <row r="1047" spans="1:16" ht="43.2" x14ac:dyDescent="0.3">
      <c r="A1047" s="203"/>
      <c r="B1047" s="203"/>
      <c r="C1047" s="203"/>
      <c r="D1047" s="203"/>
      <c r="E1047" s="203"/>
      <c r="F1047" s="203"/>
      <c r="G1047" s="203"/>
      <c r="H1047" s="208"/>
      <c r="I1047" s="208"/>
      <c r="J1047" s="203"/>
      <c r="K1047" s="203"/>
      <c r="L1047" s="69" t="s">
        <v>2624</v>
      </c>
      <c r="M1047" s="203" t="s">
        <v>149</v>
      </c>
      <c r="N1047" s="69" t="s">
        <v>2643</v>
      </c>
      <c r="O1047" s="71">
        <v>2920000</v>
      </c>
      <c r="P1047" s="71">
        <v>518400</v>
      </c>
    </row>
    <row r="1048" spans="1:16" ht="43.2" x14ac:dyDescent="0.3">
      <c r="A1048" s="203"/>
      <c r="B1048" s="203"/>
      <c r="C1048" s="203"/>
      <c r="D1048" s="203"/>
      <c r="E1048" s="203"/>
      <c r="F1048" s="203"/>
      <c r="G1048" s="203"/>
      <c r="H1048" s="208"/>
      <c r="I1048" s="208"/>
      <c r="J1048" s="203"/>
      <c r="K1048" s="203"/>
      <c r="L1048" s="69" t="s">
        <v>2633</v>
      </c>
      <c r="M1048" s="203" t="s">
        <v>149</v>
      </c>
      <c r="N1048" s="69" t="s">
        <v>2643</v>
      </c>
      <c r="O1048" s="71">
        <v>324000</v>
      </c>
      <c r="P1048" s="71">
        <v>518400</v>
      </c>
    </row>
    <row r="1049" spans="1:16" ht="43.2" x14ac:dyDescent="0.3">
      <c r="A1049" s="203"/>
      <c r="B1049" s="203"/>
      <c r="C1049" s="203"/>
      <c r="D1049" s="203"/>
      <c r="E1049" s="203"/>
      <c r="F1049" s="203"/>
      <c r="G1049" s="203"/>
      <c r="H1049" s="208"/>
      <c r="I1049" s="208"/>
      <c r="J1049" s="203"/>
      <c r="K1049" s="203"/>
      <c r="L1049" s="69" t="s">
        <v>2635</v>
      </c>
      <c r="M1049" s="203" t="s">
        <v>149</v>
      </c>
      <c r="N1049" s="69" t="s">
        <v>2643</v>
      </c>
      <c r="O1049" s="71">
        <v>680000</v>
      </c>
      <c r="P1049" s="71">
        <v>518400</v>
      </c>
    </row>
    <row r="1050" spans="1:16" ht="43.2" x14ac:dyDescent="0.3">
      <c r="A1050" s="203"/>
      <c r="B1050" s="203"/>
      <c r="C1050" s="203"/>
      <c r="D1050" s="203"/>
      <c r="E1050" s="203"/>
      <c r="F1050" s="203"/>
      <c r="G1050" s="203"/>
      <c r="H1050" s="208"/>
      <c r="I1050" s="208"/>
      <c r="J1050" s="203"/>
      <c r="K1050" s="203"/>
      <c r="L1050" s="69" t="s">
        <v>2637</v>
      </c>
      <c r="M1050" s="203" t="s">
        <v>149</v>
      </c>
      <c r="N1050" s="69" t="s">
        <v>2643</v>
      </c>
      <c r="O1050" s="71">
        <v>200000</v>
      </c>
      <c r="P1050" s="71">
        <v>518400</v>
      </c>
    </row>
    <row r="1051" spans="1:16" ht="43.2" x14ac:dyDescent="0.3">
      <c r="A1051" s="203"/>
      <c r="B1051" s="203"/>
      <c r="C1051" s="203"/>
      <c r="D1051" s="203"/>
      <c r="E1051" s="203"/>
      <c r="F1051" s="203"/>
      <c r="G1051" s="203"/>
      <c r="H1051" s="208"/>
      <c r="I1051" s="208"/>
      <c r="J1051" s="203"/>
      <c r="K1051" s="203"/>
      <c r="L1051" s="69" t="s">
        <v>2639</v>
      </c>
      <c r="M1051" s="203" t="s">
        <v>149</v>
      </c>
      <c r="N1051" s="69" t="s">
        <v>2643</v>
      </c>
      <c r="O1051" s="71">
        <v>80000</v>
      </c>
      <c r="P1051" s="71">
        <v>518400</v>
      </c>
    </row>
    <row r="1052" spans="1:16" ht="43.2" x14ac:dyDescent="0.3">
      <c r="A1052" s="203"/>
      <c r="B1052" s="203"/>
      <c r="C1052" s="203"/>
      <c r="D1052" s="203"/>
      <c r="E1052" s="203"/>
      <c r="F1052" s="203"/>
      <c r="G1052" s="203"/>
      <c r="H1052" s="208"/>
      <c r="I1052" s="208"/>
      <c r="J1052" s="203"/>
      <c r="K1052" s="203"/>
      <c r="L1052" s="69" t="s">
        <v>2641</v>
      </c>
      <c r="M1052" s="203" t="s">
        <v>149</v>
      </c>
      <c r="N1052" s="69" t="s">
        <v>2643</v>
      </c>
      <c r="O1052" s="71">
        <v>200000</v>
      </c>
      <c r="P1052" s="71">
        <v>518400</v>
      </c>
    </row>
    <row r="1053" spans="1:16" ht="43.2" x14ac:dyDescent="0.3">
      <c r="A1053" s="203"/>
      <c r="B1053" s="203"/>
      <c r="C1053" s="203"/>
      <c r="D1053" s="203"/>
      <c r="E1053" s="203"/>
      <c r="F1053" s="203"/>
      <c r="G1053" s="203"/>
      <c r="H1053" s="209" t="s">
        <v>2815</v>
      </c>
      <c r="I1053" s="207">
        <v>44992</v>
      </c>
      <c r="J1053" s="202" t="s">
        <v>2628</v>
      </c>
      <c r="K1053" s="205">
        <v>44986</v>
      </c>
      <c r="L1053" s="69" t="s">
        <v>2631</v>
      </c>
      <c r="M1053" s="203" t="s">
        <v>149</v>
      </c>
      <c r="N1053" s="69" t="s">
        <v>2626</v>
      </c>
      <c r="O1053" s="71">
        <v>324000</v>
      </c>
      <c r="P1053" s="71">
        <v>518400</v>
      </c>
    </row>
    <row r="1054" spans="1:16" ht="43.2" x14ac:dyDescent="0.3">
      <c r="A1054" s="203"/>
      <c r="B1054" s="203"/>
      <c r="C1054" s="203"/>
      <c r="D1054" s="203"/>
      <c r="E1054" s="203"/>
      <c r="F1054" s="203"/>
      <c r="G1054" s="203"/>
      <c r="H1054" s="208"/>
      <c r="I1054" s="208"/>
      <c r="J1054" s="203"/>
      <c r="K1054" s="203"/>
      <c r="L1054" s="69" t="s">
        <v>2624</v>
      </c>
      <c r="M1054" s="203" t="s">
        <v>149</v>
      </c>
      <c r="N1054" s="69" t="s">
        <v>2626</v>
      </c>
      <c r="O1054" s="71">
        <v>2920000</v>
      </c>
      <c r="P1054" s="71">
        <v>518400</v>
      </c>
    </row>
    <row r="1055" spans="1:16" ht="43.2" x14ac:dyDescent="0.3">
      <c r="A1055" s="203"/>
      <c r="B1055" s="203"/>
      <c r="C1055" s="203"/>
      <c r="D1055" s="203"/>
      <c r="E1055" s="203"/>
      <c r="F1055" s="203"/>
      <c r="G1055" s="203"/>
      <c r="H1055" s="208"/>
      <c r="I1055" s="208"/>
      <c r="J1055" s="203"/>
      <c r="K1055" s="203"/>
      <c r="L1055" s="69" t="s">
        <v>2633</v>
      </c>
      <c r="M1055" s="203" t="s">
        <v>149</v>
      </c>
      <c r="N1055" s="69" t="s">
        <v>2626</v>
      </c>
      <c r="O1055" s="71">
        <v>324000</v>
      </c>
      <c r="P1055" s="71">
        <v>518400</v>
      </c>
    </row>
    <row r="1056" spans="1:16" ht="43.2" x14ac:dyDescent="0.3">
      <c r="A1056" s="203"/>
      <c r="B1056" s="203"/>
      <c r="C1056" s="203"/>
      <c r="D1056" s="203"/>
      <c r="E1056" s="203"/>
      <c r="F1056" s="203"/>
      <c r="G1056" s="203"/>
      <c r="H1056" s="208"/>
      <c r="I1056" s="208"/>
      <c r="J1056" s="203"/>
      <c r="K1056" s="203"/>
      <c r="L1056" s="69" t="s">
        <v>2635</v>
      </c>
      <c r="M1056" s="203" t="s">
        <v>149</v>
      </c>
      <c r="N1056" s="69" t="s">
        <v>2626</v>
      </c>
      <c r="O1056" s="71">
        <v>680000</v>
      </c>
      <c r="P1056" s="71">
        <v>518400</v>
      </c>
    </row>
    <row r="1057" spans="1:16" ht="43.2" x14ac:dyDescent="0.3">
      <c r="A1057" s="203"/>
      <c r="B1057" s="203"/>
      <c r="C1057" s="203"/>
      <c r="D1057" s="203"/>
      <c r="E1057" s="203"/>
      <c r="F1057" s="203"/>
      <c r="G1057" s="203"/>
      <c r="H1057" s="208"/>
      <c r="I1057" s="208"/>
      <c r="J1057" s="203"/>
      <c r="K1057" s="203"/>
      <c r="L1057" s="69" t="s">
        <v>2637</v>
      </c>
      <c r="M1057" s="203" t="s">
        <v>149</v>
      </c>
      <c r="N1057" s="69" t="s">
        <v>2626</v>
      </c>
      <c r="O1057" s="71">
        <v>200000</v>
      </c>
      <c r="P1057" s="71">
        <v>518400</v>
      </c>
    </row>
    <row r="1058" spans="1:16" ht="43.2" x14ac:dyDescent="0.3">
      <c r="A1058" s="203"/>
      <c r="B1058" s="203"/>
      <c r="C1058" s="203"/>
      <c r="D1058" s="203"/>
      <c r="E1058" s="203"/>
      <c r="F1058" s="203"/>
      <c r="G1058" s="203"/>
      <c r="H1058" s="208"/>
      <c r="I1058" s="208"/>
      <c r="J1058" s="203"/>
      <c r="K1058" s="203"/>
      <c r="L1058" s="69" t="s">
        <v>2639</v>
      </c>
      <c r="M1058" s="203" t="s">
        <v>149</v>
      </c>
      <c r="N1058" s="69" t="s">
        <v>2626</v>
      </c>
      <c r="O1058" s="71">
        <v>80000</v>
      </c>
      <c r="P1058" s="71">
        <v>518400</v>
      </c>
    </row>
    <row r="1059" spans="1:16" ht="43.2" x14ac:dyDescent="0.3">
      <c r="A1059" s="203"/>
      <c r="B1059" s="203"/>
      <c r="C1059" s="203"/>
      <c r="D1059" s="203"/>
      <c r="E1059" s="203"/>
      <c r="F1059" s="203"/>
      <c r="G1059" s="203"/>
      <c r="H1059" s="208"/>
      <c r="I1059" s="208"/>
      <c r="J1059" s="203"/>
      <c r="K1059" s="203"/>
      <c r="L1059" s="69" t="s">
        <v>2641</v>
      </c>
      <c r="M1059" s="203" t="s">
        <v>149</v>
      </c>
      <c r="N1059" s="69" t="s">
        <v>2626</v>
      </c>
      <c r="O1059" s="71">
        <v>200000</v>
      </c>
      <c r="P1059" s="71">
        <v>518400</v>
      </c>
    </row>
    <row r="1060" spans="1:16" ht="43.2" x14ac:dyDescent="0.3">
      <c r="A1060" s="203"/>
      <c r="B1060" s="203"/>
      <c r="C1060" s="203"/>
      <c r="D1060" s="203"/>
      <c r="E1060" s="203"/>
      <c r="F1060" s="203"/>
      <c r="G1060" s="203"/>
      <c r="H1060" s="72" t="s">
        <v>2615</v>
      </c>
      <c r="I1060" s="207">
        <v>44992</v>
      </c>
      <c r="J1060" s="69" t="s">
        <v>2623</v>
      </c>
      <c r="K1060" s="70">
        <v>44979</v>
      </c>
      <c r="L1060" s="202" t="s">
        <v>2616</v>
      </c>
      <c r="M1060" s="202" t="s">
        <v>261</v>
      </c>
      <c r="N1060" s="69" t="s">
        <v>2621</v>
      </c>
      <c r="O1060" s="71">
        <v>2949000</v>
      </c>
      <c r="P1060" s="71">
        <v>345378</v>
      </c>
    </row>
    <row r="1061" spans="1:16" ht="43.2" x14ac:dyDescent="0.3">
      <c r="A1061" s="203"/>
      <c r="B1061" s="203"/>
      <c r="C1061" s="203"/>
      <c r="D1061" s="203"/>
      <c r="E1061" s="203"/>
      <c r="F1061" s="203"/>
      <c r="G1061" s="203"/>
      <c r="H1061" s="72" t="s">
        <v>2812</v>
      </c>
      <c r="I1061" s="207">
        <v>44992</v>
      </c>
      <c r="J1061" s="69" t="s">
        <v>2620</v>
      </c>
      <c r="K1061" s="70">
        <v>44950</v>
      </c>
      <c r="L1061" s="203" t="s">
        <v>2616</v>
      </c>
      <c r="M1061" s="203" t="s">
        <v>261</v>
      </c>
      <c r="N1061" s="69" t="s">
        <v>2618</v>
      </c>
      <c r="O1061" s="71">
        <v>2990000</v>
      </c>
      <c r="P1061" s="71">
        <v>350180</v>
      </c>
    </row>
    <row r="1062" spans="1:16" ht="43.2" x14ac:dyDescent="0.3">
      <c r="A1062" s="203"/>
      <c r="B1062" s="203"/>
      <c r="C1062" s="203"/>
      <c r="D1062" s="203"/>
      <c r="E1062" s="203"/>
      <c r="F1062" s="203"/>
      <c r="G1062" s="203"/>
      <c r="H1062" s="72" t="s">
        <v>2612</v>
      </c>
      <c r="I1062" s="207">
        <v>44992</v>
      </c>
      <c r="J1062" s="69" t="s">
        <v>2615</v>
      </c>
      <c r="K1062" s="70">
        <v>44986</v>
      </c>
      <c r="L1062" s="202" t="s">
        <v>203</v>
      </c>
      <c r="M1062" s="202" t="s">
        <v>144</v>
      </c>
      <c r="N1062" s="69" t="s">
        <v>2613</v>
      </c>
      <c r="O1062" s="71">
        <v>1150000</v>
      </c>
      <c r="P1062" s="71">
        <v>0</v>
      </c>
    </row>
    <row r="1063" spans="1:16" ht="43.2" x14ac:dyDescent="0.3">
      <c r="A1063" s="203"/>
      <c r="B1063" s="203"/>
      <c r="C1063" s="203"/>
      <c r="D1063" s="203"/>
      <c r="E1063" s="203"/>
      <c r="F1063" s="203"/>
      <c r="G1063" s="203"/>
      <c r="H1063" s="72" t="s">
        <v>2609</v>
      </c>
      <c r="I1063" s="207">
        <v>44992</v>
      </c>
      <c r="J1063" s="69" t="s">
        <v>2612</v>
      </c>
      <c r="K1063" s="70">
        <v>44978</v>
      </c>
      <c r="L1063" s="203" t="s">
        <v>203</v>
      </c>
      <c r="M1063" s="203" t="s">
        <v>144</v>
      </c>
      <c r="N1063" s="69" t="s">
        <v>2610</v>
      </c>
      <c r="O1063" s="71">
        <v>545000</v>
      </c>
      <c r="P1063" s="71">
        <v>0</v>
      </c>
    </row>
    <row r="1064" spans="1:16" ht="43.2" x14ac:dyDescent="0.3">
      <c r="A1064" s="203"/>
      <c r="B1064" s="203"/>
      <c r="C1064" s="203"/>
      <c r="D1064" s="203"/>
      <c r="E1064" s="203"/>
      <c r="F1064" s="203"/>
      <c r="G1064" s="203"/>
      <c r="H1064" s="72" t="s">
        <v>2606</v>
      </c>
      <c r="I1064" s="207">
        <v>44992</v>
      </c>
      <c r="J1064" s="69" t="s">
        <v>2609</v>
      </c>
      <c r="K1064" s="70">
        <v>44986</v>
      </c>
      <c r="L1064" s="203" t="s">
        <v>203</v>
      </c>
      <c r="M1064" s="203" t="s">
        <v>144</v>
      </c>
      <c r="N1064" s="69" t="s">
        <v>2607</v>
      </c>
      <c r="O1064" s="71">
        <v>700000</v>
      </c>
      <c r="P1064" s="71">
        <v>0</v>
      </c>
    </row>
    <row r="1065" spans="1:16" ht="43.2" x14ac:dyDescent="0.3">
      <c r="A1065" s="203"/>
      <c r="B1065" s="203"/>
      <c r="C1065" s="203"/>
      <c r="D1065" s="203"/>
      <c r="E1065" s="203"/>
      <c r="F1065" s="203"/>
      <c r="G1065" s="203"/>
      <c r="H1065" s="72" t="s">
        <v>2760</v>
      </c>
      <c r="I1065" s="207">
        <v>44992</v>
      </c>
      <c r="J1065" s="69" t="s">
        <v>2512</v>
      </c>
      <c r="K1065" s="70">
        <v>44951</v>
      </c>
      <c r="L1065" s="69" t="s">
        <v>564</v>
      </c>
      <c r="M1065" s="69" t="s">
        <v>64</v>
      </c>
      <c r="N1065" s="69" t="s">
        <v>2510</v>
      </c>
      <c r="O1065" s="71">
        <v>1960000</v>
      </c>
      <c r="P1065" s="71">
        <v>0</v>
      </c>
    </row>
    <row r="1066" spans="1:16" ht="43.2" x14ac:dyDescent="0.3">
      <c r="A1066" s="203"/>
      <c r="B1066" s="203"/>
      <c r="C1066" s="203"/>
      <c r="D1066" s="203"/>
      <c r="E1066" s="203"/>
      <c r="F1066" s="203"/>
      <c r="G1066" s="203"/>
      <c r="H1066" s="72" t="s">
        <v>2603</v>
      </c>
      <c r="I1066" s="207">
        <v>44992</v>
      </c>
      <c r="J1066" s="69" t="s">
        <v>2606</v>
      </c>
      <c r="K1066" s="70">
        <v>44986</v>
      </c>
      <c r="L1066" s="69" t="s">
        <v>203</v>
      </c>
      <c r="M1066" s="69" t="s">
        <v>144</v>
      </c>
      <c r="N1066" s="69" t="s">
        <v>2604</v>
      </c>
      <c r="O1066" s="71">
        <v>700000</v>
      </c>
      <c r="P1066" s="71">
        <v>0</v>
      </c>
    </row>
    <row r="1067" spans="1:16" ht="43.2" x14ac:dyDescent="0.3">
      <c r="A1067" s="203"/>
      <c r="B1067" s="203"/>
      <c r="C1067" s="203"/>
      <c r="D1067" s="203"/>
      <c r="E1067" s="203"/>
      <c r="F1067" s="203"/>
      <c r="G1067" s="203"/>
      <c r="H1067" s="72" t="s">
        <v>2547</v>
      </c>
      <c r="I1067" s="207">
        <v>44992</v>
      </c>
      <c r="J1067" s="69" t="s">
        <v>2516</v>
      </c>
      <c r="K1067" s="70">
        <v>44980</v>
      </c>
      <c r="L1067" s="69" t="s">
        <v>564</v>
      </c>
      <c r="M1067" s="69" t="s">
        <v>64</v>
      </c>
      <c r="N1067" s="69" t="s">
        <v>2514</v>
      </c>
      <c r="O1067" s="71">
        <v>1400000</v>
      </c>
      <c r="P1067" s="71">
        <v>0</v>
      </c>
    </row>
    <row r="1068" spans="1:16" ht="43.2" x14ac:dyDescent="0.3">
      <c r="A1068" s="203"/>
      <c r="B1068" s="203"/>
      <c r="C1068" s="203"/>
      <c r="D1068" s="203"/>
      <c r="E1068" s="203"/>
      <c r="F1068" s="203"/>
      <c r="G1068" s="203"/>
      <c r="H1068" s="72" t="s">
        <v>2598</v>
      </c>
      <c r="I1068" s="207">
        <v>44992</v>
      </c>
      <c r="J1068" s="69" t="s">
        <v>2603</v>
      </c>
      <c r="K1068" s="70">
        <v>44960</v>
      </c>
      <c r="L1068" s="69" t="s">
        <v>2599</v>
      </c>
      <c r="M1068" s="69" t="s">
        <v>144</v>
      </c>
      <c r="N1068" s="69" t="s">
        <v>2601</v>
      </c>
      <c r="O1068" s="71">
        <v>3425000</v>
      </c>
      <c r="P1068" s="71">
        <v>401127</v>
      </c>
    </row>
    <row r="1069" spans="1:16" ht="43.2" x14ac:dyDescent="0.3">
      <c r="A1069" s="203"/>
      <c r="B1069" s="203"/>
      <c r="C1069" s="203"/>
      <c r="D1069" s="203"/>
      <c r="E1069" s="203"/>
      <c r="F1069" s="203"/>
      <c r="G1069" s="203"/>
      <c r="H1069" s="72" t="s">
        <v>2550</v>
      </c>
      <c r="I1069" s="207">
        <v>44992</v>
      </c>
      <c r="J1069" s="69" t="s">
        <v>2521</v>
      </c>
      <c r="K1069" s="70">
        <v>44986</v>
      </c>
      <c r="L1069" s="69" t="s">
        <v>2517</v>
      </c>
      <c r="M1069" s="69" t="s">
        <v>227</v>
      </c>
      <c r="N1069" s="69" t="s">
        <v>2519</v>
      </c>
      <c r="O1069" s="71">
        <v>300000</v>
      </c>
      <c r="P1069" s="71">
        <v>0</v>
      </c>
    </row>
    <row r="1070" spans="1:16" ht="43.2" x14ac:dyDescent="0.3">
      <c r="A1070" s="203"/>
      <c r="B1070" s="203"/>
      <c r="C1070" s="203"/>
      <c r="D1070" s="203"/>
      <c r="E1070" s="203"/>
      <c r="F1070" s="203"/>
      <c r="G1070" s="203"/>
      <c r="H1070" s="72" t="s">
        <v>2805</v>
      </c>
      <c r="I1070" s="207">
        <v>44992</v>
      </c>
      <c r="J1070" s="69" t="s">
        <v>2598</v>
      </c>
      <c r="K1070" s="70">
        <v>44936</v>
      </c>
      <c r="L1070" s="69" t="s">
        <v>203</v>
      </c>
      <c r="M1070" s="69" t="s">
        <v>144</v>
      </c>
      <c r="N1070" s="69" t="s">
        <v>2596</v>
      </c>
      <c r="O1070" s="71">
        <v>54500</v>
      </c>
      <c r="P1070" s="71">
        <v>0</v>
      </c>
    </row>
    <row r="1071" spans="1:16" ht="43.2" x14ac:dyDescent="0.3">
      <c r="A1071" s="203"/>
      <c r="B1071" s="203"/>
      <c r="C1071" s="203"/>
      <c r="D1071" s="203"/>
      <c r="E1071" s="203"/>
      <c r="F1071" s="203"/>
      <c r="G1071" s="203"/>
      <c r="H1071" s="72" t="s">
        <v>2764</v>
      </c>
      <c r="I1071" s="207">
        <v>44992</v>
      </c>
      <c r="J1071" s="69" t="s">
        <v>2524</v>
      </c>
      <c r="K1071" s="70">
        <v>44980</v>
      </c>
      <c r="L1071" s="69" t="s">
        <v>572</v>
      </c>
      <c r="M1071" s="69" t="s">
        <v>67</v>
      </c>
      <c r="N1071" s="69" t="s">
        <v>2522</v>
      </c>
      <c r="O1071" s="71">
        <v>626000</v>
      </c>
      <c r="P1071" s="71">
        <v>0</v>
      </c>
    </row>
    <row r="1072" spans="1:16" ht="28.8" x14ac:dyDescent="0.3">
      <c r="A1072" s="203"/>
      <c r="B1072" s="203"/>
      <c r="C1072" s="203"/>
      <c r="D1072" s="203"/>
      <c r="E1072" s="203"/>
      <c r="F1072" s="203"/>
      <c r="G1072" s="203"/>
      <c r="H1072" s="72" t="s">
        <v>2803</v>
      </c>
      <c r="I1072" s="207">
        <v>44992</v>
      </c>
      <c r="J1072" s="69" t="s">
        <v>2595</v>
      </c>
      <c r="K1072" s="70">
        <v>44986</v>
      </c>
      <c r="L1072" s="69" t="s">
        <v>258</v>
      </c>
      <c r="M1072" s="69" t="s">
        <v>257</v>
      </c>
      <c r="N1072" s="69" t="s">
        <v>2593</v>
      </c>
      <c r="O1072" s="71">
        <v>4950000</v>
      </c>
      <c r="P1072" s="71">
        <v>579730</v>
      </c>
    </row>
    <row r="1073" spans="1:16" ht="43.2" x14ac:dyDescent="0.3">
      <c r="A1073" s="203"/>
      <c r="B1073" s="203"/>
      <c r="C1073" s="203"/>
      <c r="D1073" s="203"/>
      <c r="E1073" s="203"/>
      <c r="F1073" s="203"/>
      <c r="G1073" s="203"/>
      <c r="H1073" s="72" t="s">
        <v>2766</v>
      </c>
      <c r="I1073" s="207">
        <v>44992</v>
      </c>
      <c r="J1073" s="69" t="s">
        <v>2526</v>
      </c>
      <c r="K1073" s="70">
        <v>44980</v>
      </c>
      <c r="L1073" s="69" t="s">
        <v>572</v>
      </c>
      <c r="M1073" s="69" t="s">
        <v>67</v>
      </c>
      <c r="N1073" s="69" t="s">
        <v>2522</v>
      </c>
      <c r="O1073" s="71">
        <v>210000</v>
      </c>
      <c r="P1073" s="71">
        <v>0</v>
      </c>
    </row>
    <row r="1074" spans="1:16" ht="43.2" x14ac:dyDescent="0.3">
      <c r="A1074" s="203"/>
      <c r="B1074" s="203"/>
      <c r="C1074" s="203"/>
      <c r="D1074" s="203"/>
      <c r="E1074" s="203"/>
      <c r="F1074" s="203"/>
      <c r="G1074" s="203"/>
      <c r="H1074" s="72" t="s">
        <v>2801</v>
      </c>
      <c r="I1074" s="207">
        <v>44992</v>
      </c>
      <c r="J1074" s="69" t="s">
        <v>2592</v>
      </c>
      <c r="K1074" s="70">
        <v>44971</v>
      </c>
      <c r="L1074" s="69" t="s">
        <v>140</v>
      </c>
      <c r="M1074" s="69" t="s">
        <v>139</v>
      </c>
      <c r="N1074" s="69" t="s">
        <v>2590</v>
      </c>
      <c r="O1074" s="71">
        <v>143000</v>
      </c>
      <c r="P1074" s="71">
        <v>0</v>
      </c>
    </row>
    <row r="1075" spans="1:16" ht="43.2" x14ac:dyDescent="0.3">
      <c r="A1075" s="203"/>
      <c r="B1075" s="203"/>
      <c r="C1075" s="203"/>
      <c r="D1075" s="203"/>
      <c r="E1075" s="203"/>
      <c r="F1075" s="203"/>
      <c r="G1075" s="203"/>
      <c r="H1075" s="72" t="s">
        <v>2553</v>
      </c>
      <c r="I1075" s="207">
        <v>44992</v>
      </c>
      <c r="J1075" s="69" t="s">
        <v>2530</v>
      </c>
      <c r="K1075" s="70">
        <v>44982</v>
      </c>
      <c r="L1075" s="69" t="s">
        <v>572</v>
      </c>
      <c r="M1075" s="69" t="s">
        <v>67</v>
      </c>
      <c r="N1075" s="69" t="s">
        <v>2527</v>
      </c>
      <c r="O1075" s="71">
        <v>1241000</v>
      </c>
      <c r="P1075" s="71">
        <v>0</v>
      </c>
    </row>
    <row r="1076" spans="1:16" ht="43.2" x14ac:dyDescent="0.3">
      <c r="A1076" s="203"/>
      <c r="B1076" s="203"/>
      <c r="C1076" s="203"/>
      <c r="D1076" s="203"/>
      <c r="E1076" s="203"/>
      <c r="F1076" s="203"/>
      <c r="G1076" s="203"/>
      <c r="H1076" s="72" t="s">
        <v>2595</v>
      </c>
      <c r="I1076" s="207">
        <v>44992</v>
      </c>
      <c r="J1076" s="69" t="s">
        <v>2563</v>
      </c>
      <c r="K1076" s="70">
        <v>44987</v>
      </c>
      <c r="L1076" s="69" t="s">
        <v>204</v>
      </c>
      <c r="M1076" s="69" t="s">
        <v>130</v>
      </c>
      <c r="N1076" s="69" t="s">
        <v>2560</v>
      </c>
      <c r="O1076" s="71">
        <v>360720</v>
      </c>
      <c r="P1076" s="71">
        <v>0</v>
      </c>
    </row>
    <row r="1077" spans="1:16" ht="43.2" x14ac:dyDescent="0.3">
      <c r="A1077" s="203"/>
      <c r="B1077" s="203"/>
      <c r="C1077" s="203"/>
      <c r="D1077" s="203"/>
      <c r="E1077" s="203"/>
      <c r="F1077" s="203"/>
      <c r="G1077" s="203"/>
      <c r="H1077" s="72" t="s">
        <v>2769</v>
      </c>
      <c r="I1077" s="207">
        <v>44992</v>
      </c>
      <c r="J1077" s="69" t="s">
        <v>2532</v>
      </c>
      <c r="K1077" s="70">
        <v>44982</v>
      </c>
      <c r="L1077" s="69" t="s">
        <v>572</v>
      </c>
      <c r="M1077" s="69" t="s">
        <v>67</v>
      </c>
      <c r="N1077" s="69" t="s">
        <v>2527</v>
      </c>
      <c r="O1077" s="71">
        <v>315000</v>
      </c>
      <c r="P1077" s="71">
        <v>0</v>
      </c>
    </row>
    <row r="1078" spans="1:16" ht="43.2" x14ac:dyDescent="0.3">
      <c r="A1078" s="203"/>
      <c r="B1078" s="203"/>
      <c r="C1078" s="203"/>
      <c r="D1078" s="203"/>
      <c r="E1078" s="203"/>
      <c r="F1078" s="203"/>
      <c r="G1078" s="203"/>
      <c r="H1078" s="72" t="s">
        <v>2783</v>
      </c>
      <c r="I1078" s="207">
        <v>44992</v>
      </c>
      <c r="J1078" s="69" t="s">
        <v>2559</v>
      </c>
      <c r="K1078" s="70">
        <v>44977</v>
      </c>
      <c r="L1078" s="69" t="s">
        <v>202</v>
      </c>
      <c r="M1078" s="69" t="s">
        <v>130</v>
      </c>
      <c r="N1078" s="69" t="s">
        <v>2557</v>
      </c>
      <c r="O1078" s="71">
        <v>1750000</v>
      </c>
      <c r="P1078" s="71">
        <v>0</v>
      </c>
    </row>
    <row r="1079" spans="1:16" ht="43.2" x14ac:dyDescent="0.3">
      <c r="A1079" s="203"/>
      <c r="B1079" s="203"/>
      <c r="C1079" s="203"/>
      <c r="D1079" s="203"/>
      <c r="E1079" s="203"/>
      <c r="F1079" s="203"/>
      <c r="G1079" s="203"/>
      <c r="H1079" s="72" t="s">
        <v>2556</v>
      </c>
      <c r="I1079" s="207">
        <v>44992</v>
      </c>
      <c r="J1079" s="69" t="s">
        <v>2535</v>
      </c>
      <c r="K1079" s="70">
        <v>44986</v>
      </c>
      <c r="L1079" s="69" t="s">
        <v>572</v>
      </c>
      <c r="M1079" s="69" t="s">
        <v>67</v>
      </c>
      <c r="N1079" s="69" t="s">
        <v>2533</v>
      </c>
      <c r="O1079" s="71">
        <v>470000</v>
      </c>
      <c r="P1079" s="71">
        <v>0</v>
      </c>
    </row>
    <row r="1080" spans="1:16" ht="43.2" x14ac:dyDescent="0.3">
      <c r="A1080" s="203"/>
      <c r="B1080" s="203"/>
      <c r="C1080" s="203"/>
      <c r="D1080" s="203"/>
      <c r="E1080" s="203"/>
      <c r="F1080" s="203"/>
      <c r="G1080" s="203"/>
      <c r="H1080" s="72" t="s">
        <v>2781</v>
      </c>
      <c r="I1080" s="207">
        <v>44992</v>
      </c>
      <c r="J1080" s="69" t="s">
        <v>2556</v>
      </c>
      <c r="K1080" s="70">
        <v>44963</v>
      </c>
      <c r="L1080" s="69" t="s">
        <v>135</v>
      </c>
      <c r="M1080" s="69" t="s">
        <v>130</v>
      </c>
      <c r="N1080" s="69" t="s">
        <v>2554</v>
      </c>
      <c r="O1080" s="71">
        <v>248400</v>
      </c>
      <c r="P1080" s="71">
        <v>0</v>
      </c>
    </row>
    <row r="1081" spans="1:16" ht="43.2" x14ac:dyDescent="0.3">
      <c r="A1081" s="203"/>
      <c r="B1081" s="203"/>
      <c r="C1081" s="203"/>
      <c r="D1081" s="203"/>
      <c r="E1081" s="203"/>
      <c r="F1081" s="203"/>
      <c r="G1081" s="203"/>
      <c r="H1081" s="72" t="s">
        <v>2772</v>
      </c>
      <c r="I1081" s="207">
        <v>44992</v>
      </c>
      <c r="J1081" s="69" t="s">
        <v>2538</v>
      </c>
      <c r="K1081" s="70">
        <v>44978</v>
      </c>
      <c r="L1081" s="69" t="s">
        <v>73</v>
      </c>
      <c r="M1081" s="69" t="s">
        <v>72</v>
      </c>
      <c r="N1081" s="69" t="s">
        <v>2536</v>
      </c>
      <c r="O1081" s="71">
        <v>300000</v>
      </c>
      <c r="P1081" s="71">
        <v>0</v>
      </c>
    </row>
    <row r="1082" spans="1:16" ht="43.2" x14ac:dyDescent="0.3">
      <c r="A1082" s="203"/>
      <c r="B1082" s="203"/>
      <c r="C1082" s="203"/>
      <c r="D1082" s="203"/>
      <c r="E1082" s="203"/>
      <c r="F1082" s="203"/>
      <c r="G1082" s="203"/>
      <c r="H1082" s="72" t="s">
        <v>2592</v>
      </c>
      <c r="I1082" s="207">
        <v>44992</v>
      </c>
      <c r="J1082" s="69" t="s">
        <v>2553</v>
      </c>
      <c r="K1082" s="70">
        <v>44965</v>
      </c>
      <c r="L1082" s="69" t="s">
        <v>134</v>
      </c>
      <c r="M1082" s="202" t="s">
        <v>130</v>
      </c>
      <c r="N1082" s="69" t="s">
        <v>2551</v>
      </c>
      <c r="O1082" s="71">
        <v>583000</v>
      </c>
      <c r="P1082" s="71">
        <v>0</v>
      </c>
    </row>
    <row r="1083" spans="1:16" ht="43.2" x14ac:dyDescent="0.3">
      <c r="A1083" s="203"/>
      <c r="B1083" s="203"/>
      <c r="C1083" s="203"/>
      <c r="D1083" s="203"/>
      <c r="E1083" s="203"/>
      <c r="F1083" s="203"/>
      <c r="G1083" s="203"/>
      <c r="H1083" s="72" t="s">
        <v>2559</v>
      </c>
      <c r="I1083" s="207">
        <v>44992</v>
      </c>
      <c r="J1083" s="69" t="s">
        <v>2541</v>
      </c>
      <c r="K1083" s="70">
        <v>44974</v>
      </c>
      <c r="L1083" s="69" t="s">
        <v>131</v>
      </c>
      <c r="M1083" s="203" t="s">
        <v>130</v>
      </c>
      <c r="N1083" s="69" t="s">
        <v>2539</v>
      </c>
      <c r="O1083" s="71">
        <v>150000</v>
      </c>
      <c r="P1083" s="71">
        <v>0</v>
      </c>
    </row>
    <row r="1084" spans="1:16" ht="43.2" x14ac:dyDescent="0.3">
      <c r="A1084" s="203"/>
      <c r="B1084" s="203"/>
      <c r="C1084" s="203"/>
      <c r="D1084" s="203"/>
      <c r="E1084" s="203"/>
      <c r="F1084" s="203"/>
      <c r="G1084" s="203"/>
      <c r="H1084" s="72" t="s">
        <v>2778</v>
      </c>
      <c r="I1084" s="207">
        <v>44992</v>
      </c>
      <c r="J1084" s="69" t="s">
        <v>2550</v>
      </c>
      <c r="K1084" s="70">
        <v>44965</v>
      </c>
      <c r="L1084" s="69" t="s">
        <v>134</v>
      </c>
      <c r="M1084" s="203" t="s">
        <v>130</v>
      </c>
      <c r="N1084" s="69" t="s">
        <v>2548</v>
      </c>
      <c r="O1084" s="71">
        <v>242000</v>
      </c>
      <c r="P1084" s="71">
        <v>0</v>
      </c>
    </row>
    <row r="1085" spans="1:16" ht="57.6" x14ac:dyDescent="0.3">
      <c r="A1085" s="203"/>
      <c r="B1085" s="203"/>
      <c r="C1085" s="203"/>
      <c r="D1085" s="203"/>
      <c r="E1085" s="203"/>
      <c r="F1085" s="203"/>
      <c r="G1085" s="203"/>
      <c r="H1085" s="72" t="s">
        <v>2775</v>
      </c>
      <c r="I1085" s="207">
        <v>44992</v>
      </c>
      <c r="J1085" s="69" t="s">
        <v>2544</v>
      </c>
      <c r="K1085" s="204">
        <v>44986</v>
      </c>
      <c r="L1085" s="202" t="s">
        <v>131</v>
      </c>
      <c r="M1085" s="203" t="s">
        <v>130</v>
      </c>
      <c r="N1085" s="69" t="s">
        <v>2542</v>
      </c>
      <c r="O1085" s="71">
        <v>2179000</v>
      </c>
      <c r="P1085" s="71">
        <v>245383</v>
      </c>
    </row>
    <row r="1086" spans="1:16" ht="43.2" x14ac:dyDescent="0.3">
      <c r="A1086" s="203"/>
      <c r="B1086" s="203"/>
      <c r="C1086" s="203"/>
      <c r="D1086" s="203"/>
      <c r="E1086" s="203"/>
      <c r="F1086" s="203"/>
      <c r="G1086" s="203"/>
      <c r="H1086" s="72" t="s">
        <v>2563</v>
      </c>
      <c r="I1086" s="207">
        <v>44992</v>
      </c>
      <c r="J1086" s="69" t="s">
        <v>2547</v>
      </c>
      <c r="K1086" s="205">
        <v>44986</v>
      </c>
      <c r="L1086" s="203" t="s">
        <v>131</v>
      </c>
      <c r="M1086" s="203" t="s">
        <v>130</v>
      </c>
      <c r="N1086" s="69" t="s">
        <v>2545</v>
      </c>
      <c r="O1086" s="71">
        <v>2075500</v>
      </c>
      <c r="P1086" s="71">
        <v>233727</v>
      </c>
    </row>
    <row r="1087" spans="1:16" ht="43.2" x14ac:dyDescent="0.3">
      <c r="A1087" s="203"/>
      <c r="B1087" s="203"/>
      <c r="C1087" s="202" t="s">
        <v>5839</v>
      </c>
      <c r="D1087" s="204">
        <v>45163</v>
      </c>
      <c r="E1087" s="202" t="s">
        <v>5842</v>
      </c>
      <c r="F1087" s="204">
        <v>45166</v>
      </c>
      <c r="G1087" s="202" t="s">
        <v>1799</v>
      </c>
      <c r="H1087" s="72" t="s">
        <v>5797</v>
      </c>
      <c r="I1087" s="206">
        <v>45162</v>
      </c>
      <c r="J1087" s="69" t="s">
        <v>5650</v>
      </c>
      <c r="K1087" s="204">
        <v>45152</v>
      </c>
      <c r="L1087" s="202" t="s">
        <v>90</v>
      </c>
      <c r="M1087" s="202" t="s">
        <v>136</v>
      </c>
      <c r="N1087" s="69" t="s">
        <v>5648</v>
      </c>
      <c r="O1087" s="71">
        <v>1500000</v>
      </c>
      <c r="P1087" s="71">
        <v>0</v>
      </c>
    </row>
    <row r="1088" spans="1:16" ht="43.2" x14ac:dyDescent="0.3">
      <c r="A1088" s="203"/>
      <c r="B1088" s="203"/>
      <c r="C1088" s="203"/>
      <c r="D1088" s="203"/>
      <c r="E1088" s="203"/>
      <c r="F1088" s="203"/>
      <c r="G1088" s="203"/>
      <c r="H1088" s="72" t="s">
        <v>5795</v>
      </c>
      <c r="I1088" s="207">
        <v>45162</v>
      </c>
      <c r="J1088" s="69" t="s">
        <v>5647</v>
      </c>
      <c r="K1088" s="205">
        <v>45152</v>
      </c>
      <c r="L1088" s="203" t="s">
        <v>90</v>
      </c>
      <c r="M1088" s="203" t="s">
        <v>136</v>
      </c>
      <c r="N1088" s="69" t="s">
        <v>5645</v>
      </c>
      <c r="O1088" s="71">
        <v>1495000</v>
      </c>
      <c r="P1088" s="71">
        <v>0</v>
      </c>
    </row>
    <row r="1089" spans="1:16" ht="43.2" x14ac:dyDescent="0.3">
      <c r="A1089" s="203"/>
      <c r="B1089" s="203"/>
      <c r="C1089" s="203"/>
      <c r="D1089" s="203"/>
      <c r="E1089" s="203"/>
      <c r="F1089" s="203"/>
      <c r="G1089" s="203"/>
      <c r="H1089" s="72" t="s">
        <v>5793</v>
      </c>
      <c r="I1089" s="207">
        <v>45162</v>
      </c>
      <c r="J1089" s="69" t="s">
        <v>5644</v>
      </c>
      <c r="K1089" s="205">
        <v>45152</v>
      </c>
      <c r="L1089" s="203" t="s">
        <v>90</v>
      </c>
      <c r="M1089" s="203" t="s">
        <v>136</v>
      </c>
      <c r="N1089" s="69" t="s">
        <v>5642</v>
      </c>
      <c r="O1089" s="71">
        <v>1500000</v>
      </c>
      <c r="P1089" s="71">
        <v>0</v>
      </c>
    </row>
    <row r="1090" spans="1:16" ht="43.2" x14ac:dyDescent="0.3">
      <c r="A1090" s="203"/>
      <c r="B1090" s="203"/>
      <c r="C1090" s="203"/>
      <c r="D1090" s="203"/>
      <c r="E1090" s="203"/>
      <c r="F1090" s="203"/>
      <c r="G1090" s="203"/>
      <c r="H1090" s="72" t="s">
        <v>5791</v>
      </c>
      <c r="I1090" s="207">
        <v>45162</v>
      </c>
      <c r="J1090" s="69" t="s">
        <v>5641</v>
      </c>
      <c r="K1090" s="205">
        <v>45152</v>
      </c>
      <c r="L1090" s="203" t="s">
        <v>90</v>
      </c>
      <c r="M1090" s="203" t="s">
        <v>136</v>
      </c>
      <c r="N1090" s="69" t="s">
        <v>5639</v>
      </c>
      <c r="O1090" s="71">
        <v>1495000</v>
      </c>
      <c r="P1090" s="71">
        <v>0</v>
      </c>
    </row>
    <row r="1091" spans="1:16" ht="43.2" x14ac:dyDescent="0.3">
      <c r="A1091" s="203"/>
      <c r="B1091" s="203"/>
      <c r="C1091" s="203"/>
      <c r="D1091" s="203"/>
      <c r="E1091" s="203"/>
      <c r="F1091" s="203"/>
      <c r="G1091" s="203"/>
      <c r="H1091" s="72" t="s">
        <v>5233</v>
      </c>
      <c r="I1091" s="207">
        <v>45162</v>
      </c>
      <c r="J1091" s="69" t="s">
        <v>5542</v>
      </c>
      <c r="K1091" s="70">
        <v>45143</v>
      </c>
      <c r="L1091" s="69" t="s">
        <v>3831</v>
      </c>
      <c r="M1091" s="69" t="s">
        <v>67</v>
      </c>
      <c r="N1091" s="69" t="s">
        <v>5539</v>
      </c>
      <c r="O1091" s="71">
        <v>5051800</v>
      </c>
      <c r="P1091" s="71">
        <v>0</v>
      </c>
    </row>
    <row r="1092" spans="1:16" ht="43.2" x14ac:dyDescent="0.3">
      <c r="A1092" s="203"/>
      <c r="B1092" s="203"/>
      <c r="C1092" s="203"/>
      <c r="D1092" s="203"/>
      <c r="E1092" s="203"/>
      <c r="F1092" s="203"/>
      <c r="G1092" s="203"/>
      <c r="H1092" s="72" t="s">
        <v>5789</v>
      </c>
      <c r="I1092" s="207">
        <v>45162</v>
      </c>
      <c r="J1092" s="69" t="s">
        <v>5638</v>
      </c>
      <c r="K1092" s="70">
        <v>45152</v>
      </c>
      <c r="L1092" s="69" t="s">
        <v>89</v>
      </c>
      <c r="M1092" s="69" t="s">
        <v>136</v>
      </c>
      <c r="N1092" s="69" t="s">
        <v>5636</v>
      </c>
      <c r="O1092" s="71">
        <v>1000000</v>
      </c>
      <c r="P1092" s="71">
        <v>0</v>
      </c>
    </row>
    <row r="1093" spans="1:16" ht="57.6" x14ac:dyDescent="0.3">
      <c r="A1093" s="203"/>
      <c r="B1093" s="203"/>
      <c r="C1093" s="203"/>
      <c r="D1093" s="203"/>
      <c r="E1093" s="203"/>
      <c r="F1093" s="203"/>
      <c r="G1093" s="203"/>
      <c r="H1093" s="72" t="s">
        <v>5270</v>
      </c>
      <c r="I1093" s="207">
        <v>45162</v>
      </c>
      <c r="J1093" s="69" t="s">
        <v>5547</v>
      </c>
      <c r="K1093" s="70">
        <v>45147</v>
      </c>
      <c r="L1093" s="69" t="s">
        <v>3831</v>
      </c>
      <c r="M1093" s="69" t="s">
        <v>67</v>
      </c>
      <c r="N1093" s="69" t="s">
        <v>5544</v>
      </c>
      <c r="O1093" s="71">
        <v>7200000</v>
      </c>
      <c r="P1093" s="71">
        <v>0</v>
      </c>
    </row>
    <row r="1094" spans="1:16" ht="43.2" x14ac:dyDescent="0.3">
      <c r="A1094" s="203"/>
      <c r="B1094" s="203"/>
      <c r="C1094" s="203"/>
      <c r="D1094" s="203"/>
      <c r="E1094" s="203"/>
      <c r="F1094" s="203"/>
      <c r="G1094" s="203"/>
      <c r="H1094" s="72" t="s">
        <v>5787</v>
      </c>
      <c r="I1094" s="207">
        <v>45162</v>
      </c>
      <c r="J1094" s="69" t="s">
        <v>5635</v>
      </c>
      <c r="K1094" s="70">
        <v>45152</v>
      </c>
      <c r="L1094" s="69" t="s">
        <v>89</v>
      </c>
      <c r="M1094" s="69" t="s">
        <v>136</v>
      </c>
      <c r="N1094" s="69" t="s">
        <v>5633</v>
      </c>
      <c r="O1094" s="71">
        <v>996000</v>
      </c>
      <c r="P1094" s="71">
        <v>0</v>
      </c>
    </row>
    <row r="1095" spans="1:16" ht="43.2" x14ac:dyDescent="0.3">
      <c r="A1095" s="203"/>
      <c r="B1095" s="203"/>
      <c r="C1095" s="203"/>
      <c r="D1095" s="203"/>
      <c r="E1095" s="203"/>
      <c r="F1095" s="203"/>
      <c r="G1095" s="203"/>
      <c r="H1095" s="72" t="s">
        <v>5273</v>
      </c>
      <c r="I1095" s="207">
        <v>45162</v>
      </c>
      <c r="J1095" s="69" t="s">
        <v>5551</v>
      </c>
      <c r="K1095" s="70">
        <v>45150</v>
      </c>
      <c r="L1095" s="69" t="s">
        <v>3831</v>
      </c>
      <c r="M1095" s="69" t="s">
        <v>67</v>
      </c>
      <c r="N1095" s="69" t="s">
        <v>5548</v>
      </c>
      <c r="O1095" s="71">
        <v>7868280</v>
      </c>
      <c r="P1095" s="71">
        <v>0</v>
      </c>
    </row>
    <row r="1096" spans="1:16" ht="43.2" x14ac:dyDescent="0.3">
      <c r="A1096" s="203"/>
      <c r="B1096" s="203"/>
      <c r="C1096" s="203"/>
      <c r="D1096" s="203"/>
      <c r="E1096" s="203"/>
      <c r="F1096" s="203"/>
      <c r="G1096" s="203"/>
      <c r="H1096" s="72" t="s">
        <v>5785</v>
      </c>
      <c r="I1096" s="207">
        <v>45162</v>
      </c>
      <c r="J1096" s="69" t="s">
        <v>5632</v>
      </c>
      <c r="K1096" s="70">
        <v>45152</v>
      </c>
      <c r="L1096" s="69" t="s">
        <v>89</v>
      </c>
      <c r="M1096" s="69" t="s">
        <v>136</v>
      </c>
      <c r="N1096" s="69" t="s">
        <v>5630</v>
      </c>
      <c r="O1096" s="71">
        <v>998000</v>
      </c>
      <c r="P1096" s="71">
        <v>0</v>
      </c>
    </row>
    <row r="1097" spans="1:16" ht="43.2" x14ac:dyDescent="0.3">
      <c r="A1097" s="203"/>
      <c r="B1097" s="203"/>
      <c r="C1097" s="203"/>
      <c r="D1097" s="203"/>
      <c r="E1097" s="203"/>
      <c r="F1097" s="203"/>
      <c r="G1097" s="203"/>
      <c r="H1097" s="72" t="s">
        <v>5290</v>
      </c>
      <c r="I1097" s="207">
        <v>45162</v>
      </c>
      <c r="J1097" s="69" t="s">
        <v>5554</v>
      </c>
      <c r="K1097" s="70">
        <v>45112</v>
      </c>
      <c r="L1097" s="69" t="s">
        <v>73</v>
      </c>
      <c r="M1097" s="69" t="s">
        <v>72</v>
      </c>
      <c r="N1097" s="69" t="s">
        <v>5552</v>
      </c>
      <c r="O1097" s="71">
        <v>300000</v>
      </c>
      <c r="P1097" s="71">
        <v>0</v>
      </c>
    </row>
    <row r="1098" spans="1:16" ht="43.2" x14ac:dyDescent="0.3">
      <c r="A1098" s="203"/>
      <c r="B1098" s="203"/>
      <c r="C1098" s="203"/>
      <c r="D1098" s="203"/>
      <c r="E1098" s="203"/>
      <c r="F1098" s="203"/>
      <c r="G1098" s="203"/>
      <c r="H1098" s="72" t="s">
        <v>5783</v>
      </c>
      <c r="I1098" s="207">
        <v>45162</v>
      </c>
      <c r="J1098" s="69" t="s">
        <v>5629</v>
      </c>
      <c r="K1098" s="70">
        <v>45152</v>
      </c>
      <c r="L1098" s="69" t="s">
        <v>89</v>
      </c>
      <c r="M1098" s="69" t="s">
        <v>136</v>
      </c>
      <c r="N1098" s="69" t="s">
        <v>5627</v>
      </c>
      <c r="O1098" s="71">
        <v>997000</v>
      </c>
      <c r="P1098" s="71">
        <v>0</v>
      </c>
    </row>
    <row r="1099" spans="1:16" ht="43.2" x14ac:dyDescent="0.3">
      <c r="A1099" s="203"/>
      <c r="B1099" s="203"/>
      <c r="C1099" s="203"/>
      <c r="D1099" s="203"/>
      <c r="E1099" s="203"/>
      <c r="F1099" s="203"/>
      <c r="G1099" s="203"/>
      <c r="H1099" s="72" t="s">
        <v>5811</v>
      </c>
      <c r="I1099" s="207">
        <v>45162</v>
      </c>
      <c r="J1099" s="69" t="s">
        <v>5671</v>
      </c>
      <c r="K1099" s="204">
        <v>45159</v>
      </c>
      <c r="L1099" s="202" t="s">
        <v>145</v>
      </c>
      <c r="M1099" s="202" t="s">
        <v>144</v>
      </c>
      <c r="N1099" s="69" t="s">
        <v>5663</v>
      </c>
      <c r="O1099" s="71">
        <v>3000000</v>
      </c>
      <c r="P1099" s="71">
        <v>49500</v>
      </c>
    </row>
    <row r="1100" spans="1:16" ht="57.6" x14ac:dyDescent="0.3">
      <c r="A1100" s="203"/>
      <c r="B1100" s="203"/>
      <c r="C1100" s="203"/>
      <c r="D1100" s="203"/>
      <c r="E1100" s="203"/>
      <c r="F1100" s="203"/>
      <c r="G1100" s="203"/>
      <c r="H1100" s="72" t="s">
        <v>5809</v>
      </c>
      <c r="I1100" s="207">
        <v>45162</v>
      </c>
      <c r="J1100" s="69" t="s">
        <v>5669</v>
      </c>
      <c r="K1100" s="205">
        <v>45159</v>
      </c>
      <c r="L1100" s="203" t="s">
        <v>145</v>
      </c>
      <c r="M1100" s="203" t="s">
        <v>144</v>
      </c>
      <c r="N1100" s="69" t="s">
        <v>5667</v>
      </c>
      <c r="O1100" s="71">
        <v>2065000</v>
      </c>
      <c r="P1100" s="71">
        <v>2000</v>
      </c>
    </row>
    <row r="1101" spans="1:16" ht="43.2" x14ac:dyDescent="0.3">
      <c r="A1101" s="203"/>
      <c r="B1101" s="203"/>
      <c r="C1101" s="203"/>
      <c r="D1101" s="203"/>
      <c r="E1101" s="203"/>
      <c r="F1101" s="203"/>
      <c r="G1101" s="203"/>
      <c r="H1101" s="72" t="s">
        <v>5807</v>
      </c>
      <c r="I1101" s="207">
        <v>45162</v>
      </c>
      <c r="J1101" s="69" t="s">
        <v>5666</v>
      </c>
      <c r="K1101" s="205">
        <v>45159</v>
      </c>
      <c r="L1101" s="203" t="s">
        <v>145</v>
      </c>
      <c r="M1101" s="203" t="s">
        <v>144</v>
      </c>
      <c r="N1101" s="69" t="s">
        <v>5663</v>
      </c>
      <c r="O1101" s="71">
        <v>4000000</v>
      </c>
      <c r="P1101" s="71">
        <v>398796</v>
      </c>
    </row>
    <row r="1102" spans="1:16" ht="57.6" x14ac:dyDescent="0.3">
      <c r="A1102" s="203"/>
      <c r="B1102" s="203"/>
      <c r="C1102" s="203"/>
      <c r="D1102" s="203"/>
      <c r="E1102" s="203"/>
      <c r="F1102" s="203"/>
      <c r="G1102" s="203"/>
      <c r="H1102" s="72" t="s">
        <v>5805</v>
      </c>
      <c r="I1102" s="207">
        <v>45162</v>
      </c>
      <c r="J1102" s="69" t="s">
        <v>5662</v>
      </c>
      <c r="K1102" s="70">
        <v>45156</v>
      </c>
      <c r="L1102" s="203" t="s">
        <v>145</v>
      </c>
      <c r="M1102" s="203" t="s">
        <v>144</v>
      </c>
      <c r="N1102" s="69" t="s">
        <v>5660</v>
      </c>
      <c r="O1102" s="71">
        <v>3274861</v>
      </c>
      <c r="P1102" s="71">
        <v>10887</v>
      </c>
    </row>
    <row r="1103" spans="1:16" ht="43.2" x14ac:dyDescent="0.3">
      <c r="A1103" s="203"/>
      <c r="B1103" s="203"/>
      <c r="C1103" s="203"/>
      <c r="D1103" s="203"/>
      <c r="E1103" s="203"/>
      <c r="F1103" s="203"/>
      <c r="G1103" s="203"/>
      <c r="H1103" s="72" t="s">
        <v>5276</v>
      </c>
      <c r="I1103" s="207">
        <v>45162</v>
      </c>
      <c r="J1103" s="69" t="s">
        <v>5572</v>
      </c>
      <c r="K1103" s="70">
        <v>45138</v>
      </c>
      <c r="L1103" s="69" t="s">
        <v>131</v>
      </c>
      <c r="M1103" s="69" t="s">
        <v>130</v>
      </c>
      <c r="N1103" s="69" t="s">
        <v>5570</v>
      </c>
      <c r="O1103" s="71">
        <v>700000</v>
      </c>
      <c r="P1103" s="71">
        <v>0</v>
      </c>
    </row>
    <row r="1104" spans="1:16" ht="57.6" x14ac:dyDescent="0.3">
      <c r="A1104" s="203"/>
      <c r="B1104" s="203"/>
      <c r="C1104" s="203"/>
      <c r="D1104" s="203"/>
      <c r="E1104" s="203"/>
      <c r="F1104" s="203"/>
      <c r="G1104" s="203"/>
      <c r="H1104" s="72" t="s">
        <v>5803</v>
      </c>
      <c r="I1104" s="207">
        <v>45162</v>
      </c>
      <c r="J1104" s="69" t="s">
        <v>5659</v>
      </c>
      <c r="K1104" s="70">
        <v>45153</v>
      </c>
      <c r="L1104" s="69" t="s">
        <v>145</v>
      </c>
      <c r="M1104" s="69" t="s">
        <v>144</v>
      </c>
      <c r="N1104" s="69" t="s">
        <v>5657</v>
      </c>
      <c r="O1104" s="71">
        <v>285000</v>
      </c>
      <c r="P1104" s="71">
        <v>0</v>
      </c>
    </row>
    <row r="1105" spans="1:16" ht="57.6" x14ac:dyDescent="0.3">
      <c r="A1105" s="203"/>
      <c r="B1105" s="203"/>
      <c r="C1105" s="203"/>
      <c r="D1105" s="203"/>
      <c r="E1105" s="203"/>
      <c r="F1105" s="203"/>
      <c r="G1105" s="203"/>
      <c r="H1105" s="72" t="s">
        <v>5279</v>
      </c>
      <c r="I1105" s="207">
        <v>45162</v>
      </c>
      <c r="J1105" s="69" t="s">
        <v>5576</v>
      </c>
      <c r="K1105" s="70">
        <v>45145</v>
      </c>
      <c r="L1105" s="69" t="s">
        <v>131</v>
      </c>
      <c r="M1105" s="69" t="s">
        <v>130</v>
      </c>
      <c r="N1105" s="69" t="s">
        <v>5573</v>
      </c>
      <c r="O1105" s="71">
        <v>1531500</v>
      </c>
      <c r="P1105" s="71">
        <v>0</v>
      </c>
    </row>
    <row r="1106" spans="1:16" ht="43.2" x14ac:dyDescent="0.3">
      <c r="A1106" s="203"/>
      <c r="B1106" s="203"/>
      <c r="C1106" s="203"/>
      <c r="D1106" s="203"/>
      <c r="E1106" s="203"/>
      <c r="F1106" s="203"/>
      <c r="G1106" s="203"/>
      <c r="H1106" s="72" t="s">
        <v>5801</v>
      </c>
      <c r="I1106" s="207">
        <v>45162</v>
      </c>
      <c r="J1106" s="69" t="s">
        <v>5656</v>
      </c>
      <c r="K1106" s="70">
        <v>45152</v>
      </c>
      <c r="L1106" s="69" t="s">
        <v>2928</v>
      </c>
      <c r="M1106" s="69" t="s">
        <v>144</v>
      </c>
      <c r="N1106" s="69" t="s">
        <v>5654</v>
      </c>
      <c r="O1106" s="71">
        <v>2050000</v>
      </c>
      <c r="P1106" s="71">
        <v>240090</v>
      </c>
    </row>
    <row r="1107" spans="1:16" ht="43.2" x14ac:dyDescent="0.3">
      <c r="A1107" s="203"/>
      <c r="B1107" s="203"/>
      <c r="C1107" s="203"/>
      <c r="D1107" s="203"/>
      <c r="E1107" s="203"/>
      <c r="F1107" s="203"/>
      <c r="G1107" s="203"/>
      <c r="H1107" s="72" t="s">
        <v>5284</v>
      </c>
      <c r="I1107" s="207">
        <v>45162</v>
      </c>
      <c r="J1107" s="69" t="s">
        <v>5579</v>
      </c>
      <c r="K1107" s="70">
        <v>45145</v>
      </c>
      <c r="L1107" s="69" t="s">
        <v>131</v>
      </c>
      <c r="M1107" s="69" t="s">
        <v>130</v>
      </c>
      <c r="N1107" s="69" t="s">
        <v>5577</v>
      </c>
      <c r="O1107" s="71">
        <v>2173600</v>
      </c>
      <c r="P1107" s="71">
        <v>244775</v>
      </c>
    </row>
    <row r="1108" spans="1:16" ht="43.2" x14ac:dyDescent="0.3">
      <c r="A1108" s="203"/>
      <c r="B1108" s="203"/>
      <c r="C1108" s="203"/>
      <c r="D1108" s="203"/>
      <c r="E1108" s="203"/>
      <c r="F1108" s="203"/>
      <c r="G1108" s="203"/>
      <c r="H1108" s="72" t="s">
        <v>5799</v>
      </c>
      <c r="I1108" s="207">
        <v>45162</v>
      </c>
      <c r="J1108" s="69" t="s">
        <v>5653</v>
      </c>
      <c r="K1108" s="70">
        <v>45139</v>
      </c>
      <c r="L1108" s="69" t="s">
        <v>203</v>
      </c>
      <c r="M1108" s="69" t="s">
        <v>144</v>
      </c>
      <c r="N1108" s="69" t="s">
        <v>5651</v>
      </c>
      <c r="O1108" s="71">
        <v>700000</v>
      </c>
      <c r="P1108" s="71">
        <v>0</v>
      </c>
    </row>
    <row r="1109" spans="1:16" ht="43.2" x14ac:dyDescent="0.3">
      <c r="A1109" s="203"/>
      <c r="B1109" s="203"/>
      <c r="C1109" s="203"/>
      <c r="D1109" s="203"/>
      <c r="E1109" s="203"/>
      <c r="F1109" s="203"/>
      <c r="G1109" s="203"/>
      <c r="H1109" s="72" t="s">
        <v>5316</v>
      </c>
      <c r="I1109" s="207">
        <v>45162</v>
      </c>
      <c r="J1109" s="69" t="s">
        <v>5582</v>
      </c>
      <c r="K1109" s="70">
        <v>45147</v>
      </c>
      <c r="L1109" s="69" t="s">
        <v>131</v>
      </c>
      <c r="M1109" s="69" t="s">
        <v>130</v>
      </c>
      <c r="N1109" s="69" t="s">
        <v>5580</v>
      </c>
      <c r="O1109" s="71">
        <v>1104000</v>
      </c>
      <c r="P1109" s="71">
        <v>0</v>
      </c>
    </row>
    <row r="1110" spans="1:16" ht="43.2" x14ac:dyDescent="0.3">
      <c r="A1110" s="203"/>
      <c r="B1110" s="203"/>
      <c r="C1110" s="203"/>
      <c r="D1110" s="203"/>
      <c r="E1110" s="203"/>
      <c r="F1110" s="203"/>
      <c r="G1110" s="203"/>
      <c r="H1110" s="72" t="s">
        <v>5813</v>
      </c>
      <c r="I1110" s="207">
        <v>45162</v>
      </c>
      <c r="J1110" s="69" t="s">
        <v>5674</v>
      </c>
      <c r="K1110" s="70">
        <v>45159</v>
      </c>
      <c r="L1110" s="69" t="s">
        <v>2616</v>
      </c>
      <c r="M1110" s="69" t="s">
        <v>261</v>
      </c>
      <c r="N1110" s="69" t="s">
        <v>5672</v>
      </c>
      <c r="O1110" s="71">
        <v>2958000</v>
      </c>
      <c r="P1110" s="71">
        <v>346432</v>
      </c>
    </row>
    <row r="1111" spans="1:16" ht="43.2" x14ac:dyDescent="0.3">
      <c r="A1111" s="203"/>
      <c r="B1111" s="203"/>
      <c r="C1111" s="203"/>
      <c r="D1111" s="203"/>
      <c r="E1111" s="203"/>
      <c r="F1111" s="203"/>
      <c r="G1111" s="203"/>
      <c r="H1111" s="72" t="s">
        <v>5236</v>
      </c>
      <c r="I1111" s="207">
        <v>45162</v>
      </c>
      <c r="J1111" s="69" t="s">
        <v>5586</v>
      </c>
      <c r="K1111" s="70">
        <v>45146</v>
      </c>
      <c r="L1111" s="69" t="s">
        <v>131</v>
      </c>
      <c r="M1111" s="202" t="s">
        <v>130</v>
      </c>
      <c r="N1111" s="69" t="s">
        <v>5583</v>
      </c>
      <c r="O1111" s="71">
        <v>3120000</v>
      </c>
      <c r="P1111" s="71">
        <v>93600</v>
      </c>
    </row>
    <row r="1112" spans="1:16" ht="43.2" x14ac:dyDescent="0.3">
      <c r="A1112" s="203"/>
      <c r="B1112" s="203"/>
      <c r="C1112" s="203"/>
      <c r="D1112" s="203"/>
      <c r="E1112" s="203"/>
      <c r="F1112" s="203"/>
      <c r="G1112" s="203"/>
      <c r="H1112" s="72" t="s">
        <v>5781</v>
      </c>
      <c r="I1112" s="207">
        <v>45162</v>
      </c>
      <c r="J1112" s="69" t="s">
        <v>5626</v>
      </c>
      <c r="K1112" s="70">
        <v>45160</v>
      </c>
      <c r="L1112" s="69" t="s">
        <v>204</v>
      </c>
      <c r="M1112" s="203" t="s">
        <v>130</v>
      </c>
      <c r="N1112" s="69" t="s">
        <v>5624</v>
      </c>
      <c r="O1112" s="71">
        <v>278100</v>
      </c>
      <c r="P1112" s="71">
        <v>0</v>
      </c>
    </row>
    <row r="1113" spans="1:16" ht="43.2" x14ac:dyDescent="0.3">
      <c r="A1113" s="203"/>
      <c r="B1113" s="203"/>
      <c r="C1113" s="203"/>
      <c r="D1113" s="203"/>
      <c r="E1113" s="203"/>
      <c r="F1113" s="203"/>
      <c r="G1113" s="203"/>
      <c r="H1113" s="72" t="s">
        <v>5239</v>
      </c>
      <c r="I1113" s="207">
        <v>45162</v>
      </c>
      <c r="J1113" s="69" t="s">
        <v>5589</v>
      </c>
      <c r="K1113" s="70">
        <v>45154</v>
      </c>
      <c r="L1113" s="69" t="s">
        <v>131</v>
      </c>
      <c r="M1113" s="203" t="s">
        <v>130</v>
      </c>
      <c r="N1113" s="69" t="s">
        <v>5587</v>
      </c>
      <c r="O1113" s="71">
        <v>200000</v>
      </c>
      <c r="P1113" s="71">
        <v>0</v>
      </c>
    </row>
    <row r="1114" spans="1:16" ht="43.2" x14ac:dyDescent="0.3">
      <c r="A1114" s="203"/>
      <c r="B1114" s="203"/>
      <c r="C1114" s="203"/>
      <c r="D1114" s="203"/>
      <c r="E1114" s="203"/>
      <c r="F1114" s="203"/>
      <c r="G1114" s="203"/>
      <c r="H1114" s="72" t="s">
        <v>5287</v>
      </c>
      <c r="I1114" s="207">
        <v>45162</v>
      </c>
      <c r="J1114" s="69" t="s">
        <v>5623</v>
      </c>
      <c r="K1114" s="70">
        <v>45160</v>
      </c>
      <c r="L1114" s="69" t="s">
        <v>134</v>
      </c>
      <c r="M1114" s="203" t="s">
        <v>130</v>
      </c>
      <c r="N1114" s="69" t="s">
        <v>5621</v>
      </c>
      <c r="O1114" s="71">
        <v>954000</v>
      </c>
      <c r="P1114" s="71">
        <v>0</v>
      </c>
    </row>
    <row r="1115" spans="1:16" ht="43.2" x14ac:dyDescent="0.3">
      <c r="A1115" s="203"/>
      <c r="B1115" s="203"/>
      <c r="C1115" s="203"/>
      <c r="D1115" s="203"/>
      <c r="E1115" s="203"/>
      <c r="F1115" s="203"/>
      <c r="G1115" s="203"/>
      <c r="H1115" s="72" t="s">
        <v>5242</v>
      </c>
      <c r="I1115" s="207">
        <v>45162</v>
      </c>
      <c r="J1115" s="69" t="s">
        <v>5593</v>
      </c>
      <c r="K1115" s="70">
        <v>45156</v>
      </c>
      <c r="L1115" s="69" t="s">
        <v>202</v>
      </c>
      <c r="M1115" s="203" t="s">
        <v>130</v>
      </c>
      <c r="N1115" s="69" t="s">
        <v>5590</v>
      </c>
      <c r="O1115" s="71">
        <v>1750000</v>
      </c>
      <c r="P1115" s="71">
        <v>0</v>
      </c>
    </row>
    <row r="1116" spans="1:16" ht="43.2" x14ac:dyDescent="0.3">
      <c r="A1116" s="203"/>
      <c r="B1116" s="203"/>
      <c r="C1116" s="203"/>
      <c r="D1116" s="203"/>
      <c r="E1116" s="203"/>
      <c r="F1116" s="203"/>
      <c r="G1116" s="203"/>
      <c r="H1116" s="72" t="s">
        <v>5293</v>
      </c>
      <c r="I1116" s="207">
        <v>45162</v>
      </c>
      <c r="J1116" s="69" t="s">
        <v>5619</v>
      </c>
      <c r="K1116" s="70">
        <v>45160</v>
      </c>
      <c r="L1116" s="202" t="s">
        <v>134</v>
      </c>
      <c r="M1116" s="203" t="s">
        <v>130</v>
      </c>
      <c r="N1116" s="69" t="s">
        <v>5616</v>
      </c>
      <c r="O1116" s="71">
        <v>440000</v>
      </c>
      <c r="P1116" s="71">
        <v>0</v>
      </c>
    </row>
    <row r="1117" spans="1:16" ht="43.2" x14ac:dyDescent="0.3">
      <c r="A1117" s="203"/>
      <c r="B1117" s="203"/>
      <c r="C1117" s="203"/>
      <c r="D1117" s="203"/>
      <c r="E1117" s="203"/>
      <c r="F1117" s="203"/>
      <c r="G1117" s="203"/>
      <c r="H1117" s="72" t="s">
        <v>5245</v>
      </c>
      <c r="I1117" s="207">
        <v>45162</v>
      </c>
      <c r="J1117" s="69" t="s">
        <v>5596</v>
      </c>
      <c r="K1117" s="70">
        <v>45141</v>
      </c>
      <c r="L1117" s="203" t="s">
        <v>134</v>
      </c>
      <c r="M1117" s="203" t="s">
        <v>130</v>
      </c>
      <c r="N1117" s="69" t="s">
        <v>5594</v>
      </c>
      <c r="O1117" s="71">
        <v>770000</v>
      </c>
      <c r="P1117" s="71">
        <v>0</v>
      </c>
    </row>
    <row r="1118" spans="1:16" ht="43.2" x14ac:dyDescent="0.3">
      <c r="A1118" s="203"/>
      <c r="B1118" s="203"/>
      <c r="C1118" s="203"/>
      <c r="D1118" s="203"/>
      <c r="E1118" s="203"/>
      <c r="F1118" s="203"/>
      <c r="G1118" s="203"/>
      <c r="H1118" s="72" t="s">
        <v>5264</v>
      </c>
      <c r="I1118" s="207">
        <v>45162</v>
      </c>
      <c r="J1118" s="69" t="s">
        <v>5615</v>
      </c>
      <c r="K1118" s="70">
        <v>45155</v>
      </c>
      <c r="L1118" s="203" t="s">
        <v>134</v>
      </c>
      <c r="M1118" s="203" t="s">
        <v>130</v>
      </c>
      <c r="N1118" s="69" t="s">
        <v>5612</v>
      </c>
      <c r="O1118" s="71">
        <v>1105500</v>
      </c>
      <c r="P1118" s="71">
        <v>0</v>
      </c>
    </row>
    <row r="1119" spans="1:16" ht="43.2" x14ac:dyDescent="0.3">
      <c r="A1119" s="203"/>
      <c r="B1119" s="203"/>
      <c r="C1119" s="203"/>
      <c r="D1119" s="203"/>
      <c r="E1119" s="203"/>
      <c r="F1119" s="203"/>
      <c r="G1119" s="203"/>
      <c r="H1119" s="72" t="s">
        <v>5248</v>
      </c>
      <c r="I1119" s="207">
        <v>45162</v>
      </c>
      <c r="J1119" s="69" t="s">
        <v>5599</v>
      </c>
      <c r="K1119" s="70">
        <v>45141</v>
      </c>
      <c r="L1119" s="203" t="s">
        <v>134</v>
      </c>
      <c r="M1119" s="203" t="s">
        <v>130</v>
      </c>
      <c r="N1119" s="69" t="s">
        <v>5597</v>
      </c>
      <c r="O1119" s="71">
        <v>1258000</v>
      </c>
      <c r="P1119" s="71">
        <v>0</v>
      </c>
    </row>
    <row r="1120" spans="1:16" ht="43.2" x14ac:dyDescent="0.3">
      <c r="A1120" s="203"/>
      <c r="B1120" s="203"/>
      <c r="C1120" s="203"/>
      <c r="D1120" s="203"/>
      <c r="E1120" s="203"/>
      <c r="F1120" s="203"/>
      <c r="G1120" s="203"/>
      <c r="H1120" s="72" t="s">
        <v>5260</v>
      </c>
      <c r="I1120" s="207">
        <v>45162</v>
      </c>
      <c r="J1120" s="69" t="s">
        <v>5611</v>
      </c>
      <c r="K1120" s="70">
        <v>45149</v>
      </c>
      <c r="L1120" s="203" t="s">
        <v>134</v>
      </c>
      <c r="M1120" s="203" t="s">
        <v>130</v>
      </c>
      <c r="N1120" s="69" t="s">
        <v>5609</v>
      </c>
      <c r="O1120" s="71">
        <v>1000000</v>
      </c>
      <c r="P1120" s="71">
        <v>0</v>
      </c>
    </row>
    <row r="1121" spans="1:16" ht="43.2" x14ac:dyDescent="0.3">
      <c r="A1121" s="203"/>
      <c r="B1121" s="203"/>
      <c r="C1121" s="203"/>
      <c r="D1121" s="203"/>
      <c r="E1121" s="203"/>
      <c r="F1121" s="203"/>
      <c r="G1121" s="203"/>
      <c r="H1121" s="72" t="s">
        <v>5251</v>
      </c>
      <c r="I1121" s="207">
        <v>45162</v>
      </c>
      <c r="J1121" s="69" t="s">
        <v>5602</v>
      </c>
      <c r="K1121" s="70">
        <v>45142</v>
      </c>
      <c r="L1121" s="203" t="s">
        <v>134</v>
      </c>
      <c r="M1121" s="203" t="s">
        <v>130</v>
      </c>
      <c r="N1121" s="69" t="s">
        <v>5600</v>
      </c>
      <c r="O1121" s="71">
        <v>425000</v>
      </c>
      <c r="P1121" s="71">
        <v>0</v>
      </c>
    </row>
    <row r="1122" spans="1:16" ht="43.2" x14ac:dyDescent="0.3">
      <c r="A1122" s="203"/>
      <c r="B1122" s="203"/>
      <c r="C1122" s="203"/>
      <c r="D1122" s="203"/>
      <c r="E1122" s="203"/>
      <c r="F1122" s="203"/>
      <c r="G1122" s="203"/>
      <c r="H1122" s="72" t="s">
        <v>5257</v>
      </c>
      <c r="I1122" s="207">
        <v>45162</v>
      </c>
      <c r="J1122" s="69" t="s">
        <v>5608</v>
      </c>
      <c r="K1122" s="70">
        <v>45149</v>
      </c>
      <c r="L1122" s="203" t="s">
        <v>134</v>
      </c>
      <c r="M1122" s="203" t="s">
        <v>130</v>
      </c>
      <c r="N1122" s="69" t="s">
        <v>5606</v>
      </c>
      <c r="O1122" s="71">
        <v>440000</v>
      </c>
      <c r="P1122" s="71">
        <v>0</v>
      </c>
    </row>
    <row r="1123" spans="1:16" ht="57.6" x14ac:dyDescent="0.3">
      <c r="A1123" s="203"/>
      <c r="B1123" s="203"/>
      <c r="C1123" s="203"/>
      <c r="D1123" s="203"/>
      <c r="E1123" s="203"/>
      <c r="F1123" s="203"/>
      <c r="G1123" s="203"/>
      <c r="H1123" s="72" t="s">
        <v>5254</v>
      </c>
      <c r="I1123" s="207">
        <v>45162</v>
      </c>
      <c r="J1123" s="69" t="s">
        <v>5605</v>
      </c>
      <c r="K1123" s="70">
        <v>45147</v>
      </c>
      <c r="L1123" s="203" t="s">
        <v>134</v>
      </c>
      <c r="M1123" s="203" t="s">
        <v>130</v>
      </c>
      <c r="N1123" s="69" t="s">
        <v>5603</v>
      </c>
      <c r="O1123" s="71">
        <v>1100000</v>
      </c>
      <c r="P1123" s="71">
        <v>0</v>
      </c>
    </row>
    <row r="1124" spans="1:16" ht="43.2" x14ac:dyDescent="0.3">
      <c r="A1124" s="203"/>
      <c r="B1124" s="203"/>
      <c r="C1124" s="202" t="s">
        <v>5968</v>
      </c>
      <c r="D1124" s="204">
        <v>45183</v>
      </c>
      <c r="E1124" s="202" t="s">
        <v>5967</v>
      </c>
      <c r="F1124" s="204">
        <v>45184</v>
      </c>
      <c r="G1124" s="202" t="s">
        <v>1756</v>
      </c>
      <c r="H1124" s="72" t="s">
        <v>5690</v>
      </c>
      <c r="I1124" s="206">
        <v>45182</v>
      </c>
      <c r="J1124" s="69" t="s">
        <v>5897</v>
      </c>
      <c r="K1124" s="70">
        <v>45169</v>
      </c>
      <c r="L1124" s="69" t="s">
        <v>2517</v>
      </c>
      <c r="M1124" s="69" t="s">
        <v>227</v>
      </c>
      <c r="N1124" s="69" t="s">
        <v>5895</v>
      </c>
      <c r="O1124" s="71">
        <v>150000</v>
      </c>
      <c r="P1124" s="71">
        <v>0</v>
      </c>
    </row>
    <row r="1125" spans="1:16" ht="57.6" x14ac:dyDescent="0.3">
      <c r="A1125" s="203"/>
      <c r="B1125" s="203"/>
      <c r="C1125" s="203"/>
      <c r="D1125" s="203"/>
      <c r="E1125" s="203"/>
      <c r="F1125" s="203"/>
      <c r="G1125" s="203"/>
      <c r="H1125" s="72" t="s">
        <v>5704</v>
      </c>
      <c r="I1125" s="207">
        <v>45182</v>
      </c>
      <c r="J1125" s="69" t="s">
        <v>5901</v>
      </c>
      <c r="K1125" s="70">
        <v>45163</v>
      </c>
      <c r="L1125" s="202" t="s">
        <v>218</v>
      </c>
      <c r="M1125" s="202" t="s">
        <v>217</v>
      </c>
      <c r="N1125" s="69" t="s">
        <v>5898</v>
      </c>
      <c r="O1125" s="71">
        <v>150000</v>
      </c>
      <c r="P1125" s="71">
        <v>0</v>
      </c>
    </row>
    <row r="1126" spans="1:16" ht="57.6" x14ac:dyDescent="0.3">
      <c r="A1126" s="203"/>
      <c r="B1126" s="203"/>
      <c r="C1126" s="203"/>
      <c r="D1126" s="203"/>
      <c r="E1126" s="203"/>
      <c r="F1126" s="203"/>
      <c r="G1126" s="203"/>
      <c r="H1126" s="72" t="s">
        <v>5510</v>
      </c>
      <c r="I1126" s="207">
        <v>45182</v>
      </c>
      <c r="J1126" s="69" t="s">
        <v>5905</v>
      </c>
      <c r="K1126" s="70">
        <v>45166</v>
      </c>
      <c r="L1126" s="203" t="s">
        <v>218</v>
      </c>
      <c r="M1126" s="203" t="s">
        <v>217</v>
      </c>
      <c r="N1126" s="69" t="s">
        <v>5902</v>
      </c>
      <c r="O1126" s="71">
        <v>300000</v>
      </c>
      <c r="P1126" s="71">
        <v>0</v>
      </c>
    </row>
    <row r="1127" spans="1:16" ht="43.2" x14ac:dyDescent="0.3">
      <c r="A1127" s="203"/>
      <c r="B1127" s="203"/>
      <c r="C1127" s="203"/>
      <c r="D1127" s="203"/>
      <c r="E1127" s="203"/>
      <c r="F1127" s="203"/>
      <c r="G1127" s="203"/>
      <c r="H1127" s="72" t="s">
        <v>5976</v>
      </c>
      <c r="I1127" s="207">
        <v>45182</v>
      </c>
      <c r="J1127" s="69" t="s">
        <v>5918</v>
      </c>
      <c r="K1127" s="70">
        <v>45167</v>
      </c>
      <c r="L1127" s="69" t="s">
        <v>131</v>
      </c>
      <c r="M1127" s="69" t="s">
        <v>130</v>
      </c>
      <c r="N1127" s="69" t="s">
        <v>5915</v>
      </c>
      <c r="O1127" s="71">
        <v>235000</v>
      </c>
      <c r="P1127" s="71">
        <v>0</v>
      </c>
    </row>
    <row r="1128" spans="1:16" x14ac:dyDescent="0.3">
      <c r="A1128" s="203"/>
      <c r="B1128" s="203"/>
      <c r="C1128" s="202" t="s">
        <v>6194</v>
      </c>
      <c r="D1128" s="204">
        <v>45195</v>
      </c>
      <c r="E1128" s="202" t="s">
        <v>6193</v>
      </c>
      <c r="F1128" s="204">
        <v>45196</v>
      </c>
      <c r="G1128" s="202" t="s">
        <v>1711</v>
      </c>
      <c r="H1128" s="72" t="s">
        <v>6066</v>
      </c>
      <c r="I1128" s="206">
        <v>45194</v>
      </c>
      <c r="J1128" s="69" t="s">
        <v>6068</v>
      </c>
      <c r="K1128" s="70">
        <v>45170</v>
      </c>
      <c r="L1128" s="69" t="s">
        <v>258</v>
      </c>
      <c r="M1128" s="69" t="s">
        <v>257</v>
      </c>
      <c r="N1128" s="69" t="s">
        <v>6065</v>
      </c>
      <c r="O1128" s="71">
        <v>4950000</v>
      </c>
      <c r="P1128" s="71">
        <v>0</v>
      </c>
    </row>
    <row r="1129" spans="1:16" ht="57.6" x14ac:dyDescent="0.3">
      <c r="A1129" s="203"/>
      <c r="B1129" s="203"/>
      <c r="C1129" s="203"/>
      <c r="D1129" s="203"/>
      <c r="E1129" s="203"/>
      <c r="F1129" s="203"/>
      <c r="G1129" s="203"/>
      <c r="H1129" s="72" t="s">
        <v>6197</v>
      </c>
      <c r="I1129" s="207">
        <v>45194</v>
      </c>
      <c r="J1129" s="69" t="s">
        <v>6097</v>
      </c>
      <c r="K1129" s="70">
        <v>45166</v>
      </c>
      <c r="L1129" s="202" t="s">
        <v>70</v>
      </c>
      <c r="M1129" s="202" t="s">
        <v>69</v>
      </c>
      <c r="N1129" s="69" t="s">
        <v>6095</v>
      </c>
      <c r="O1129" s="71">
        <v>6086000</v>
      </c>
      <c r="P1129" s="71">
        <v>0</v>
      </c>
    </row>
    <row r="1130" spans="1:16" ht="57.6" x14ac:dyDescent="0.3">
      <c r="A1130" s="203"/>
      <c r="B1130" s="203"/>
      <c r="C1130" s="203"/>
      <c r="D1130" s="203"/>
      <c r="E1130" s="203"/>
      <c r="F1130" s="203"/>
      <c r="G1130" s="203"/>
      <c r="H1130" s="72" t="s">
        <v>6199</v>
      </c>
      <c r="I1130" s="207">
        <v>45194</v>
      </c>
      <c r="J1130" s="69" t="s">
        <v>6094</v>
      </c>
      <c r="K1130" s="70">
        <v>45176</v>
      </c>
      <c r="L1130" s="203" t="s">
        <v>70</v>
      </c>
      <c r="M1130" s="203" t="s">
        <v>69</v>
      </c>
      <c r="N1130" s="69" t="s">
        <v>6092</v>
      </c>
      <c r="O1130" s="71">
        <v>300000</v>
      </c>
      <c r="P1130" s="71">
        <v>0</v>
      </c>
    </row>
    <row r="1131" spans="1:16" ht="43.2" x14ac:dyDescent="0.3">
      <c r="A1131" s="203"/>
      <c r="B1131" s="203"/>
      <c r="C1131" s="203"/>
      <c r="D1131" s="203"/>
      <c r="E1131" s="203"/>
      <c r="F1131" s="203"/>
      <c r="G1131" s="203"/>
      <c r="H1131" s="72" t="s">
        <v>6201</v>
      </c>
      <c r="I1131" s="207">
        <v>45194</v>
      </c>
      <c r="J1131" s="69" t="s">
        <v>6091</v>
      </c>
      <c r="K1131" s="70">
        <v>45166</v>
      </c>
      <c r="L1131" s="69" t="s">
        <v>73</v>
      </c>
      <c r="M1131" s="69" t="s">
        <v>72</v>
      </c>
      <c r="N1131" s="69" t="s">
        <v>6089</v>
      </c>
      <c r="O1131" s="71">
        <v>4542000</v>
      </c>
      <c r="P1131" s="71">
        <v>0</v>
      </c>
    </row>
    <row r="1132" spans="1:16" ht="43.2" x14ac:dyDescent="0.3">
      <c r="A1132" s="203"/>
      <c r="B1132" s="203"/>
      <c r="C1132" s="203"/>
      <c r="D1132" s="203"/>
      <c r="E1132" s="203"/>
      <c r="F1132" s="203"/>
      <c r="G1132" s="203"/>
      <c r="H1132" s="72" t="s">
        <v>6203</v>
      </c>
      <c r="I1132" s="207">
        <v>45194</v>
      </c>
      <c r="J1132" s="69" t="s">
        <v>6088</v>
      </c>
      <c r="K1132" s="204">
        <v>45169</v>
      </c>
      <c r="L1132" s="202" t="s">
        <v>131</v>
      </c>
      <c r="M1132" s="202" t="s">
        <v>130</v>
      </c>
      <c r="N1132" s="69" t="s">
        <v>6086</v>
      </c>
      <c r="O1132" s="71">
        <v>1259999</v>
      </c>
      <c r="P1132" s="71">
        <v>0</v>
      </c>
    </row>
    <row r="1133" spans="1:16" ht="43.2" x14ac:dyDescent="0.3">
      <c r="A1133" s="203"/>
      <c r="B1133" s="203"/>
      <c r="C1133" s="203"/>
      <c r="D1133" s="203"/>
      <c r="E1133" s="203"/>
      <c r="F1133" s="203"/>
      <c r="G1133" s="203"/>
      <c r="H1133" s="72" t="s">
        <v>6205</v>
      </c>
      <c r="I1133" s="207">
        <v>45194</v>
      </c>
      <c r="J1133" s="69" t="s">
        <v>6085</v>
      </c>
      <c r="K1133" s="205">
        <v>45169</v>
      </c>
      <c r="L1133" s="203" t="s">
        <v>131</v>
      </c>
      <c r="M1133" s="203" t="s">
        <v>130</v>
      </c>
      <c r="N1133" s="69" t="s">
        <v>6083</v>
      </c>
      <c r="O1133" s="71">
        <v>1300000</v>
      </c>
      <c r="P1133" s="71">
        <v>0</v>
      </c>
    </row>
    <row r="1134" spans="1:16" ht="43.2" x14ac:dyDescent="0.3">
      <c r="A1134" s="203"/>
      <c r="B1134" s="203"/>
      <c r="C1134" s="203"/>
      <c r="D1134" s="203"/>
      <c r="E1134" s="203"/>
      <c r="F1134" s="203"/>
      <c r="G1134" s="203"/>
      <c r="H1134" s="72" t="s">
        <v>6207</v>
      </c>
      <c r="I1134" s="207">
        <v>45194</v>
      </c>
      <c r="J1134" s="69" t="s">
        <v>6082</v>
      </c>
      <c r="K1134" s="70">
        <v>45180</v>
      </c>
      <c r="L1134" s="202" t="s">
        <v>134</v>
      </c>
      <c r="M1134" s="203" t="s">
        <v>130</v>
      </c>
      <c r="N1134" s="69" t="s">
        <v>6079</v>
      </c>
      <c r="O1134" s="71">
        <v>440000</v>
      </c>
      <c r="P1134" s="71">
        <v>0</v>
      </c>
    </row>
    <row r="1135" spans="1:16" ht="57.6" x14ac:dyDescent="0.3">
      <c r="A1135" s="203"/>
      <c r="B1135" s="203"/>
      <c r="C1135" s="203"/>
      <c r="D1135" s="203"/>
      <c r="E1135" s="203"/>
      <c r="F1135" s="203"/>
      <c r="G1135" s="203"/>
      <c r="H1135" s="72" t="s">
        <v>6209</v>
      </c>
      <c r="I1135" s="207">
        <v>45194</v>
      </c>
      <c r="J1135" s="69" t="s">
        <v>6078</v>
      </c>
      <c r="K1135" s="70">
        <v>45182</v>
      </c>
      <c r="L1135" s="203" t="s">
        <v>134</v>
      </c>
      <c r="M1135" s="203" t="s">
        <v>130</v>
      </c>
      <c r="N1135" s="69" t="s">
        <v>6076</v>
      </c>
      <c r="O1135" s="71">
        <v>215000</v>
      </c>
      <c r="P1135" s="71">
        <v>0</v>
      </c>
    </row>
    <row r="1136" spans="1:16" ht="57.6" x14ac:dyDescent="0.3">
      <c r="A1136" s="203"/>
      <c r="B1136" s="203"/>
      <c r="C1136" s="203"/>
      <c r="D1136" s="203"/>
      <c r="E1136" s="203"/>
      <c r="F1136" s="203"/>
      <c r="G1136" s="203"/>
      <c r="H1136" s="72" t="s">
        <v>6211</v>
      </c>
      <c r="I1136" s="207">
        <v>45194</v>
      </c>
      <c r="J1136" s="69" t="s">
        <v>6075</v>
      </c>
      <c r="K1136" s="70">
        <v>45184</v>
      </c>
      <c r="L1136" s="69" t="s">
        <v>204</v>
      </c>
      <c r="M1136" s="203" t="s">
        <v>130</v>
      </c>
      <c r="N1136" s="69" t="s">
        <v>6072</v>
      </c>
      <c r="O1136" s="71">
        <v>278100</v>
      </c>
      <c r="P1136" s="71">
        <v>0</v>
      </c>
    </row>
    <row r="1137" spans="1:16" ht="43.2" x14ac:dyDescent="0.3">
      <c r="A1137" s="203"/>
      <c r="B1137" s="203"/>
      <c r="C1137" s="203"/>
      <c r="D1137" s="203"/>
      <c r="E1137" s="203"/>
      <c r="F1137" s="203"/>
      <c r="G1137" s="203"/>
      <c r="H1137" s="72" t="s">
        <v>6213</v>
      </c>
      <c r="I1137" s="207">
        <v>45194</v>
      </c>
      <c r="J1137" s="69" t="s">
        <v>6071</v>
      </c>
      <c r="K1137" s="70">
        <v>45175</v>
      </c>
      <c r="L1137" s="69" t="s">
        <v>140</v>
      </c>
      <c r="M1137" s="69" t="s">
        <v>139</v>
      </c>
      <c r="N1137" s="69" t="s">
        <v>6069</v>
      </c>
      <c r="O1137" s="71">
        <v>33500</v>
      </c>
      <c r="P1137" s="71">
        <v>0</v>
      </c>
    </row>
    <row r="1138" spans="1:16" ht="43.2" x14ac:dyDescent="0.3">
      <c r="A1138" s="203"/>
      <c r="B1138" s="203"/>
      <c r="C1138" s="203"/>
      <c r="D1138" s="203"/>
      <c r="E1138" s="203"/>
      <c r="F1138" s="203"/>
      <c r="G1138" s="203"/>
      <c r="H1138" s="209" t="s">
        <v>6215</v>
      </c>
      <c r="I1138" s="207">
        <v>45194</v>
      </c>
      <c r="J1138" s="202" t="s">
        <v>6064</v>
      </c>
      <c r="K1138" s="204">
        <v>45170</v>
      </c>
      <c r="L1138" s="69" t="s">
        <v>151</v>
      </c>
      <c r="M1138" s="202" t="s">
        <v>144</v>
      </c>
      <c r="N1138" s="69" t="s">
        <v>6062</v>
      </c>
      <c r="O1138" s="71">
        <v>350000</v>
      </c>
      <c r="P1138" s="71">
        <v>0</v>
      </c>
    </row>
    <row r="1139" spans="1:16" ht="43.2" x14ac:dyDescent="0.3">
      <c r="A1139" s="203"/>
      <c r="B1139" s="203"/>
      <c r="C1139" s="203"/>
      <c r="D1139" s="203"/>
      <c r="E1139" s="203"/>
      <c r="F1139" s="203"/>
      <c r="G1139" s="203"/>
      <c r="H1139" s="208"/>
      <c r="I1139" s="208"/>
      <c r="J1139" s="203"/>
      <c r="K1139" s="203"/>
      <c r="L1139" s="202" t="s">
        <v>145</v>
      </c>
      <c r="M1139" s="203" t="s">
        <v>144</v>
      </c>
      <c r="N1139" s="69" t="s">
        <v>6062</v>
      </c>
      <c r="O1139" s="71">
        <v>6130000</v>
      </c>
      <c r="P1139" s="71">
        <v>0</v>
      </c>
    </row>
    <row r="1140" spans="1:16" ht="57.6" x14ac:dyDescent="0.3">
      <c r="A1140" s="203"/>
      <c r="B1140" s="203"/>
      <c r="C1140" s="203"/>
      <c r="D1140" s="203"/>
      <c r="E1140" s="203"/>
      <c r="F1140" s="203"/>
      <c r="G1140" s="203"/>
      <c r="H1140" s="72" t="s">
        <v>6217</v>
      </c>
      <c r="I1140" s="207">
        <v>45194</v>
      </c>
      <c r="J1140" s="69" t="s">
        <v>6061</v>
      </c>
      <c r="K1140" s="70">
        <v>45166</v>
      </c>
      <c r="L1140" s="203" t="s">
        <v>145</v>
      </c>
      <c r="M1140" s="203" t="s">
        <v>144</v>
      </c>
      <c r="N1140" s="69" t="s">
        <v>6059</v>
      </c>
      <c r="O1140" s="71">
        <v>1350000</v>
      </c>
      <c r="P1140" s="71">
        <v>0</v>
      </c>
    </row>
    <row r="1141" spans="1:16" ht="43.2" x14ac:dyDescent="0.3">
      <c r="A1141" s="203"/>
      <c r="B1141" s="203"/>
      <c r="C1141" s="203"/>
      <c r="D1141" s="203"/>
      <c r="E1141" s="203"/>
      <c r="F1141" s="203"/>
      <c r="G1141" s="203"/>
      <c r="H1141" s="72" t="s">
        <v>6219</v>
      </c>
      <c r="I1141" s="207">
        <v>45194</v>
      </c>
      <c r="J1141" s="69" t="s">
        <v>6058</v>
      </c>
      <c r="K1141" s="204">
        <v>45170</v>
      </c>
      <c r="L1141" s="202" t="s">
        <v>203</v>
      </c>
      <c r="M1141" s="203" t="s">
        <v>144</v>
      </c>
      <c r="N1141" s="69" t="s">
        <v>6056</v>
      </c>
      <c r="O1141" s="71">
        <v>660000</v>
      </c>
      <c r="P1141" s="71">
        <v>0</v>
      </c>
    </row>
    <row r="1142" spans="1:16" ht="43.2" x14ac:dyDescent="0.3">
      <c r="A1142" s="203"/>
      <c r="B1142" s="203"/>
      <c r="C1142" s="203"/>
      <c r="D1142" s="203"/>
      <c r="E1142" s="203"/>
      <c r="F1142" s="203"/>
      <c r="G1142" s="203"/>
      <c r="H1142" s="72" t="s">
        <v>6221</v>
      </c>
      <c r="I1142" s="207">
        <v>45194</v>
      </c>
      <c r="J1142" s="69" t="s">
        <v>6055</v>
      </c>
      <c r="K1142" s="205">
        <v>45170</v>
      </c>
      <c r="L1142" s="203" t="s">
        <v>203</v>
      </c>
      <c r="M1142" s="203" t="s">
        <v>144</v>
      </c>
      <c r="N1142" s="69" t="s">
        <v>6053</v>
      </c>
      <c r="O1142" s="71">
        <v>281000</v>
      </c>
      <c r="P1142" s="71">
        <v>0</v>
      </c>
    </row>
    <row r="1143" spans="1:16" ht="43.2" x14ac:dyDescent="0.3">
      <c r="A1143" s="203"/>
      <c r="B1143" s="203"/>
      <c r="C1143" s="203"/>
      <c r="D1143" s="203"/>
      <c r="E1143" s="203"/>
      <c r="F1143" s="203"/>
      <c r="G1143" s="203"/>
      <c r="H1143" s="72" t="s">
        <v>6223</v>
      </c>
      <c r="I1143" s="207">
        <v>45194</v>
      </c>
      <c r="J1143" s="69" t="s">
        <v>6052</v>
      </c>
      <c r="K1143" s="205">
        <v>45170</v>
      </c>
      <c r="L1143" s="203" t="s">
        <v>203</v>
      </c>
      <c r="M1143" s="203" t="s">
        <v>144</v>
      </c>
      <c r="N1143" s="69" t="s">
        <v>6050</v>
      </c>
      <c r="O1143" s="71">
        <v>190000</v>
      </c>
      <c r="P1143" s="71">
        <v>0</v>
      </c>
    </row>
    <row r="1144" spans="1:16" ht="43.2" x14ac:dyDescent="0.3">
      <c r="A1144" s="203"/>
      <c r="B1144" s="203"/>
      <c r="C1144" s="203"/>
      <c r="D1144" s="203"/>
      <c r="E1144" s="203"/>
      <c r="F1144" s="203"/>
      <c r="G1144" s="203"/>
      <c r="H1144" s="72" t="s">
        <v>6225</v>
      </c>
      <c r="I1144" s="207">
        <v>45194</v>
      </c>
      <c r="J1144" s="69" t="s">
        <v>6049</v>
      </c>
      <c r="K1144" s="205">
        <v>45170</v>
      </c>
      <c r="L1144" s="203" t="s">
        <v>203</v>
      </c>
      <c r="M1144" s="203" t="s">
        <v>144</v>
      </c>
      <c r="N1144" s="69" t="s">
        <v>6047</v>
      </c>
      <c r="O1144" s="71">
        <v>40000</v>
      </c>
      <c r="P1144" s="71">
        <v>0</v>
      </c>
    </row>
    <row r="1145" spans="1:16" ht="43.2" x14ac:dyDescent="0.3">
      <c r="A1145" s="203"/>
      <c r="B1145" s="203"/>
      <c r="C1145" s="203"/>
      <c r="D1145" s="203"/>
      <c r="E1145" s="203"/>
      <c r="F1145" s="203"/>
      <c r="G1145" s="203"/>
      <c r="H1145" s="72" t="s">
        <v>6237</v>
      </c>
      <c r="I1145" s="207">
        <v>45194</v>
      </c>
      <c r="J1145" s="69" t="s">
        <v>6100</v>
      </c>
      <c r="K1145" s="70">
        <v>45173</v>
      </c>
      <c r="L1145" s="69" t="s">
        <v>3831</v>
      </c>
      <c r="M1145" s="69" t="s">
        <v>67</v>
      </c>
      <c r="N1145" s="69" t="s">
        <v>6098</v>
      </c>
      <c r="O1145" s="71">
        <v>13525813</v>
      </c>
      <c r="P1145" s="71">
        <v>0</v>
      </c>
    </row>
    <row r="1146" spans="1:16" ht="57.6" x14ac:dyDescent="0.3">
      <c r="A1146" s="203"/>
      <c r="B1146" s="203"/>
      <c r="C1146" s="203"/>
      <c r="D1146" s="203"/>
      <c r="E1146" s="203"/>
      <c r="F1146" s="203"/>
      <c r="G1146" s="203"/>
      <c r="H1146" s="72" t="s">
        <v>6239</v>
      </c>
      <c r="I1146" s="207">
        <v>45194</v>
      </c>
      <c r="J1146" s="69" t="s">
        <v>6103</v>
      </c>
      <c r="K1146" s="70">
        <v>45177</v>
      </c>
      <c r="L1146" s="69" t="s">
        <v>564</v>
      </c>
      <c r="M1146" s="69" t="s">
        <v>64</v>
      </c>
      <c r="N1146" s="69" t="s">
        <v>6101</v>
      </c>
      <c r="O1146" s="71">
        <v>10287606</v>
      </c>
      <c r="P1146" s="71">
        <v>0</v>
      </c>
    </row>
    <row r="1147" spans="1:16" ht="57.6" x14ac:dyDescent="0.3">
      <c r="A1147" s="203"/>
      <c r="B1147" s="203"/>
      <c r="C1147" s="202" t="s">
        <v>6301</v>
      </c>
      <c r="D1147" s="204">
        <v>45201</v>
      </c>
      <c r="E1147" s="202" t="s">
        <v>6300</v>
      </c>
      <c r="F1147" s="204">
        <v>45202</v>
      </c>
      <c r="G1147" s="202" t="s">
        <v>6309</v>
      </c>
      <c r="H1147" s="72" t="s">
        <v>6415</v>
      </c>
      <c r="I1147" s="206">
        <v>45198</v>
      </c>
      <c r="J1147" s="69" t="s">
        <v>6416</v>
      </c>
      <c r="K1147" s="204">
        <v>45184</v>
      </c>
      <c r="L1147" s="202" t="s">
        <v>134</v>
      </c>
      <c r="M1147" s="202" t="s">
        <v>130</v>
      </c>
      <c r="N1147" s="69" t="s">
        <v>6412</v>
      </c>
      <c r="O1147" s="71">
        <v>220000</v>
      </c>
      <c r="P1147" s="71">
        <v>0</v>
      </c>
    </row>
    <row r="1148" spans="1:16" ht="57.6" x14ac:dyDescent="0.3">
      <c r="A1148" s="203"/>
      <c r="B1148" s="203"/>
      <c r="C1148" s="203"/>
      <c r="D1148" s="203"/>
      <c r="E1148" s="203"/>
      <c r="F1148" s="203"/>
      <c r="G1148" s="203"/>
      <c r="H1148" s="72" t="s">
        <v>6405</v>
      </c>
      <c r="I1148" s="207">
        <v>45198</v>
      </c>
      <c r="J1148" s="69" t="s">
        <v>6406</v>
      </c>
      <c r="K1148" s="205">
        <v>45184</v>
      </c>
      <c r="L1148" s="203" t="s">
        <v>134</v>
      </c>
      <c r="M1148" s="203" t="s">
        <v>130</v>
      </c>
      <c r="N1148" s="69" t="s">
        <v>6402</v>
      </c>
      <c r="O1148" s="71">
        <v>410000</v>
      </c>
      <c r="P1148" s="71">
        <v>0</v>
      </c>
    </row>
    <row r="1149" spans="1:16" ht="28.8" x14ac:dyDescent="0.3">
      <c r="A1149" s="203"/>
      <c r="B1149" s="203"/>
      <c r="C1149" s="203"/>
      <c r="D1149" s="203"/>
      <c r="E1149" s="203"/>
      <c r="F1149" s="203"/>
      <c r="G1149" s="203"/>
      <c r="H1149" s="72" t="s">
        <v>6395</v>
      </c>
      <c r="I1149" s="207">
        <v>45198</v>
      </c>
      <c r="J1149" s="69" t="s">
        <v>6396</v>
      </c>
      <c r="K1149" s="204">
        <v>45188</v>
      </c>
      <c r="L1149" s="203" t="s">
        <v>134</v>
      </c>
      <c r="M1149" s="203" t="s">
        <v>130</v>
      </c>
      <c r="N1149" s="69" t="s">
        <v>6392</v>
      </c>
      <c r="O1149" s="71">
        <v>920000</v>
      </c>
      <c r="P1149" s="71">
        <v>0</v>
      </c>
    </row>
    <row r="1150" spans="1:16" ht="57.6" x14ac:dyDescent="0.3">
      <c r="A1150" s="203"/>
      <c r="B1150" s="203"/>
      <c r="C1150" s="203"/>
      <c r="D1150" s="203"/>
      <c r="E1150" s="203"/>
      <c r="F1150" s="203"/>
      <c r="G1150" s="203"/>
      <c r="H1150" s="72" t="s">
        <v>6385</v>
      </c>
      <c r="I1150" s="207">
        <v>45198</v>
      </c>
      <c r="J1150" s="69" t="s">
        <v>6386</v>
      </c>
      <c r="K1150" s="205">
        <v>45188</v>
      </c>
      <c r="L1150" s="203" t="s">
        <v>134</v>
      </c>
      <c r="M1150" s="203" t="s">
        <v>130</v>
      </c>
      <c r="N1150" s="69" t="s">
        <v>6382</v>
      </c>
      <c r="O1150" s="71">
        <v>2525000</v>
      </c>
      <c r="P1150" s="71">
        <v>0</v>
      </c>
    </row>
    <row r="1151" spans="1:16" ht="43.2" x14ac:dyDescent="0.3">
      <c r="A1151" s="203"/>
      <c r="B1151" s="203"/>
      <c r="C1151" s="203"/>
      <c r="D1151" s="203"/>
      <c r="E1151" s="203"/>
      <c r="F1151" s="203"/>
      <c r="G1151" s="203"/>
      <c r="H1151" s="72" t="s">
        <v>6375</v>
      </c>
      <c r="I1151" s="207">
        <v>45198</v>
      </c>
      <c r="J1151" s="69" t="s">
        <v>6376</v>
      </c>
      <c r="K1151" s="205">
        <v>45188</v>
      </c>
      <c r="L1151" s="69" t="s">
        <v>140</v>
      </c>
      <c r="M1151" s="69" t="s">
        <v>139</v>
      </c>
      <c r="N1151" s="69" t="s">
        <v>6371</v>
      </c>
      <c r="O1151" s="71">
        <v>521000</v>
      </c>
      <c r="P1151" s="71">
        <v>0</v>
      </c>
    </row>
    <row r="1152" spans="1:16" ht="43.2" x14ac:dyDescent="0.3">
      <c r="A1152" s="203"/>
      <c r="B1152" s="203"/>
      <c r="C1152" s="203"/>
      <c r="D1152" s="203"/>
      <c r="E1152" s="203"/>
      <c r="F1152" s="203"/>
      <c r="G1152" s="203"/>
      <c r="H1152" s="72" t="s">
        <v>6364</v>
      </c>
      <c r="I1152" s="207">
        <v>45198</v>
      </c>
      <c r="J1152" s="69" t="s">
        <v>6365</v>
      </c>
      <c r="K1152" s="204">
        <v>45198</v>
      </c>
      <c r="L1152" s="69" t="s">
        <v>89</v>
      </c>
      <c r="M1152" s="202" t="s">
        <v>136</v>
      </c>
      <c r="N1152" s="69" t="s">
        <v>6361</v>
      </c>
      <c r="O1152" s="71">
        <v>1806000</v>
      </c>
      <c r="P1152" s="71">
        <v>0</v>
      </c>
    </row>
    <row r="1153" spans="1:16" ht="43.2" x14ac:dyDescent="0.3">
      <c r="A1153" s="203"/>
      <c r="B1153" s="203"/>
      <c r="C1153" s="203"/>
      <c r="D1153" s="203"/>
      <c r="E1153" s="203"/>
      <c r="F1153" s="203"/>
      <c r="G1153" s="203"/>
      <c r="H1153" s="72" t="s">
        <v>6354</v>
      </c>
      <c r="I1153" s="207">
        <v>45198</v>
      </c>
      <c r="J1153" s="69" t="s">
        <v>6355</v>
      </c>
      <c r="K1153" s="205">
        <v>45198</v>
      </c>
      <c r="L1153" s="69" t="s">
        <v>90</v>
      </c>
      <c r="M1153" s="203" t="s">
        <v>136</v>
      </c>
      <c r="N1153" s="69" t="s">
        <v>6351</v>
      </c>
      <c r="O1153" s="71">
        <v>1295000</v>
      </c>
      <c r="P1153" s="71">
        <v>0</v>
      </c>
    </row>
    <row r="1154" spans="1:16" ht="28.8" x14ac:dyDescent="0.3">
      <c r="A1154" s="203"/>
      <c r="B1154" s="203"/>
      <c r="C1154" s="203"/>
      <c r="D1154" s="203"/>
      <c r="E1154" s="203"/>
      <c r="F1154" s="203"/>
      <c r="G1154" s="203"/>
      <c r="H1154" s="72" t="s">
        <v>6344</v>
      </c>
      <c r="I1154" s="207">
        <v>45198</v>
      </c>
      <c r="J1154" s="69" t="s">
        <v>6345</v>
      </c>
      <c r="K1154" s="205">
        <v>45198</v>
      </c>
      <c r="L1154" s="69" t="s">
        <v>1712</v>
      </c>
      <c r="M1154" s="203" t="s">
        <v>136</v>
      </c>
      <c r="N1154" s="69" t="s">
        <v>6332</v>
      </c>
      <c r="O1154" s="71">
        <v>2425000</v>
      </c>
      <c r="P1154" s="71">
        <v>0</v>
      </c>
    </row>
    <row r="1155" spans="1:16" ht="28.8" x14ac:dyDescent="0.3">
      <c r="A1155" s="203"/>
      <c r="B1155" s="203"/>
      <c r="C1155" s="203"/>
      <c r="D1155" s="203"/>
      <c r="E1155" s="203"/>
      <c r="F1155" s="203"/>
      <c r="G1155" s="203"/>
      <c r="H1155" s="72" t="s">
        <v>6335</v>
      </c>
      <c r="I1155" s="207">
        <v>45198</v>
      </c>
      <c r="J1155" s="69" t="s">
        <v>6336</v>
      </c>
      <c r="K1155" s="205">
        <v>45198</v>
      </c>
      <c r="L1155" s="69" t="s">
        <v>1717</v>
      </c>
      <c r="M1155" s="203" t="s">
        <v>136</v>
      </c>
      <c r="N1155" s="69" t="s">
        <v>6332</v>
      </c>
      <c r="O1155" s="71">
        <v>825000</v>
      </c>
      <c r="P1155" s="71">
        <v>0</v>
      </c>
    </row>
    <row r="1156" spans="1:16" ht="43.2" x14ac:dyDescent="0.3">
      <c r="A1156" s="203"/>
      <c r="B1156" s="203"/>
      <c r="C1156" s="203"/>
      <c r="D1156" s="203"/>
      <c r="E1156" s="203"/>
      <c r="F1156" s="203"/>
      <c r="G1156" s="203"/>
      <c r="H1156" s="72" t="s">
        <v>6325</v>
      </c>
      <c r="I1156" s="207">
        <v>45198</v>
      </c>
      <c r="J1156" s="69" t="s">
        <v>6326</v>
      </c>
      <c r="K1156" s="70">
        <v>45187</v>
      </c>
      <c r="L1156" s="69" t="s">
        <v>6319</v>
      </c>
      <c r="M1156" s="69" t="s">
        <v>265</v>
      </c>
      <c r="N1156" s="69" t="s">
        <v>6321</v>
      </c>
      <c r="O1156" s="71">
        <v>19500000</v>
      </c>
      <c r="P1156" s="71">
        <v>0</v>
      </c>
    </row>
    <row r="1157" spans="1:16" ht="43.2" x14ac:dyDescent="0.3">
      <c r="A1157" s="203"/>
      <c r="B1157" s="203"/>
      <c r="C1157" s="203"/>
      <c r="D1157" s="203"/>
      <c r="E1157" s="203"/>
      <c r="F1157" s="203"/>
      <c r="G1157" s="203"/>
      <c r="H1157" s="72" t="s">
        <v>6312</v>
      </c>
      <c r="I1157" s="207">
        <v>45198</v>
      </c>
      <c r="J1157" s="69" t="s">
        <v>6313</v>
      </c>
      <c r="K1157" s="70">
        <v>45198</v>
      </c>
      <c r="L1157" s="69" t="s">
        <v>89</v>
      </c>
      <c r="M1157" s="69" t="s">
        <v>136</v>
      </c>
      <c r="N1157" s="69" t="s">
        <v>6308</v>
      </c>
      <c r="O1157" s="71">
        <v>4285500</v>
      </c>
      <c r="P1157" s="71">
        <v>0</v>
      </c>
    </row>
    <row r="1158" spans="1:16" ht="57.6" x14ac:dyDescent="0.3">
      <c r="A1158" s="203"/>
      <c r="B1158" s="203"/>
      <c r="C1158" s="203"/>
      <c r="D1158" s="203"/>
      <c r="E1158" s="203"/>
      <c r="F1158" s="203"/>
      <c r="G1158" s="203"/>
      <c r="H1158" s="72" t="s">
        <v>6400</v>
      </c>
      <c r="I1158" s="207">
        <v>45198</v>
      </c>
      <c r="J1158" s="69" t="s">
        <v>6401</v>
      </c>
      <c r="K1158" s="204">
        <v>45182</v>
      </c>
      <c r="L1158" s="202" t="s">
        <v>131</v>
      </c>
      <c r="M1158" s="202" t="s">
        <v>130</v>
      </c>
      <c r="N1158" s="69" t="s">
        <v>6397</v>
      </c>
      <c r="O1158" s="71">
        <v>1478000</v>
      </c>
      <c r="P1158" s="71">
        <v>0</v>
      </c>
    </row>
    <row r="1159" spans="1:16" ht="57.6" x14ac:dyDescent="0.3">
      <c r="A1159" s="203"/>
      <c r="B1159" s="203"/>
      <c r="C1159" s="203"/>
      <c r="D1159" s="203"/>
      <c r="E1159" s="203"/>
      <c r="F1159" s="203"/>
      <c r="G1159" s="203"/>
      <c r="H1159" s="72" t="s">
        <v>6410</v>
      </c>
      <c r="I1159" s="207">
        <v>45198</v>
      </c>
      <c r="J1159" s="69" t="s">
        <v>6411</v>
      </c>
      <c r="K1159" s="205">
        <v>45182</v>
      </c>
      <c r="L1159" s="203" t="s">
        <v>131</v>
      </c>
      <c r="M1159" s="203" t="s">
        <v>130</v>
      </c>
      <c r="N1159" s="69" t="s">
        <v>6407</v>
      </c>
      <c r="O1159" s="71">
        <v>1000000</v>
      </c>
      <c r="P1159" s="71">
        <v>0</v>
      </c>
    </row>
    <row r="1160" spans="1:16" ht="57.6" x14ac:dyDescent="0.3">
      <c r="A1160" s="203"/>
      <c r="B1160" s="203"/>
      <c r="C1160" s="203"/>
      <c r="D1160" s="203"/>
      <c r="E1160" s="203"/>
      <c r="F1160" s="203"/>
      <c r="G1160" s="203"/>
      <c r="H1160" s="72" t="s">
        <v>6419</v>
      </c>
      <c r="I1160" s="207">
        <v>45198</v>
      </c>
      <c r="J1160" s="69" t="s">
        <v>6420</v>
      </c>
      <c r="K1160" s="70">
        <v>45181</v>
      </c>
      <c r="L1160" s="202" t="s">
        <v>134</v>
      </c>
      <c r="M1160" s="203" t="s">
        <v>130</v>
      </c>
      <c r="N1160" s="69" t="s">
        <v>6412</v>
      </c>
      <c r="O1160" s="71">
        <v>220000</v>
      </c>
      <c r="P1160" s="71">
        <v>0</v>
      </c>
    </row>
    <row r="1161" spans="1:16" ht="57.6" x14ac:dyDescent="0.3">
      <c r="A1161" s="203"/>
      <c r="B1161" s="203"/>
      <c r="C1161" s="203"/>
      <c r="D1161" s="203"/>
      <c r="E1161" s="203"/>
      <c r="F1161" s="203"/>
      <c r="G1161" s="203"/>
      <c r="H1161" s="72" t="s">
        <v>6423</v>
      </c>
      <c r="I1161" s="207">
        <v>45198</v>
      </c>
      <c r="J1161" s="69" t="s">
        <v>6424</v>
      </c>
      <c r="K1161" s="70">
        <v>45183</v>
      </c>
      <c r="L1161" s="203" t="s">
        <v>134</v>
      </c>
      <c r="M1161" s="203" t="s">
        <v>130</v>
      </c>
      <c r="N1161" s="69" t="s">
        <v>6402</v>
      </c>
      <c r="O1161" s="71">
        <v>371000</v>
      </c>
      <c r="P1161" s="71">
        <v>0</v>
      </c>
    </row>
    <row r="1162" spans="1:16" ht="57.6" x14ac:dyDescent="0.3">
      <c r="A1162" s="203"/>
      <c r="B1162" s="203"/>
      <c r="C1162" s="203"/>
      <c r="D1162" s="203"/>
      <c r="E1162" s="203"/>
      <c r="F1162" s="203"/>
      <c r="G1162" s="203"/>
      <c r="H1162" s="72" t="s">
        <v>6427</v>
      </c>
      <c r="I1162" s="207">
        <v>45198</v>
      </c>
      <c r="J1162" s="69" t="s">
        <v>6428</v>
      </c>
      <c r="K1162" s="70">
        <v>45181</v>
      </c>
      <c r="L1162" s="203" t="s">
        <v>134</v>
      </c>
      <c r="M1162" s="203" t="s">
        <v>130</v>
      </c>
      <c r="N1162" s="69" t="s">
        <v>6402</v>
      </c>
      <c r="O1162" s="71">
        <v>512000</v>
      </c>
      <c r="P1162" s="71">
        <v>0</v>
      </c>
    </row>
    <row r="1163" spans="1:16" x14ac:dyDescent="0.3">
      <c r="A1163" s="203"/>
      <c r="B1163" s="202" t="s">
        <v>389</v>
      </c>
      <c r="C1163" s="203"/>
      <c r="D1163" s="203"/>
      <c r="E1163" s="203"/>
      <c r="F1163" s="203"/>
      <c r="G1163" s="203"/>
      <c r="H1163" s="203"/>
      <c r="I1163" s="203"/>
      <c r="J1163" s="203"/>
      <c r="K1163" s="203"/>
      <c r="L1163" s="203"/>
      <c r="M1163" s="203"/>
      <c r="N1163" s="203"/>
      <c r="O1163" s="71">
        <v>996005023</v>
      </c>
      <c r="P1163" s="71">
        <v>57863634</v>
      </c>
    </row>
    <row r="1164" spans="1:16" x14ac:dyDescent="0.3">
      <c r="A1164" s="202" t="s">
        <v>390</v>
      </c>
      <c r="B1164" s="203"/>
      <c r="C1164" s="203"/>
      <c r="D1164" s="203"/>
      <c r="E1164" s="203"/>
      <c r="F1164" s="203"/>
      <c r="G1164" s="203"/>
      <c r="H1164" s="203"/>
      <c r="I1164" s="203"/>
      <c r="J1164" s="203"/>
      <c r="K1164" s="203"/>
      <c r="L1164" s="203"/>
      <c r="M1164" s="203"/>
      <c r="N1164" s="203"/>
      <c r="O1164" s="71">
        <v>1295103324</v>
      </c>
      <c r="P1164" s="71">
        <v>58285924</v>
      </c>
    </row>
    <row r="1165" spans="1:16" x14ac:dyDescent="0.3">
      <c r="A1165" s="202" t="s">
        <v>269</v>
      </c>
      <c r="B1165" s="203"/>
      <c r="C1165" s="203"/>
      <c r="D1165" s="203"/>
      <c r="E1165" s="203"/>
      <c r="F1165" s="203"/>
      <c r="G1165" s="203"/>
      <c r="H1165" s="203"/>
      <c r="I1165" s="203"/>
      <c r="J1165" s="203"/>
      <c r="K1165" s="203"/>
      <c r="L1165" s="203"/>
      <c r="M1165" s="203"/>
      <c r="N1165" s="203"/>
      <c r="O1165" s="71">
        <v>2269784389</v>
      </c>
      <c r="P1165" s="71">
        <v>66836768</v>
      </c>
    </row>
    <row r="1166" spans="1:16" x14ac:dyDescent="0.3">
      <c r="L1166" s="19"/>
    </row>
    <row r="1167" spans="1:16" x14ac:dyDescent="0.3">
      <c r="L1167" s="19"/>
    </row>
    <row r="1168" spans="1:16"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1049">
    <mergeCell ref="M180:M181"/>
    <mergeCell ref="M182:M185"/>
    <mergeCell ref="M187:M190"/>
    <mergeCell ref="M192:M194"/>
    <mergeCell ref="M195:M199"/>
    <mergeCell ref="M200:M202"/>
    <mergeCell ref="M203:M205"/>
    <mergeCell ref="K249:K250"/>
    <mergeCell ref="K254:K255"/>
    <mergeCell ref="K263:K264"/>
    <mergeCell ref="L237:L238"/>
    <mergeCell ref="L239:L250"/>
    <mergeCell ref="L254:L255"/>
    <mergeCell ref="L258:L259"/>
    <mergeCell ref="L261:L262"/>
    <mergeCell ref="L263:L265"/>
    <mergeCell ref="L270:L271"/>
    <mergeCell ref="C293:C295"/>
    <mergeCell ref="C299:C300"/>
    <mergeCell ref="C303:C343"/>
    <mergeCell ref="C344:C349"/>
    <mergeCell ref="C350:C353"/>
    <mergeCell ref="C354:C361"/>
    <mergeCell ref="C362:C366"/>
    <mergeCell ref="C367:C368"/>
    <mergeCell ref="C369:C376"/>
    <mergeCell ref="C379:C490"/>
    <mergeCell ref="M346:M347"/>
    <mergeCell ref="M348:M349"/>
    <mergeCell ref="M287:M288"/>
    <mergeCell ref="M291:M292"/>
    <mergeCell ref="M294:M295"/>
    <mergeCell ref="M296:M297"/>
    <mergeCell ref="M206:M207"/>
    <mergeCell ref="M208:M209"/>
    <mergeCell ref="M211:M212"/>
    <mergeCell ref="M213:M214"/>
    <mergeCell ref="M215:M216"/>
    <mergeCell ref="M221:M222"/>
    <mergeCell ref="M227:M229"/>
    <mergeCell ref="M232:M233"/>
    <mergeCell ref="M235:M236"/>
    <mergeCell ref="M237:M238"/>
    <mergeCell ref="M239:M250"/>
    <mergeCell ref="M254:M255"/>
    <mergeCell ref="L275:L276"/>
    <mergeCell ref="L277:L280"/>
    <mergeCell ref="I272:I274"/>
    <mergeCell ref="I275:I282"/>
    <mergeCell ref="G275:G280"/>
    <mergeCell ref="G281:G282"/>
    <mergeCell ref="G283:G290"/>
    <mergeCell ref="G291:G292"/>
    <mergeCell ref="G293:G295"/>
    <mergeCell ref="G299:G300"/>
    <mergeCell ref="G303:G343"/>
    <mergeCell ref="G344:G349"/>
    <mergeCell ref="F275:F282"/>
    <mergeCell ref="F283:F292"/>
    <mergeCell ref="F293:F295"/>
    <mergeCell ref="F299:F300"/>
    <mergeCell ref="F303:F343"/>
    <mergeCell ref="D379:D490"/>
    <mergeCell ref="D491:D497"/>
    <mergeCell ref="D498:D515"/>
    <mergeCell ref="D516:D524"/>
    <mergeCell ref="D275:D282"/>
    <mergeCell ref="D283:D292"/>
    <mergeCell ref="D293:D295"/>
    <mergeCell ref="D299:D300"/>
    <mergeCell ref="D303:D343"/>
    <mergeCell ref="D344:D349"/>
    <mergeCell ref="D350:D353"/>
    <mergeCell ref="D354:D361"/>
    <mergeCell ref="D362:D366"/>
    <mergeCell ref="D367:D368"/>
    <mergeCell ref="D369:D376"/>
    <mergeCell ref="L121:L122"/>
    <mergeCell ref="K802:K804"/>
    <mergeCell ref="K806:K807"/>
    <mergeCell ref="K808:K810"/>
    <mergeCell ref="K820:K826"/>
    <mergeCell ref="K747:K748"/>
    <mergeCell ref="K751:K753"/>
    <mergeCell ref="K754:K755"/>
    <mergeCell ref="K757:K758"/>
    <mergeCell ref="K769:K776"/>
    <mergeCell ref="K777:K778"/>
    <mergeCell ref="K781:K782"/>
    <mergeCell ref="K787:K788"/>
    <mergeCell ref="K690:K704"/>
    <mergeCell ref="K705:K706"/>
    <mergeCell ref="K716:K717"/>
    <mergeCell ref="K718:K719"/>
    <mergeCell ref="K728:K734"/>
    <mergeCell ref="K631:K632"/>
    <mergeCell ref="K642:K643"/>
    <mergeCell ref="K646:K648"/>
    <mergeCell ref="K658:K659"/>
    <mergeCell ref="K660:K661"/>
    <mergeCell ref="K662:K663"/>
    <mergeCell ref="K666:K667"/>
    <mergeCell ref="K670:K671"/>
    <mergeCell ref="K678:K680"/>
    <mergeCell ref="K684:K686"/>
    <mergeCell ref="K581:K582"/>
    <mergeCell ref="K591:K592"/>
    <mergeCell ref="K603:K604"/>
    <mergeCell ref="K618:K619"/>
    <mergeCell ref="M685:M689"/>
    <mergeCell ref="M690:M696"/>
    <mergeCell ref="M697:M704"/>
    <mergeCell ref="M705:M706"/>
    <mergeCell ref="M708:M709"/>
    <mergeCell ref="M711:M714"/>
    <mergeCell ref="L763:L764"/>
    <mergeCell ref="L765:L767"/>
    <mergeCell ref="L769:L772"/>
    <mergeCell ref="L773:L776"/>
    <mergeCell ref="L781:L782"/>
    <mergeCell ref="L789:L790"/>
    <mergeCell ref="L708:L709"/>
    <mergeCell ref="L711:L715"/>
    <mergeCell ref="L716:L717"/>
    <mergeCell ref="L718:L720"/>
    <mergeCell ref="L722:L723"/>
    <mergeCell ref="L736:L737"/>
    <mergeCell ref="L739:L743"/>
    <mergeCell ref="L745:L748"/>
    <mergeCell ref="L757:L758"/>
    <mergeCell ref="L688:L689"/>
    <mergeCell ref="L699:L701"/>
    <mergeCell ref="L702:L704"/>
    <mergeCell ref="L705:L706"/>
    <mergeCell ref="A4:A136"/>
    <mergeCell ref="A137:N137"/>
    <mergeCell ref="A138:A301"/>
    <mergeCell ref="A302:N302"/>
    <mergeCell ref="A303:A543"/>
    <mergeCell ref="A544:N544"/>
    <mergeCell ref="A545:A1163"/>
    <mergeCell ref="A1164:N1164"/>
    <mergeCell ref="A1165:N1165"/>
    <mergeCell ref="B4:B92"/>
    <mergeCell ref="B93:N93"/>
    <mergeCell ref="B94:B135"/>
    <mergeCell ref="B136:N136"/>
    <mergeCell ref="B138:B251"/>
    <mergeCell ref="B252:N252"/>
    <mergeCell ref="B253:B300"/>
    <mergeCell ref="B301:N301"/>
    <mergeCell ref="B303:B377"/>
    <mergeCell ref="B378:N378"/>
    <mergeCell ref="B379:B542"/>
    <mergeCell ref="B543:N543"/>
    <mergeCell ref="B545:B675"/>
    <mergeCell ref="B676:N676"/>
    <mergeCell ref="B677:B1162"/>
    <mergeCell ref="M806:M819"/>
    <mergeCell ref="M820:M833"/>
    <mergeCell ref="M834:M843"/>
    <mergeCell ref="M849:M851"/>
    <mergeCell ref="M852:M862"/>
    <mergeCell ref="M863:M869"/>
    <mergeCell ref="M871:M878"/>
    <mergeCell ref="M887:M888"/>
    <mergeCell ref="B1163:N1163"/>
    <mergeCell ref="C4:C48"/>
    <mergeCell ref="C49:C54"/>
    <mergeCell ref="C55:C56"/>
    <mergeCell ref="C57:C67"/>
    <mergeCell ref="C68:C71"/>
    <mergeCell ref="C72:C75"/>
    <mergeCell ref="C76:C91"/>
    <mergeCell ref="C94:C115"/>
    <mergeCell ref="C116:C120"/>
    <mergeCell ref="C121:C125"/>
    <mergeCell ref="C126:C130"/>
    <mergeCell ref="C132:C135"/>
    <mergeCell ref="C138:C199"/>
    <mergeCell ref="C200:C206"/>
    <mergeCell ref="C208:C220"/>
    <mergeCell ref="C221:C225"/>
    <mergeCell ref="C226:C230"/>
    <mergeCell ref="C231:C236"/>
    <mergeCell ref="C237:C246"/>
    <mergeCell ref="C247:C251"/>
    <mergeCell ref="C253:C274"/>
    <mergeCell ref="C275:C282"/>
    <mergeCell ref="C283:C292"/>
    <mergeCell ref="M889:M893"/>
    <mergeCell ref="M765:M768"/>
    <mergeCell ref="M769:M776"/>
    <mergeCell ref="M777:M783"/>
    <mergeCell ref="M787:M788"/>
    <mergeCell ref="M789:M794"/>
    <mergeCell ref="M797:M798"/>
    <mergeCell ref="M799:M800"/>
    <mergeCell ref="C1124:C1127"/>
    <mergeCell ref="C1128:C1146"/>
    <mergeCell ref="C1147:C1162"/>
    <mergeCell ref="D4:D48"/>
    <mergeCell ref="D49:D54"/>
    <mergeCell ref="D55:D56"/>
    <mergeCell ref="D57:D67"/>
    <mergeCell ref="D68:D71"/>
    <mergeCell ref="D72:D75"/>
    <mergeCell ref="D76:D91"/>
    <mergeCell ref="D94:D115"/>
    <mergeCell ref="D116:D120"/>
    <mergeCell ref="D121:D125"/>
    <mergeCell ref="D126:D130"/>
    <mergeCell ref="D132:D135"/>
    <mergeCell ref="D138:D199"/>
    <mergeCell ref="D200:D206"/>
    <mergeCell ref="D208:D220"/>
    <mergeCell ref="D221:D225"/>
    <mergeCell ref="D226:D230"/>
    <mergeCell ref="D231:D236"/>
    <mergeCell ref="D237:D246"/>
    <mergeCell ref="D247:D251"/>
    <mergeCell ref="C646:C659"/>
    <mergeCell ref="C660:C664"/>
    <mergeCell ref="C665:C668"/>
    <mergeCell ref="C669:C675"/>
    <mergeCell ref="C677:C953"/>
    <mergeCell ref="C954:C969"/>
    <mergeCell ref="C970:C1004"/>
    <mergeCell ref="C1005:C1035"/>
    <mergeCell ref="C1036:C1086"/>
    <mergeCell ref="E4:E48"/>
    <mergeCell ref="E49:E54"/>
    <mergeCell ref="E55:E56"/>
    <mergeCell ref="E57:E67"/>
    <mergeCell ref="E68:E71"/>
    <mergeCell ref="E72:E75"/>
    <mergeCell ref="E76:E91"/>
    <mergeCell ref="E94:E115"/>
    <mergeCell ref="E116:E120"/>
    <mergeCell ref="E121:E125"/>
    <mergeCell ref="E126:E130"/>
    <mergeCell ref="E132:E135"/>
    <mergeCell ref="E138:E199"/>
    <mergeCell ref="E200:E206"/>
    <mergeCell ref="E208:E220"/>
    <mergeCell ref="E221:E225"/>
    <mergeCell ref="C1087:C1123"/>
    <mergeCell ref="C491:C497"/>
    <mergeCell ref="C498:C515"/>
    <mergeCell ref="C516:C524"/>
    <mergeCell ref="C525:C529"/>
    <mergeCell ref="C531:C541"/>
    <mergeCell ref="C545:C608"/>
    <mergeCell ref="C609:C623"/>
    <mergeCell ref="C625:C638"/>
    <mergeCell ref="C639:C645"/>
    <mergeCell ref="D525:D529"/>
    <mergeCell ref="D531:D541"/>
    <mergeCell ref="D545:D608"/>
    <mergeCell ref="D609:D623"/>
    <mergeCell ref="D625:D638"/>
    <mergeCell ref="D639:D645"/>
    <mergeCell ref="E226:E230"/>
    <mergeCell ref="E231:E236"/>
    <mergeCell ref="E237:E246"/>
    <mergeCell ref="E247:E251"/>
    <mergeCell ref="E253:E274"/>
    <mergeCell ref="E275:E282"/>
    <mergeCell ref="E283:E292"/>
    <mergeCell ref="E293:E295"/>
    <mergeCell ref="E299:E300"/>
    <mergeCell ref="D954:D969"/>
    <mergeCell ref="D970:D1004"/>
    <mergeCell ref="D1005:D1035"/>
    <mergeCell ref="D1036:D1086"/>
    <mergeCell ref="D1087:D1123"/>
    <mergeCell ref="D1124:D1127"/>
    <mergeCell ref="D1128:D1146"/>
    <mergeCell ref="D1147:D1162"/>
    <mergeCell ref="D646:D659"/>
    <mergeCell ref="D660:D664"/>
    <mergeCell ref="D665:D668"/>
    <mergeCell ref="D669:D675"/>
    <mergeCell ref="D677:D953"/>
    <mergeCell ref="D253:D274"/>
    <mergeCell ref="E1087:E1123"/>
    <mergeCell ref="E498:E515"/>
    <mergeCell ref="E516:E524"/>
    <mergeCell ref="E525:E529"/>
    <mergeCell ref="E531:E541"/>
    <mergeCell ref="E545:E608"/>
    <mergeCell ref="E609:E623"/>
    <mergeCell ref="E625:E638"/>
    <mergeCell ref="E639:E645"/>
    <mergeCell ref="E646:E659"/>
    <mergeCell ref="E303:E343"/>
    <mergeCell ref="E344:E349"/>
    <mergeCell ref="E350:E353"/>
    <mergeCell ref="E354:E361"/>
    <mergeCell ref="E362:E366"/>
    <mergeCell ref="E367:E368"/>
    <mergeCell ref="E369:E376"/>
    <mergeCell ref="E379:E490"/>
    <mergeCell ref="E491:E497"/>
    <mergeCell ref="E1124:E1127"/>
    <mergeCell ref="E1128:E1146"/>
    <mergeCell ref="E1147:E1162"/>
    <mergeCell ref="F4:F48"/>
    <mergeCell ref="F49:F54"/>
    <mergeCell ref="F55:F56"/>
    <mergeCell ref="F57:F67"/>
    <mergeCell ref="F68:F71"/>
    <mergeCell ref="F72:F75"/>
    <mergeCell ref="F76:F91"/>
    <mergeCell ref="F94:F115"/>
    <mergeCell ref="F116:F120"/>
    <mergeCell ref="F121:F125"/>
    <mergeCell ref="F126:F130"/>
    <mergeCell ref="F132:F135"/>
    <mergeCell ref="F138:F199"/>
    <mergeCell ref="F200:F206"/>
    <mergeCell ref="F208:F220"/>
    <mergeCell ref="F221:F225"/>
    <mergeCell ref="F226:F230"/>
    <mergeCell ref="F231:F236"/>
    <mergeCell ref="F237:F246"/>
    <mergeCell ref="F247:F251"/>
    <mergeCell ref="F253:F274"/>
    <mergeCell ref="E660:E664"/>
    <mergeCell ref="E665:E668"/>
    <mergeCell ref="E669:E675"/>
    <mergeCell ref="E677:E953"/>
    <mergeCell ref="E954:E969"/>
    <mergeCell ref="E970:E1004"/>
    <mergeCell ref="E1005:E1035"/>
    <mergeCell ref="E1036:E1086"/>
    <mergeCell ref="F1124:F1127"/>
    <mergeCell ref="F516:F524"/>
    <mergeCell ref="F525:F529"/>
    <mergeCell ref="F531:F541"/>
    <mergeCell ref="F545:F608"/>
    <mergeCell ref="F609:F623"/>
    <mergeCell ref="F625:F638"/>
    <mergeCell ref="F639:F645"/>
    <mergeCell ref="F646:F659"/>
    <mergeCell ref="F660:F664"/>
    <mergeCell ref="F344:F349"/>
    <mergeCell ref="F350:F353"/>
    <mergeCell ref="F354:F361"/>
    <mergeCell ref="F362:F366"/>
    <mergeCell ref="F367:F368"/>
    <mergeCell ref="F369:F376"/>
    <mergeCell ref="F379:F490"/>
    <mergeCell ref="F491:F497"/>
    <mergeCell ref="F498:F515"/>
    <mergeCell ref="F1128:F1146"/>
    <mergeCell ref="F1147:F1162"/>
    <mergeCell ref="G4:G48"/>
    <mergeCell ref="G49:G54"/>
    <mergeCell ref="G57:G66"/>
    <mergeCell ref="G68:G71"/>
    <mergeCell ref="G72:G75"/>
    <mergeCell ref="G76:G91"/>
    <mergeCell ref="G94:G115"/>
    <mergeCell ref="G116:G120"/>
    <mergeCell ref="G121:G125"/>
    <mergeCell ref="G126:G130"/>
    <mergeCell ref="G132:G135"/>
    <mergeCell ref="G138:G199"/>
    <mergeCell ref="G200:G205"/>
    <mergeCell ref="G208:G217"/>
    <mergeCell ref="G218:G220"/>
    <mergeCell ref="G221:G224"/>
    <mergeCell ref="G227:G230"/>
    <mergeCell ref="G231:G233"/>
    <mergeCell ref="G234:G236"/>
    <mergeCell ref="G237:G246"/>
    <mergeCell ref="G247:G250"/>
    <mergeCell ref="G253:G274"/>
    <mergeCell ref="F665:F668"/>
    <mergeCell ref="F669:F675"/>
    <mergeCell ref="F677:F953"/>
    <mergeCell ref="F954:F969"/>
    <mergeCell ref="F970:F1004"/>
    <mergeCell ref="F1005:F1035"/>
    <mergeCell ref="F1036:F1086"/>
    <mergeCell ref="F1087:F1123"/>
    <mergeCell ref="G1036:G1086"/>
    <mergeCell ref="G516:G524"/>
    <mergeCell ref="G525:G526"/>
    <mergeCell ref="G528:G529"/>
    <mergeCell ref="G531:G535"/>
    <mergeCell ref="G536:G541"/>
    <mergeCell ref="G545:G608"/>
    <mergeCell ref="G609:G623"/>
    <mergeCell ref="G625:G638"/>
    <mergeCell ref="G639:G645"/>
    <mergeCell ref="G350:G353"/>
    <mergeCell ref="G354:G361"/>
    <mergeCell ref="G362:G366"/>
    <mergeCell ref="G367:G368"/>
    <mergeCell ref="G369:G376"/>
    <mergeCell ref="G379:G490"/>
    <mergeCell ref="G492:G497"/>
    <mergeCell ref="G498:G512"/>
    <mergeCell ref="G513:G515"/>
    <mergeCell ref="G1087:G1123"/>
    <mergeCell ref="G1124:G1127"/>
    <mergeCell ref="G1128:G1146"/>
    <mergeCell ref="G1147:G1162"/>
    <mergeCell ref="H4:H23"/>
    <mergeCell ref="H94:H107"/>
    <mergeCell ref="H138:H171"/>
    <mergeCell ref="H253:H264"/>
    <mergeCell ref="H303:H321"/>
    <mergeCell ref="H379:H423"/>
    <mergeCell ref="H545:H570"/>
    <mergeCell ref="H677:H796"/>
    <mergeCell ref="H806:H807"/>
    <mergeCell ref="H808:H809"/>
    <mergeCell ref="H820:H826"/>
    <mergeCell ref="H827:H833"/>
    <mergeCell ref="H842:H843"/>
    <mergeCell ref="H871:H872"/>
    <mergeCell ref="H934:H935"/>
    <mergeCell ref="H936:H937"/>
    <mergeCell ref="H944:H945"/>
    <mergeCell ref="H947:H953"/>
    <mergeCell ref="H954:H955"/>
    <mergeCell ref="H993:H994"/>
    <mergeCell ref="G646:G659"/>
    <mergeCell ref="G660:G664"/>
    <mergeCell ref="G665:G668"/>
    <mergeCell ref="G669:G675"/>
    <mergeCell ref="G677:G953"/>
    <mergeCell ref="G954:G969"/>
    <mergeCell ref="G970:G1004"/>
    <mergeCell ref="G1005:G1035"/>
    <mergeCell ref="H1002:H1003"/>
    <mergeCell ref="H1036:H1037"/>
    <mergeCell ref="H1046:H1052"/>
    <mergeCell ref="H1053:H1059"/>
    <mergeCell ref="H1138:H1139"/>
    <mergeCell ref="I4:I23"/>
    <mergeCell ref="I24:I47"/>
    <mergeCell ref="I49:I54"/>
    <mergeCell ref="I55:I56"/>
    <mergeCell ref="I57:I67"/>
    <mergeCell ref="I68:I71"/>
    <mergeCell ref="I72:I75"/>
    <mergeCell ref="I76:I91"/>
    <mergeCell ref="I94:I107"/>
    <mergeCell ref="I108:I110"/>
    <mergeCell ref="I112:I115"/>
    <mergeCell ref="I116:I120"/>
    <mergeCell ref="I121:I123"/>
    <mergeCell ref="I124:I125"/>
    <mergeCell ref="I126:I130"/>
    <mergeCell ref="I132:I135"/>
    <mergeCell ref="I138:I171"/>
    <mergeCell ref="I172:I191"/>
    <mergeCell ref="I192:I199"/>
    <mergeCell ref="I283:I292"/>
    <mergeCell ref="I293:I295"/>
    <mergeCell ref="I299:I300"/>
    <mergeCell ref="I303:I321"/>
    <mergeCell ref="I322:I323"/>
    <mergeCell ref="I324:I340"/>
    <mergeCell ref="I341:I343"/>
    <mergeCell ref="I344:I349"/>
    <mergeCell ref="I379:I423"/>
    <mergeCell ref="I424:I434"/>
    <mergeCell ref="I435:I447"/>
    <mergeCell ref="I448:I486"/>
    <mergeCell ref="I487:I490"/>
    <mergeCell ref="I491:I497"/>
    <mergeCell ref="I498:I515"/>
    <mergeCell ref="I516:I524"/>
    <mergeCell ref="I525:I529"/>
    <mergeCell ref="I200:I206"/>
    <mergeCell ref="I208:I220"/>
    <mergeCell ref="I221:I225"/>
    <mergeCell ref="I226:I230"/>
    <mergeCell ref="I231:I236"/>
    <mergeCell ref="I237:I246"/>
    <mergeCell ref="I247:I251"/>
    <mergeCell ref="I253:I264"/>
    <mergeCell ref="I266:I271"/>
    <mergeCell ref="I350:I353"/>
    <mergeCell ref="I354:I361"/>
    <mergeCell ref="I362:I366"/>
    <mergeCell ref="I367:I368"/>
    <mergeCell ref="I369:I376"/>
    <mergeCell ref="I1128:I1146"/>
    <mergeCell ref="I639:I645"/>
    <mergeCell ref="I646:I659"/>
    <mergeCell ref="I660:I664"/>
    <mergeCell ref="I665:I668"/>
    <mergeCell ref="I669:I675"/>
    <mergeCell ref="I677:I796"/>
    <mergeCell ref="I797:I843"/>
    <mergeCell ref="I845:I879"/>
    <mergeCell ref="I880:I894"/>
    <mergeCell ref="I531:I541"/>
    <mergeCell ref="I545:I570"/>
    <mergeCell ref="I571:I577"/>
    <mergeCell ref="I578:I580"/>
    <mergeCell ref="I581:I583"/>
    <mergeCell ref="I584:I598"/>
    <mergeCell ref="I599:I608"/>
    <mergeCell ref="I609:I623"/>
    <mergeCell ref="I625:I638"/>
    <mergeCell ref="I1147:I1162"/>
    <mergeCell ref="J685:J686"/>
    <mergeCell ref="J690:J696"/>
    <mergeCell ref="J697:J698"/>
    <mergeCell ref="J728:J734"/>
    <mergeCell ref="J751:J753"/>
    <mergeCell ref="J754:J755"/>
    <mergeCell ref="J777:J778"/>
    <mergeCell ref="J806:J807"/>
    <mergeCell ref="J808:J809"/>
    <mergeCell ref="J820:J826"/>
    <mergeCell ref="J827:J833"/>
    <mergeCell ref="J842:J843"/>
    <mergeCell ref="J871:J872"/>
    <mergeCell ref="J934:J935"/>
    <mergeCell ref="J936:J937"/>
    <mergeCell ref="J944:J945"/>
    <mergeCell ref="J947:J953"/>
    <mergeCell ref="J954:J955"/>
    <mergeCell ref="J993:J994"/>
    <mergeCell ref="J1002:J1003"/>
    <mergeCell ref="J1036:J1037"/>
    <mergeCell ref="J1046:J1052"/>
    <mergeCell ref="J1053:J1059"/>
    <mergeCell ref="I895:I910"/>
    <mergeCell ref="I911:I953"/>
    <mergeCell ref="I954:I969"/>
    <mergeCell ref="I970:I1004"/>
    <mergeCell ref="I1005:I1035"/>
    <mergeCell ref="I1036:I1086"/>
    <mergeCell ref="I1087:I1123"/>
    <mergeCell ref="I1124:I1127"/>
    <mergeCell ref="J1138:J1139"/>
    <mergeCell ref="K5:K6"/>
    <mergeCell ref="K10:K11"/>
    <mergeCell ref="K13:K15"/>
    <mergeCell ref="K25:K27"/>
    <mergeCell ref="K28:K34"/>
    <mergeCell ref="K35:K37"/>
    <mergeCell ref="K38:K39"/>
    <mergeCell ref="K40:K43"/>
    <mergeCell ref="K45:K46"/>
    <mergeCell ref="K51:K52"/>
    <mergeCell ref="K57:K61"/>
    <mergeCell ref="K65:K66"/>
    <mergeCell ref="K70:K71"/>
    <mergeCell ref="K76:K77"/>
    <mergeCell ref="K79:K80"/>
    <mergeCell ref="K82:K84"/>
    <mergeCell ref="K85:K87"/>
    <mergeCell ref="K88:K89"/>
    <mergeCell ref="K94:K95"/>
    <mergeCell ref="K100:K102"/>
    <mergeCell ref="K106:K107"/>
    <mergeCell ref="K108:K109"/>
    <mergeCell ref="K112:K113"/>
    <mergeCell ref="K432:K434"/>
    <mergeCell ref="K436:K437"/>
    <mergeCell ref="K444:K445"/>
    <mergeCell ref="K446:K447"/>
    <mergeCell ref="K487:K488"/>
    <mergeCell ref="K489:K490"/>
    <mergeCell ref="K150:K151"/>
    <mergeCell ref="K154:K156"/>
    <mergeCell ref="K174:K175"/>
    <mergeCell ref="K176:K177"/>
    <mergeCell ref="K178:K179"/>
    <mergeCell ref="K182:K183"/>
    <mergeCell ref="K184:K186"/>
    <mergeCell ref="K187:K188"/>
    <mergeCell ref="K189:K191"/>
    <mergeCell ref="K116:K118"/>
    <mergeCell ref="K119:K120"/>
    <mergeCell ref="K121:K122"/>
    <mergeCell ref="K124:K125"/>
    <mergeCell ref="K129:K130"/>
    <mergeCell ref="K132:K133"/>
    <mergeCell ref="K134:K135"/>
    <mergeCell ref="K144:K145"/>
    <mergeCell ref="K146:K147"/>
    <mergeCell ref="K291:K292"/>
    <mergeCell ref="K298:K299"/>
    <mergeCell ref="K307:K308"/>
    <mergeCell ref="K309:K310"/>
    <mergeCell ref="K311:K312"/>
    <mergeCell ref="K315:K316"/>
    <mergeCell ref="K320:K321"/>
    <mergeCell ref="K322:K323"/>
    <mergeCell ref="K330:K331"/>
    <mergeCell ref="K193:K194"/>
    <mergeCell ref="K219:K220"/>
    <mergeCell ref="K221:K222"/>
    <mergeCell ref="K227:K228"/>
    <mergeCell ref="K231:K233"/>
    <mergeCell ref="K234:K235"/>
    <mergeCell ref="K240:K241"/>
    <mergeCell ref="K242:K245"/>
    <mergeCell ref="K247:K248"/>
    <mergeCell ref="K525:K526"/>
    <mergeCell ref="K528:K529"/>
    <mergeCell ref="K536:K537"/>
    <mergeCell ref="K538:K539"/>
    <mergeCell ref="K540:K541"/>
    <mergeCell ref="K557:K558"/>
    <mergeCell ref="K560:K561"/>
    <mergeCell ref="K563:K564"/>
    <mergeCell ref="K575:K576"/>
    <mergeCell ref="K332:K333"/>
    <mergeCell ref="K362:K363"/>
    <mergeCell ref="K364:K365"/>
    <mergeCell ref="K374:K375"/>
    <mergeCell ref="K382:K383"/>
    <mergeCell ref="K385:K386"/>
    <mergeCell ref="K388:K389"/>
    <mergeCell ref="K390:K391"/>
    <mergeCell ref="K397:K398"/>
    <mergeCell ref="K867:K870"/>
    <mergeCell ref="K871:K872"/>
    <mergeCell ref="K886:K887"/>
    <mergeCell ref="K895:K897"/>
    <mergeCell ref="K908:K909"/>
    <mergeCell ref="K916:K917"/>
    <mergeCell ref="K924:K935"/>
    <mergeCell ref="K936:K937"/>
    <mergeCell ref="K944:K953"/>
    <mergeCell ref="K827:K833"/>
    <mergeCell ref="K834:K843"/>
    <mergeCell ref="K848:K849"/>
    <mergeCell ref="K850:K851"/>
    <mergeCell ref="K854:K855"/>
    <mergeCell ref="K856:K857"/>
    <mergeCell ref="K858:K859"/>
    <mergeCell ref="K860:K861"/>
    <mergeCell ref="K863:K866"/>
    <mergeCell ref="K1138:K1139"/>
    <mergeCell ref="K995:K1001"/>
    <mergeCell ref="K1002:K1003"/>
    <mergeCell ref="K1006:K1007"/>
    <mergeCell ref="K1010:K1011"/>
    <mergeCell ref="K1013:K1014"/>
    <mergeCell ref="K1015:K1016"/>
    <mergeCell ref="K1017:K1018"/>
    <mergeCell ref="K1019:K1021"/>
    <mergeCell ref="K1025:K1027"/>
    <mergeCell ref="K954:K955"/>
    <mergeCell ref="K961:K962"/>
    <mergeCell ref="K966:K967"/>
    <mergeCell ref="K970:K971"/>
    <mergeCell ref="K975:K976"/>
    <mergeCell ref="K979:K980"/>
    <mergeCell ref="K987:K988"/>
    <mergeCell ref="K990:K991"/>
    <mergeCell ref="K993:K994"/>
    <mergeCell ref="K1141:K1144"/>
    <mergeCell ref="K1147:K1148"/>
    <mergeCell ref="K1149:K1151"/>
    <mergeCell ref="K1152:K1155"/>
    <mergeCell ref="K1158:K1159"/>
    <mergeCell ref="L4:L5"/>
    <mergeCell ref="L9:L11"/>
    <mergeCell ref="L16:L17"/>
    <mergeCell ref="L19:L20"/>
    <mergeCell ref="L31:L37"/>
    <mergeCell ref="L40:L43"/>
    <mergeCell ref="L45:L47"/>
    <mergeCell ref="L49:L50"/>
    <mergeCell ref="L54:L55"/>
    <mergeCell ref="L57:L61"/>
    <mergeCell ref="L62:L64"/>
    <mergeCell ref="L68:L69"/>
    <mergeCell ref="L70:L73"/>
    <mergeCell ref="L74:L75"/>
    <mergeCell ref="L83:L91"/>
    <mergeCell ref="L96:L98"/>
    <mergeCell ref="L100:L102"/>
    <mergeCell ref="L104:L105"/>
    <mergeCell ref="L109:L110"/>
    <mergeCell ref="K1028:K1031"/>
    <mergeCell ref="K1036:K1037"/>
    <mergeCell ref="K1038:K1045"/>
    <mergeCell ref="K1046:K1059"/>
    <mergeCell ref="K1085:K1086"/>
    <mergeCell ref="K1087:K1090"/>
    <mergeCell ref="K1099:K1101"/>
    <mergeCell ref="K1132:K1133"/>
    <mergeCell ref="L164:L165"/>
    <mergeCell ref="L166:L167"/>
    <mergeCell ref="L170:L171"/>
    <mergeCell ref="L172:L177"/>
    <mergeCell ref="L180:L181"/>
    <mergeCell ref="L182:L185"/>
    <mergeCell ref="L187:L190"/>
    <mergeCell ref="L192:L194"/>
    <mergeCell ref="L195:L199"/>
    <mergeCell ref="L124:L125"/>
    <mergeCell ref="L127:L128"/>
    <mergeCell ref="L134:L135"/>
    <mergeCell ref="L145:L147"/>
    <mergeCell ref="L148:L149"/>
    <mergeCell ref="L152:L153"/>
    <mergeCell ref="L154:L155"/>
    <mergeCell ref="L158:L159"/>
    <mergeCell ref="L160:L162"/>
    <mergeCell ref="L281:L282"/>
    <mergeCell ref="L284:L285"/>
    <mergeCell ref="L294:L295"/>
    <mergeCell ref="L296:L297"/>
    <mergeCell ref="L303:L304"/>
    <mergeCell ref="L305:L306"/>
    <mergeCell ref="L309:L312"/>
    <mergeCell ref="L330:L333"/>
    <mergeCell ref="L338:L340"/>
    <mergeCell ref="L200:L202"/>
    <mergeCell ref="L203:L205"/>
    <mergeCell ref="L206:L207"/>
    <mergeCell ref="L208:L209"/>
    <mergeCell ref="L213:L215"/>
    <mergeCell ref="L221:L222"/>
    <mergeCell ref="L227:L229"/>
    <mergeCell ref="L232:L233"/>
    <mergeCell ref="L235:L236"/>
    <mergeCell ref="L371:L373"/>
    <mergeCell ref="L374:L375"/>
    <mergeCell ref="L376:L377"/>
    <mergeCell ref="L382:L383"/>
    <mergeCell ref="L385:L386"/>
    <mergeCell ref="L388:L391"/>
    <mergeCell ref="L396:L398"/>
    <mergeCell ref="L403:L405"/>
    <mergeCell ref="L407:L408"/>
    <mergeCell ref="L344:L345"/>
    <mergeCell ref="L346:L347"/>
    <mergeCell ref="L348:L349"/>
    <mergeCell ref="L352:L353"/>
    <mergeCell ref="L354:L355"/>
    <mergeCell ref="L358:L359"/>
    <mergeCell ref="L362:L363"/>
    <mergeCell ref="L364:L365"/>
    <mergeCell ref="L366:L367"/>
    <mergeCell ref="L473:L474"/>
    <mergeCell ref="L475:L476"/>
    <mergeCell ref="L487:L491"/>
    <mergeCell ref="L492:L493"/>
    <mergeCell ref="L505:L506"/>
    <mergeCell ref="L515:L516"/>
    <mergeCell ref="L525:L526"/>
    <mergeCell ref="L528:L530"/>
    <mergeCell ref="L536:L537"/>
    <mergeCell ref="L425:L426"/>
    <mergeCell ref="L427:L428"/>
    <mergeCell ref="L429:L430"/>
    <mergeCell ref="L432:L434"/>
    <mergeCell ref="L435:L437"/>
    <mergeCell ref="L441:L445"/>
    <mergeCell ref="L446:L447"/>
    <mergeCell ref="L458:L460"/>
    <mergeCell ref="L471:L472"/>
    <mergeCell ref="L584:L585"/>
    <mergeCell ref="L587:L588"/>
    <mergeCell ref="L590:L592"/>
    <mergeCell ref="L593:L594"/>
    <mergeCell ref="L595:L598"/>
    <mergeCell ref="L609:L610"/>
    <mergeCell ref="L621:L622"/>
    <mergeCell ref="L626:L627"/>
    <mergeCell ref="L628:L629"/>
    <mergeCell ref="L538:L541"/>
    <mergeCell ref="L545:L546"/>
    <mergeCell ref="L552:L553"/>
    <mergeCell ref="L556:L559"/>
    <mergeCell ref="L561:L562"/>
    <mergeCell ref="L563:L564"/>
    <mergeCell ref="L566:L567"/>
    <mergeCell ref="L571:L572"/>
    <mergeCell ref="L574:L575"/>
    <mergeCell ref="L792:L794"/>
    <mergeCell ref="L799:L800"/>
    <mergeCell ref="L802:L804"/>
    <mergeCell ref="L810:L812"/>
    <mergeCell ref="L834:L837"/>
    <mergeCell ref="L838:L841"/>
    <mergeCell ref="L849:L851"/>
    <mergeCell ref="L854:L855"/>
    <mergeCell ref="L856:L861"/>
    <mergeCell ref="L636:L637"/>
    <mergeCell ref="L647:L651"/>
    <mergeCell ref="L658:L659"/>
    <mergeCell ref="L661:L667"/>
    <mergeCell ref="L669:L670"/>
    <mergeCell ref="L671:L672"/>
    <mergeCell ref="L673:L674"/>
    <mergeCell ref="L677:L680"/>
    <mergeCell ref="L686:L687"/>
    <mergeCell ref="L915:L920"/>
    <mergeCell ref="L923:L925"/>
    <mergeCell ref="L926:L929"/>
    <mergeCell ref="L930:L933"/>
    <mergeCell ref="L939:L940"/>
    <mergeCell ref="L958:L959"/>
    <mergeCell ref="L961:L963"/>
    <mergeCell ref="L966:L967"/>
    <mergeCell ref="L968:L969"/>
    <mergeCell ref="L863:L865"/>
    <mergeCell ref="L866:L869"/>
    <mergeCell ref="L877:L878"/>
    <mergeCell ref="L887:L888"/>
    <mergeCell ref="L889:L892"/>
    <mergeCell ref="L899:L902"/>
    <mergeCell ref="L904:L905"/>
    <mergeCell ref="L906:L907"/>
    <mergeCell ref="L908:L909"/>
    <mergeCell ref="L1147:L1150"/>
    <mergeCell ref="L1012:L1018"/>
    <mergeCell ref="L1023:L1024"/>
    <mergeCell ref="L1033:L1034"/>
    <mergeCell ref="L1038:L1041"/>
    <mergeCell ref="L1042:L1045"/>
    <mergeCell ref="L1060:L1061"/>
    <mergeCell ref="L1062:L1064"/>
    <mergeCell ref="L1085:L1086"/>
    <mergeCell ref="L1087:L1090"/>
    <mergeCell ref="L970:L971"/>
    <mergeCell ref="L972:L973"/>
    <mergeCell ref="L975:L981"/>
    <mergeCell ref="L982:L983"/>
    <mergeCell ref="L987:L988"/>
    <mergeCell ref="L995:L998"/>
    <mergeCell ref="L999:L1001"/>
    <mergeCell ref="L1004:L1005"/>
    <mergeCell ref="L1008:L1009"/>
    <mergeCell ref="L1158:L1159"/>
    <mergeCell ref="L1160:L1162"/>
    <mergeCell ref="M5:M6"/>
    <mergeCell ref="M9:M11"/>
    <mergeCell ref="M13:M15"/>
    <mergeCell ref="M16:M17"/>
    <mergeCell ref="M25:M37"/>
    <mergeCell ref="M38:M39"/>
    <mergeCell ref="M40:M43"/>
    <mergeCell ref="M45:M47"/>
    <mergeCell ref="M49:M53"/>
    <mergeCell ref="M54:M55"/>
    <mergeCell ref="M57:M61"/>
    <mergeCell ref="M62:M64"/>
    <mergeCell ref="M68:M69"/>
    <mergeCell ref="M70:M73"/>
    <mergeCell ref="M74:M75"/>
    <mergeCell ref="M76:M77"/>
    <mergeCell ref="M79:M81"/>
    <mergeCell ref="M83:M91"/>
    <mergeCell ref="M95:M98"/>
    <mergeCell ref="M100:M102"/>
    <mergeCell ref="M104:M105"/>
    <mergeCell ref="M106:M107"/>
    <mergeCell ref="L1099:L1102"/>
    <mergeCell ref="L1116:L1123"/>
    <mergeCell ref="L1125:L1126"/>
    <mergeCell ref="L1129:L1130"/>
    <mergeCell ref="L1132:L1133"/>
    <mergeCell ref="L1134:L1135"/>
    <mergeCell ref="L1139:L1140"/>
    <mergeCell ref="L1141:L1144"/>
    <mergeCell ref="M148:M149"/>
    <mergeCell ref="M152:M153"/>
    <mergeCell ref="M154:M155"/>
    <mergeCell ref="M158:M159"/>
    <mergeCell ref="M160:M162"/>
    <mergeCell ref="M166:M167"/>
    <mergeCell ref="M168:M169"/>
    <mergeCell ref="M170:M171"/>
    <mergeCell ref="M172:M179"/>
    <mergeCell ref="M109:M110"/>
    <mergeCell ref="M112:M114"/>
    <mergeCell ref="M117:M120"/>
    <mergeCell ref="M121:M122"/>
    <mergeCell ref="M124:M125"/>
    <mergeCell ref="M127:M128"/>
    <mergeCell ref="M129:M130"/>
    <mergeCell ref="M132:M135"/>
    <mergeCell ref="M145:M147"/>
    <mergeCell ref="M298:M299"/>
    <mergeCell ref="M303:M304"/>
    <mergeCell ref="M305:M306"/>
    <mergeCell ref="M309:M312"/>
    <mergeCell ref="M314:M316"/>
    <mergeCell ref="M324:M326"/>
    <mergeCell ref="M330:M337"/>
    <mergeCell ref="M338:M340"/>
    <mergeCell ref="M344:M345"/>
    <mergeCell ref="M258:M259"/>
    <mergeCell ref="M261:M262"/>
    <mergeCell ref="M263:M265"/>
    <mergeCell ref="M268:M269"/>
    <mergeCell ref="M270:M271"/>
    <mergeCell ref="M275:M276"/>
    <mergeCell ref="M277:M280"/>
    <mergeCell ref="M281:M282"/>
    <mergeCell ref="M284:M285"/>
    <mergeCell ref="M388:M391"/>
    <mergeCell ref="M392:M394"/>
    <mergeCell ref="M396:M398"/>
    <mergeCell ref="M399:M400"/>
    <mergeCell ref="M401:M402"/>
    <mergeCell ref="M403:M405"/>
    <mergeCell ref="M406:M407"/>
    <mergeCell ref="M408:M409"/>
    <mergeCell ref="M410:M411"/>
    <mergeCell ref="M352:M354"/>
    <mergeCell ref="M357:M358"/>
    <mergeCell ref="M359:M361"/>
    <mergeCell ref="M362:M363"/>
    <mergeCell ref="M364:M365"/>
    <mergeCell ref="M371:M373"/>
    <mergeCell ref="M374:M375"/>
    <mergeCell ref="M382:M383"/>
    <mergeCell ref="M385:M386"/>
    <mergeCell ref="M448:M450"/>
    <mergeCell ref="M451:M453"/>
    <mergeCell ref="M455:M457"/>
    <mergeCell ref="M458:M460"/>
    <mergeCell ref="M461:M463"/>
    <mergeCell ref="M465:M467"/>
    <mergeCell ref="M468:M470"/>
    <mergeCell ref="M471:M476"/>
    <mergeCell ref="M478:M480"/>
    <mergeCell ref="M412:M414"/>
    <mergeCell ref="M415:M417"/>
    <mergeCell ref="M418:M420"/>
    <mergeCell ref="M421:M423"/>
    <mergeCell ref="M424:M431"/>
    <mergeCell ref="M432:M434"/>
    <mergeCell ref="M435:M437"/>
    <mergeCell ref="M441:M445"/>
    <mergeCell ref="M446:M447"/>
    <mergeCell ref="M516:M518"/>
    <mergeCell ref="M519:M521"/>
    <mergeCell ref="M522:M524"/>
    <mergeCell ref="M525:M526"/>
    <mergeCell ref="M528:M529"/>
    <mergeCell ref="M536:M537"/>
    <mergeCell ref="M538:M541"/>
    <mergeCell ref="M546:M548"/>
    <mergeCell ref="M553:M555"/>
    <mergeCell ref="M481:M483"/>
    <mergeCell ref="M484:M490"/>
    <mergeCell ref="M492:M493"/>
    <mergeCell ref="M495:M499"/>
    <mergeCell ref="M503:M504"/>
    <mergeCell ref="M506:M507"/>
    <mergeCell ref="M508:M509"/>
    <mergeCell ref="M510:M511"/>
    <mergeCell ref="M513:M515"/>
    <mergeCell ref="M593:M594"/>
    <mergeCell ref="M595:M598"/>
    <mergeCell ref="M599:M601"/>
    <mergeCell ref="M606:M608"/>
    <mergeCell ref="M609:M610"/>
    <mergeCell ref="M611:M613"/>
    <mergeCell ref="M614:M616"/>
    <mergeCell ref="M618:M620"/>
    <mergeCell ref="M621:M622"/>
    <mergeCell ref="M556:M559"/>
    <mergeCell ref="M561:M562"/>
    <mergeCell ref="M563:M564"/>
    <mergeCell ref="M566:M569"/>
    <mergeCell ref="M571:M572"/>
    <mergeCell ref="M574:M575"/>
    <mergeCell ref="M584:M585"/>
    <mergeCell ref="M587:M588"/>
    <mergeCell ref="M590:M592"/>
    <mergeCell ref="M895:M898"/>
    <mergeCell ref="M899:M902"/>
    <mergeCell ref="M904:M905"/>
    <mergeCell ref="M906:M907"/>
    <mergeCell ref="M908:M910"/>
    <mergeCell ref="M915:M925"/>
    <mergeCell ref="M926:M937"/>
    <mergeCell ref="M939:M940"/>
    <mergeCell ref="M941:M945"/>
    <mergeCell ref="M625:M626"/>
    <mergeCell ref="M628:M629"/>
    <mergeCell ref="M634:M637"/>
    <mergeCell ref="M639:M641"/>
    <mergeCell ref="M642:M644"/>
    <mergeCell ref="M647:M648"/>
    <mergeCell ref="M649:M650"/>
    <mergeCell ref="M653:M655"/>
    <mergeCell ref="M656:M659"/>
    <mergeCell ref="M802:M804"/>
    <mergeCell ref="M716:M723"/>
    <mergeCell ref="M728:M734"/>
    <mergeCell ref="M736:M737"/>
    <mergeCell ref="M739:M749"/>
    <mergeCell ref="M751:M756"/>
    <mergeCell ref="M757:M758"/>
    <mergeCell ref="M763:M764"/>
    <mergeCell ref="M662:M664"/>
    <mergeCell ref="M665:M667"/>
    <mergeCell ref="M669:M670"/>
    <mergeCell ref="M671:M672"/>
    <mergeCell ref="M673:M674"/>
    <mergeCell ref="M677:M682"/>
    <mergeCell ref="M993:M994"/>
    <mergeCell ref="M995:M1004"/>
    <mergeCell ref="M1005:M1007"/>
    <mergeCell ref="M1008:M1009"/>
    <mergeCell ref="M1010:M1011"/>
    <mergeCell ref="M1012:M1018"/>
    <mergeCell ref="M1019:M1022"/>
    <mergeCell ref="M1023:M1024"/>
    <mergeCell ref="M1025:M1028"/>
    <mergeCell ref="M947:M953"/>
    <mergeCell ref="M954:M955"/>
    <mergeCell ref="M957:M963"/>
    <mergeCell ref="M966:M967"/>
    <mergeCell ref="M968:M969"/>
    <mergeCell ref="M970:M971"/>
    <mergeCell ref="M972:M973"/>
    <mergeCell ref="M974:M986"/>
    <mergeCell ref="M987:M988"/>
    <mergeCell ref="M1111:M1123"/>
    <mergeCell ref="M1125:M1126"/>
    <mergeCell ref="M1129:M1130"/>
    <mergeCell ref="M1132:M1136"/>
    <mergeCell ref="M1138:M1144"/>
    <mergeCell ref="M1147:M1150"/>
    <mergeCell ref="M1152:M1155"/>
    <mergeCell ref="M1158:M1162"/>
    <mergeCell ref="M1029:M1032"/>
    <mergeCell ref="M1033:M1034"/>
    <mergeCell ref="M1036:M1045"/>
    <mergeCell ref="M1046:M1059"/>
    <mergeCell ref="M1060:M1061"/>
    <mergeCell ref="M1062:M1064"/>
    <mergeCell ref="M1082:M1086"/>
    <mergeCell ref="M1087:M1090"/>
    <mergeCell ref="M1099:M1102"/>
  </mergeCell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1150"/>
  <sheetViews>
    <sheetView showGridLines="0" topLeftCell="A1021" zoomScale="85" zoomScaleNormal="85" workbookViewId="0">
      <selection activeCell="A1064" sqref="A1028:A1064"/>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row r="883" spans="1:55" x14ac:dyDescent="0.3">
      <c r="A883" s="47" t="s">
        <v>465</v>
      </c>
      <c r="B883" s="47" t="s">
        <v>466</v>
      </c>
      <c r="C883" s="47" t="s">
        <v>467</v>
      </c>
      <c r="D883" s="47" t="s">
        <v>468</v>
      </c>
      <c r="E883" s="47" t="s">
        <v>469</v>
      </c>
      <c r="F883" s="47" t="s">
        <v>470</v>
      </c>
      <c r="G883" s="47" t="s">
        <v>471</v>
      </c>
      <c r="H883" s="47" t="s">
        <v>27</v>
      </c>
      <c r="I883" s="47" t="s">
        <v>472</v>
      </c>
      <c r="J883" s="47" t="s">
        <v>28</v>
      </c>
      <c r="K883" s="47" t="s">
        <v>473</v>
      </c>
      <c r="L883" s="47" t="s">
        <v>29</v>
      </c>
      <c r="M883" s="47" t="s">
        <v>474</v>
      </c>
      <c r="N883" s="47" t="s">
        <v>30</v>
      </c>
      <c r="O883" s="47" t="s">
        <v>475</v>
      </c>
      <c r="P883" s="47" t="s">
        <v>31</v>
      </c>
      <c r="Q883" s="47" t="s">
        <v>503</v>
      </c>
      <c r="R883" s="47" t="s">
        <v>32</v>
      </c>
      <c r="S883" s="47" t="s">
        <v>271</v>
      </c>
      <c r="T883" s="47" t="s">
        <v>33</v>
      </c>
      <c r="U883" s="47" t="s">
        <v>354</v>
      </c>
      <c r="V883" s="47" t="s">
        <v>1849</v>
      </c>
      <c r="W883" s="47" t="s">
        <v>5130</v>
      </c>
      <c r="X883" s="48">
        <v>215000</v>
      </c>
      <c r="Y883" s="49"/>
      <c r="Z883" s="50"/>
      <c r="AA883" s="47"/>
      <c r="AB883" s="50"/>
      <c r="AC883" s="47"/>
      <c r="AD883" s="47" t="s">
        <v>5356</v>
      </c>
      <c r="AE883" s="47" t="s">
        <v>5315</v>
      </c>
      <c r="AF883" s="47" t="s">
        <v>5131</v>
      </c>
      <c r="AG883" s="51" t="s">
        <v>5132</v>
      </c>
      <c r="AH883" s="52" t="s">
        <v>416</v>
      </c>
      <c r="AI883" s="53"/>
      <c r="AJ883" s="47"/>
      <c r="AK883" s="47" t="s">
        <v>5357</v>
      </c>
      <c r="AL883" s="50">
        <v>45142</v>
      </c>
      <c r="AM883" s="47" t="s">
        <v>5133</v>
      </c>
      <c r="AN883" s="50">
        <v>45098</v>
      </c>
      <c r="AO883" s="47" t="s">
        <v>5134</v>
      </c>
      <c r="AP883" s="47" t="s">
        <v>483</v>
      </c>
      <c r="AQ883" s="47" t="s">
        <v>39</v>
      </c>
      <c r="AR883" s="47" t="s">
        <v>272</v>
      </c>
      <c r="AS883" s="47" t="s">
        <v>484</v>
      </c>
      <c r="AT883" s="47" t="s">
        <v>1855</v>
      </c>
      <c r="AU883" s="47" t="s">
        <v>34</v>
      </c>
      <c r="AV883" s="47" t="s">
        <v>35</v>
      </c>
      <c r="AW883" s="47" t="s">
        <v>36</v>
      </c>
      <c r="AX883" s="47" t="s">
        <v>37</v>
      </c>
      <c r="AY883" s="48">
        <v>0</v>
      </c>
      <c r="AZ883" s="48">
        <v>0</v>
      </c>
      <c r="BA883" s="48">
        <v>0</v>
      </c>
      <c r="BB883" s="48">
        <v>0</v>
      </c>
      <c r="BC883" s="48">
        <v>0</v>
      </c>
    </row>
    <row r="884" spans="1:55" x14ac:dyDescent="0.3">
      <c r="A884" s="47" t="s">
        <v>465</v>
      </c>
      <c r="B884" s="47" t="s">
        <v>466</v>
      </c>
      <c r="C884" s="47" t="s">
        <v>467</v>
      </c>
      <c r="D884" s="47" t="s">
        <v>468</v>
      </c>
      <c r="E884" s="47" t="s">
        <v>469</v>
      </c>
      <c r="F884" s="47" t="s">
        <v>470</v>
      </c>
      <c r="G884" s="47" t="s">
        <v>471</v>
      </c>
      <c r="H884" s="47" t="s">
        <v>27</v>
      </c>
      <c r="I884" s="47" t="s">
        <v>472</v>
      </c>
      <c r="J884" s="47" t="s">
        <v>28</v>
      </c>
      <c r="K884" s="47" t="s">
        <v>473</v>
      </c>
      <c r="L884" s="47" t="s">
        <v>29</v>
      </c>
      <c r="M884" s="47" t="s">
        <v>474</v>
      </c>
      <c r="N884" s="47" t="s">
        <v>30</v>
      </c>
      <c r="O884" s="47" t="s">
        <v>475</v>
      </c>
      <c r="P884" s="47" t="s">
        <v>31</v>
      </c>
      <c r="Q884" s="47" t="s">
        <v>503</v>
      </c>
      <c r="R884" s="47" t="s">
        <v>32</v>
      </c>
      <c r="S884" s="47" t="s">
        <v>271</v>
      </c>
      <c r="T884" s="47" t="s">
        <v>33</v>
      </c>
      <c r="U884" s="47" t="s">
        <v>354</v>
      </c>
      <c r="V884" s="47" t="s">
        <v>1849</v>
      </c>
      <c r="W884" s="47" t="s">
        <v>5135</v>
      </c>
      <c r="X884" s="48">
        <v>610000</v>
      </c>
      <c r="Y884" s="49"/>
      <c r="Z884" s="50"/>
      <c r="AA884" s="47"/>
      <c r="AB884" s="50"/>
      <c r="AC884" s="47"/>
      <c r="AD884" s="47" t="s">
        <v>5358</v>
      </c>
      <c r="AE884" s="47" t="s">
        <v>5315</v>
      </c>
      <c r="AF884" s="47" t="s">
        <v>5136</v>
      </c>
      <c r="AG884" s="51" t="s">
        <v>5137</v>
      </c>
      <c r="AH884" s="52" t="s">
        <v>416</v>
      </c>
      <c r="AI884" s="53"/>
      <c r="AJ884" s="47"/>
      <c r="AK884" s="47" t="s">
        <v>5359</v>
      </c>
      <c r="AL884" s="50">
        <v>45142</v>
      </c>
      <c r="AM884" s="47" t="s">
        <v>5138</v>
      </c>
      <c r="AN884" s="50">
        <v>45099</v>
      </c>
      <c r="AO884" s="47" t="s">
        <v>5134</v>
      </c>
      <c r="AP884" s="47" t="s">
        <v>483</v>
      </c>
      <c r="AQ884" s="47" t="s">
        <v>39</v>
      </c>
      <c r="AR884" s="47" t="s">
        <v>272</v>
      </c>
      <c r="AS884" s="47" t="s">
        <v>484</v>
      </c>
      <c r="AT884" s="47" t="s">
        <v>1855</v>
      </c>
      <c r="AU884" s="47" t="s">
        <v>34</v>
      </c>
      <c r="AV884" s="47" t="s">
        <v>35</v>
      </c>
      <c r="AW884" s="47" t="s">
        <v>36</v>
      </c>
      <c r="AX884" s="47" t="s">
        <v>37</v>
      </c>
      <c r="AY884" s="48">
        <v>0</v>
      </c>
      <c r="AZ884" s="48">
        <v>0</v>
      </c>
      <c r="BA884" s="48">
        <v>0</v>
      </c>
      <c r="BB884" s="48">
        <v>0</v>
      </c>
      <c r="BC884" s="48">
        <v>0</v>
      </c>
    </row>
    <row r="885" spans="1:55" x14ac:dyDescent="0.3">
      <c r="A885" s="47" t="s">
        <v>465</v>
      </c>
      <c r="B885" s="47" t="s">
        <v>466</v>
      </c>
      <c r="C885" s="47" t="s">
        <v>467</v>
      </c>
      <c r="D885" s="47" t="s">
        <v>468</v>
      </c>
      <c r="E885" s="47" t="s">
        <v>469</v>
      </c>
      <c r="F885" s="47" t="s">
        <v>470</v>
      </c>
      <c r="G885" s="47" t="s">
        <v>471</v>
      </c>
      <c r="H885" s="47" t="s">
        <v>27</v>
      </c>
      <c r="I885" s="47" t="s">
        <v>472</v>
      </c>
      <c r="J885" s="47" t="s">
        <v>28</v>
      </c>
      <c r="K885" s="47" t="s">
        <v>473</v>
      </c>
      <c r="L885" s="47" t="s">
        <v>29</v>
      </c>
      <c r="M885" s="47" t="s">
        <v>474</v>
      </c>
      <c r="N885" s="47" t="s">
        <v>30</v>
      </c>
      <c r="O885" s="47" t="s">
        <v>475</v>
      </c>
      <c r="P885" s="47" t="s">
        <v>31</v>
      </c>
      <c r="Q885" s="47" t="s">
        <v>503</v>
      </c>
      <c r="R885" s="47" t="s">
        <v>32</v>
      </c>
      <c r="S885" s="47" t="s">
        <v>271</v>
      </c>
      <c r="T885" s="47" t="s">
        <v>33</v>
      </c>
      <c r="U885" s="47" t="s">
        <v>354</v>
      </c>
      <c r="V885" s="47" t="s">
        <v>1849</v>
      </c>
      <c r="W885" s="47" t="s">
        <v>5139</v>
      </c>
      <c r="X885" s="48">
        <v>1120000</v>
      </c>
      <c r="Y885" s="49"/>
      <c r="Z885" s="50"/>
      <c r="AA885" s="47"/>
      <c r="AB885" s="50"/>
      <c r="AC885" s="47"/>
      <c r="AD885" s="47" t="s">
        <v>5360</v>
      </c>
      <c r="AE885" s="47" t="s">
        <v>5315</v>
      </c>
      <c r="AF885" s="47" t="s">
        <v>5140</v>
      </c>
      <c r="AG885" s="51" t="s">
        <v>5137</v>
      </c>
      <c r="AH885" s="52" t="s">
        <v>416</v>
      </c>
      <c r="AI885" s="53"/>
      <c r="AJ885" s="47"/>
      <c r="AK885" s="47" t="s">
        <v>5361</v>
      </c>
      <c r="AL885" s="50">
        <v>45142</v>
      </c>
      <c r="AM885" s="47" t="s">
        <v>5141</v>
      </c>
      <c r="AN885" s="50">
        <v>45099</v>
      </c>
      <c r="AO885" s="47" t="s">
        <v>5134</v>
      </c>
      <c r="AP885" s="47" t="s">
        <v>483</v>
      </c>
      <c r="AQ885" s="47" t="s">
        <v>39</v>
      </c>
      <c r="AR885" s="47" t="s">
        <v>272</v>
      </c>
      <c r="AS885" s="47" t="s">
        <v>484</v>
      </c>
      <c r="AT885" s="47" t="s">
        <v>1855</v>
      </c>
      <c r="AU885" s="47" t="s">
        <v>34</v>
      </c>
      <c r="AV885" s="47" t="s">
        <v>35</v>
      </c>
      <c r="AW885" s="47" t="s">
        <v>36</v>
      </c>
      <c r="AX885" s="47" t="s">
        <v>37</v>
      </c>
      <c r="AY885" s="48">
        <v>0</v>
      </c>
      <c r="AZ885" s="48">
        <v>0</v>
      </c>
      <c r="BA885" s="48">
        <v>0</v>
      </c>
      <c r="BB885" s="48">
        <v>0</v>
      </c>
      <c r="BC885" s="48">
        <v>0</v>
      </c>
    </row>
    <row r="886" spans="1:55" x14ac:dyDescent="0.3">
      <c r="A886" s="47" t="s">
        <v>465</v>
      </c>
      <c r="B886" s="47" t="s">
        <v>466</v>
      </c>
      <c r="C886" s="47" t="s">
        <v>467</v>
      </c>
      <c r="D886" s="47" t="s">
        <v>468</v>
      </c>
      <c r="E886" s="47" t="s">
        <v>469</v>
      </c>
      <c r="F886" s="47" t="s">
        <v>470</v>
      </c>
      <c r="G886" s="47" t="s">
        <v>471</v>
      </c>
      <c r="H886" s="47" t="s">
        <v>27</v>
      </c>
      <c r="I886" s="47" t="s">
        <v>472</v>
      </c>
      <c r="J886" s="47" t="s">
        <v>28</v>
      </c>
      <c r="K886" s="47" t="s">
        <v>473</v>
      </c>
      <c r="L886" s="47" t="s">
        <v>29</v>
      </c>
      <c r="M886" s="47" t="s">
        <v>474</v>
      </c>
      <c r="N886" s="47" t="s">
        <v>30</v>
      </c>
      <c r="O886" s="47" t="s">
        <v>475</v>
      </c>
      <c r="P886" s="47" t="s">
        <v>31</v>
      </c>
      <c r="Q886" s="47" t="s">
        <v>503</v>
      </c>
      <c r="R886" s="47" t="s">
        <v>32</v>
      </c>
      <c r="S886" s="47" t="s">
        <v>274</v>
      </c>
      <c r="T886" s="47" t="s">
        <v>41</v>
      </c>
      <c r="U886" s="47" t="s">
        <v>1877</v>
      </c>
      <c r="V886" s="47" t="s">
        <v>1878</v>
      </c>
      <c r="W886" s="47" t="s">
        <v>5142</v>
      </c>
      <c r="X886" s="48">
        <v>313500</v>
      </c>
      <c r="Y886" s="49"/>
      <c r="Z886" s="50"/>
      <c r="AA886" s="47"/>
      <c r="AB886" s="50"/>
      <c r="AC886" s="47"/>
      <c r="AD886" s="47" t="s">
        <v>5362</v>
      </c>
      <c r="AE886" s="47" t="s">
        <v>5315</v>
      </c>
      <c r="AF886" s="47" t="s">
        <v>5143</v>
      </c>
      <c r="AG886" s="51" t="s">
        <v>4146</v>
      </c>
      <c r="AH886" s="52" t="s">
        <v>416</v>
      </c>
      <c r="AI886" s="53"/>
      <c r="AJ886" s="47"/>
      <c r="AK886" s="47" t="s">
        <v>5363</v>
      </c>
      <c r="AL886" s="50">
        <v>45142</v>
      </c>
      <c r="AM886" s="47" t="s">
        <v>5144</v>
      </c>
      <c r="AN886" s="50">
        <v>45093</v>
      </c>
      <c r="AO886" s="47" t="s">
        <v>5134</v>
      </c>
      <c r="AP886" s="47" t="s">
        <v>483</v>
      </c>
      <c r="AQ886" s="47" t="s">
        <v>39</v>
      </c>
      <c r="AR886" s="47" t="s">
        <v>495</v>
      </c>
      <c r="AS886" s="47" t="s">
        <v>484</v>
      </c>
      <c r="AT886" s="47" t="s">
        <v>1855</v>
      </c>
      <c r="AU886" s="47" t="s">
        <v>42</v>
      </c>
      <c r="AV886" s="47" t="s">
        <v>35</v>
      </c>
      <c r="AW886" s="47" t="s">
        <v>36</v>
      </c>
      <c r="AX886" s="47" t="s">
        <v>37</v>
      </c>
      <c r="AY886" s="48">
        <v>0</v>
      </c>
      <c r="AZ886" s="48">
        <v>0</v>
      </c>
      <c r="BA886" s="48">
        <v>0</v>
      </c>
      <c r="BB886" s="48">
        <v>0</v>
      </c>
      <c r="BC886" s="48">
        <v>0</v>
      </c>
    </row>
    <row r="887" spans="1:55" x14ac:dyDescent="0.3">
      <c r="A887" s="47" t="s">
        <v>465</v>
      </c>
      <c r="B887" s="47" t="s">
        <v>466</v>
      </c>
      <c r="C887" s="47" t="s">
        <v>467</v>
      </c>
      <c r="D887" s="47" t="s">
        <v>468</v>
      </c>
      <c r="E887" s="47" t="s">
        <v>469</v>
      </c>
      <c r="F887" s="47" t="s">
        <v>470</v>
      </c>
      <c r="G887" s="47" t="s">
        <v>471</v>
      </c>
      <c r="H887" s="47" t="s">
        <v>27</v>
      </c>
      <c r="I887" s="47" t="s">
        <v>472</v>
      </c>
      <c r="J887" s="47" t="s">
        <v>28</v>
      </c>
      <c r="K887" s="47" t="s">
        <v>473</v>
      </c>
      <c r="L887" s="47" t="s">
        <v>29</v>
      </c>
      <c r="M887" s="47" t="s">
        <v>474</v>
      </c>
      <c r="N887" s="47" t="s">
        <v>30</v>
      </c>
      <c r="O887" s="47" t="s">
        <v>475</v>
      </c>
      <c r="P887" s="47" t="s">
        <v>31</v>
      </c>
      <c r="Q887" s="47" t="s">
        <v>503</v>
      </c>
      <c r="R887" s="47" t="s">
        <v>32</v>
      </c>
      <c r="S887" s="47" t="s">
        <v>274</v>
      </c>
      <c r="T887" s="47" t="s">
        <v>41</v>
      </c>
      <c r="U887" s="47" t="s">
        <v>1877</v>
      </c>
      <c r="V887" s="47" t="s">
        <v>1878</v>
      </c>
      <c r="W887" s="47" t="s">
        <v>5145</v>
      </c>
      <c r="X887" s="48">
        <v>1350000</v>
      </c>
      <c r="Y887" s="49"/>
      <c r="Z887" s="50"/>
      <c r="AA887" s="47"/>
      <c r="AB887" s="50"/>
      <c r="AC887" s="47"/>
      <c r="AD887" s="47" t="s">
        <v>5364</v>
      </c>
      <c r="AE887" s="47" t="s">
        <v>5315</v>
      </c>
      <c r="AF887" s="47" t="s">
        <v>5146</v>
      </c>
      <c r="AG887" s="51" t="s">
        <v>5132</v>
      </c>
      <c r="AH887" s="52" t="s">
        <v>416</v>
      </c>
      <c r="AI887" s="53"/>
      <c r="AJ887" s="47"/>
      <c r="AK887" s="47" t="s">
        <v>5365</v>
      </c>
      <c r="AL887" s="50">
        <v>45142</v>
      </c>
      <c r="AM887" s="47" t="s">
        <v>5147</v>
      </c>
      <c r="AN887" s="50">
        <v>45098</v>
      </c>
      <c r="AO887" s="47" t="s">
        <v>5134</v>
      </c>
      <c r="AP887" s="47" t="s">
        <v>483</v>
      </c>
      <c r="AQ887" s="47" t="s">
        <v>39</v>
      </c>
      <c r="AR887" s="47" t="s">
        <v>495</v>
      </c>
      <c r="AS887" s="47" t="s">
        <v>484</v>
      </c>
      <c r="AT887" s="47" t="s">
        <v>1855</v>
      </c>
      <c r="AU887" s="47" t="s">
        <v>42</v>
      </c>
      <c r="AV887" s="47" t="s">
        <v>35</v>
      </c>
      <c r="AW887" s="47" t="s">
        <v>36</v>
      </c>
      <c r="AX887" s="47" t="s">
        <v>37</v>
      </c>
      <c r="AY887" s="48">
        <v>0</v>
      </c>
      <c r="AZ887" s="48">
        <v>0</v>
      </c>
      <c r="BA887" s="48">
        <v>0</v>
      </c>
      <c r="BB887" s="48">
        <v>0</v>
      </c>
      <c r="BC887" s="48">
        <v>0</v>
      </c>
    </row>
    <row r="888" spans="1:55" x14ac:dyDescent="0.3">
      <c r="A888" s="47" t="s">
        <v>465</v>
      </c>
      <c r="B888" s="47" t="s">
        <v>466</v>
      </c>
      <c r="C888" s="47" t="s">
        <v>467</v>
      </c>
      <c r="D888" s="47" t="s">
        <v>468</v>
      </c>
      <c r="E888" s="47" t="s">
        <v>469</v>
      </c>
      <c r="F888" s="47" t="s">
        <v>470</v>
      </c>
      <c r="G888" s="47" t="s">
        <v>471</v>
      </c>
      <c r="H888" s="47" t="s">
        <v>27</v>
      </c>
      <c r="I888" s="47" t="s">
        <v>472</v>
      </c>
      <c r="J888" s="47" t="s">
        <v>28</v>
      </c>
      <c r="K888" s="47" t="s">
        <v>473</v>
      </c>
      <c r="L888" s="47" t="s">
        <v>29</v>
      </c>
      <c r="M888" s="47" t="s">
        <v>474</v>
      </c>
      <c r="N888" s="47" t="s">
        <v>30</v>
      </c>
      <c r="O888" s="47" t="s">
        <v>475</v>
      </c>
      <c r="P888" s="47" t="s">
        <v>31</v>
      </c>
      <c r="Q888" s="47" t="s">
        <v>503</v>
      </c>
      <c r="R888" s="47" t="s">
        <v>32</v>
      </c>
      <c r="S888" s="47" t="s">
        <v>274</v>
      </c>
      <c r="T888" s="47" t="s">
        <v>41</v>
      </c>
      <c r="U888" s="47" t="s">
        <v>1877</v>
      </c>
      <c r="V888" s="47" t="s">
        <v>1878</v>
      </c>
      <c r="W888" s="47" t="s">
        <v>5148</v>
      </c>
      <c r="X888" s="48">
        <v>150000</v>
      </c>
      <c r="Y888" s="49"/>
      <c r="Z888" s="50"/>
      <c r="AA888" s="47"/>
      <c r="AB888" s="50"/>
      <c r="AC888" s="47"/>
      <c r="AD888" s="47" t="s">
        <v>5366</v>
      </c>
      <c r="AE888" s="47" t="s">
        <v>5315</v>
      </c>
      <c r="AF888" s="47" t="s">
        <v>5149</v>
      </c>
      <c r="AG888" s="51" t="s">
        <v>5150</v>
      </c>
      <c r="AH888" s="52" t="s">
        <v>416</v>
      </c>
      <c r="AI888" s="53"/>
      <c r="AJ888" s="47"/>
      <c r="AK888" s="47" t="s">
        <v>5367</v>
      </c>
      <c r="AL888" s="50">
        <v>45142</v>
      </c>
      <c r="AM888" s="47" t="s">
        <v>5151</v>
      </c>
      <c r="AN888" s="50">
        <v>45104</v>
      </c>
      <c r="AO888" s="47" t="s">
        <v>5134</v>
      </c>
      <c r="AP888" s="47" t="s">
        <v>483</v>
      </c>
      <c r="AQ888" s="47" t="s">
        <v>39</v>
      </c>
      <c r="AR888" s="47" t="s">
        <v>495</v>
      </c>
      <c r="AS888" s="47" t="s">
        <v>484</v>
      </c>
      <c r="AT888" s="47" t="s">
        <v>1855</v>
      </c>
      <c r="AU888" s="47" t="s">
        <v>42</v>
      </c>
      <c r="AV888" s="47" t="s">
        <v>35</v>
      </c>
      <c r="AW888" s="47" t="s">
        <v>36</v>
      </c>
      <c r="AX888" s="47" t="s">
        <v>37</v>
      </c>
      <c r="AY888" s="48">
        <v>0</v>
      </c>
      <c r="AZ888" s="48">
        <v>0</v>
      </c>
      <c r="BA888" s="48">
        <v>0</v>
      </c>
      <c r="BB888" s="48">
        <v>0</v>
      </c>
      <c r="BC888" s="48">
        <v>0</v>
      </c>
    </row>
    <row r="889" spans="1:55" x14ac:dyDescent="0.3">
      <c r="A889" s="47" t="s">
        <v>465</v>
      </c>
      <c r="B889" s="47" t="s">
        <v>466</v>
      </c>
      <c r="C889" s="47" t="s">
        <v>467</v>
      </c>
      <c r="D889" s="47" t="s">
        <v>468</v>
      </c>
      <c r="E889" s="47" t="s">
        <v>469</v>
      </c>
      <c r="F889" s="47" t="s">
        <v>470</v>
      </c>
      <c r="G889" s="47" t="s">
        <v>471</v>
      </c>
      <c r="H889" s="47" t="s">
        <v>27</v>
      </c>
      <c r="I889" s="47" t="s">
        <v>472</v>
      </c>
      <c r="J889" s="47" t="s">
        <v>28</v>
      </c>
      <c r="K889" s="47" t="s">
        <v>473</v>
      </c>
      <c r="L889" s="47" t="s">
        <v>29</v>
      </c>
      <c r="M889" s="47" t="s">
        <v>474</v>
      </c>
      <c r="N889" s="47" t="s">
        <v>30</v>
      </c>
      <c r="O889" s="47" t="s">
        <v>475</v>
      </c>
      <c r="P889" s="47" t="s">
        <v>31</v>
      </c>
      <c r="Q889" s="47" t="s">
        <v>503</v>
      </c>
      <c r="R889" s="47" t="s">
        <v>32</v>
      </c>
      <c r="S889" s="47" t="s">
        <v>274</v>
      </c>
      <c r="T889" s="47" t="s">
        <v>41</v>
      </c>
      <c r="U889" s="47" t="s">
        <v>1877</v>
      </c>
      <c r="V889" s="47" t="s">
        <v>1878</v>
      </c>
      <c r="W889" s="47" t="s">
        <v>5152</v>
      </c>
      <c r="X889" s="48">
        <v>255000</v>
      </c>
      <c r="Y889" s="49"/>
      <c r="Z889" s="50"/>
      <c r="AA889" s="47"/>
      <c r="AB889" s="50"/>
      <c r="AC889" s="47"/>
      <c r="AD889" s="47" t="s">
        <v>5368</v>
      </c>
      <c r="AE889" s="47" t="s">
        <v>5315</v>
      </c>
      <c r="AF889" s="47" t="s">
        <v>5153</v>
      </c>
      <c r="AG889" s="51" t="s">
        <v>4788</v>
      </c>
      <c r="AH889" s="52" t="s">
        <v>416</v>
      </c>
      <c r="AI889" s="53"/>
      <c r="AJ889" s="47"/>
      <c r="AK889" s="47" t="s">
        <v>5369</v>
      </c>
      <c r="AL889" s="50">
        <v>45142</v>
      </c>
      <c r="AM889" s="47" t="s">
        <v>5154</v>
      </c>
      <c r="AN889" s="50">
        <v>45134</v>
      </c>
      <c r="AO889" s="47" t="s">
        <v>5134</v>
      </c>
      <c r="AP889" s="47" t="s">
        <v>483</v>
      </c>
      <c r="AQ889" s="47" t="s">
        <v>39</v>
      </c>
      <c r="AR889" s="47" t="s">
        <v>495</v>
      </c>
      <c r="AS889" s="47" t="s">
        <v>484</v>
      </c>
      <c r="AT889" s="47" t="s">
        <v>1855</v>
      </c>
      <c r="AU889" s="47" t="s">
        <v>42</v>
      </c>
      <c r="AV889" s="47" t="s">
        <v>35</v>
      </c>
      <c r="AW889" s="47" t="s">
        <v>36</v>
      </c>
      <c r="AX889" s="47" t="s">
        <v>37</v>
      </c>
      <c r="AY889" s="48">
        <v>0</v>
      </c>
      <c r="AZ889" s="48">
        <v>0</v>
      </c>
      <c r="BA889" s="48">
        <v>0</v>
      </c>
      <c r="BB889" s="48">
        <v>0</v>
      </c>
      <c r="BC889" s="48">
        <v>0</v>
      </c>
    </row>
    <row r="890" spans="1:55" x14ac:dyDescent="0.3">
      <c r="A890" s="47" t="s">
        <v>465</v>
      </c>
      <c r="B890" s="47" t="s">
        <v>466</v>
      </c>
      <c r="C890" s="47" t="s">
        <v>467</v>
      </c>
      <c r="D890" s="47" t="s">
        <v>468</v>
      </c>
      <c r="E890" s="47" t="s">
        <v>469</v>
      </c>
      <c r="F890" s="47" t="s">
        <v>470</v>
      </c>
      <c r="G890" s="47" t="s">
        <v>471</v>
      </c>
      <c r="H890" s="47" t="s">
        <v>27</v>
      </c>
      <c r="I890" s="47" t="s">
        <v>472</v>
      </c>
      <c r="J890" s="47" t="s">
        <v>28</v>
      </c>
      <c r="K890" s="47" t="s">
        <v>473</v>
      </c>
      <c r="L890" s="47" t="s">
        <v>29</v>
      </c>
      <c r="M890" s="47" t="s">
        <v>474</v>
      </c>
      <c r="N890" s="47" t="s">
        <v>30</v>
      </c>
      <c r="O890" s="47" t="s">
        <v>475</v>
      </c>
      <c r="P890" s="47" t="s">
        <v>31</v>
      </c>
      <c r="Q890" s="47" t="s">
        <v>503</v>
      </c>
      <c r="R890" s="47" t="s">
        <v>32</v>
      </c>
      <c r="S890" s="47" t="s">
        <v>274</v>
      </c>
      <c r="T890" s="47" t="s">
        <v>41</v>
      </c>
      <c r="U890" s="47" t="s">
        <v>1877</v>
      </c>
      <c r="V890" s="47" t="s">
        <v>1878</v>
      </c>
      <c r="W890" s="47" t="s">
        <v>5155</v>
      </c>
      <c r="X890" s="48">
        <v>1714500</v>
      </c>
      <c r="Y890" s="49"/>
      <c r="Z890" s="50"/>
      <c r="AA890" s="47"/>
      <c r="AB890" s="50"/>
      <c r="AC890" s="47"/>
      <c r="AD890" s="47" t="s">
        <v>5370</v>
      </c>
      <c r="AE890" s="47" t="s">
        <v>5315</v>
      </c>
      <c r="AF890" s="47" t="s">
        <v>5156</v>
      </c>
      <c r="AG890" s="51" t="s">
        <v>4857</v>
      </c>
      <c r="AH890" s="52" t="s">
        <v>416</v>
      </c>
      <c r="AI890" s="53"/>
      <c r="AJ890" s="47"/>
      <c r="AK890" s="47" t="s">
        <v>5371</v>
      </c>
      <c r="AL890" s="50">
        <v>45142</v>
      </c>
      <c r="AM890" s="47" t="s">
        <v>5157</v>
      </c>
      <c r="AN890" s="50">
        <v>45135</v>
      </c>
      <c r="AO890" s="47" t="s">
        <v>5134</v>
      </c>
      <c r="AP890" s="47" t="s">
        <v>483</v>
      </c>
      <c r="AQ890" s="47" t="s">
        <v>39</v>
      </c>
      <c r="AR890" s="47" t="s">
        <v>495</v>
      </c>
      <c r="AS890" s="47" t="s">
        <v>484</v>
      </c>
      <c r="AT890" s="47" t="s">
        <v>1855</v>
      </c>
      <c r="AU890" s="47" t="s">
        <v>42</v>
      </c>
      <c r="AV890" s="47" t="s">
        <v>35</v>
      </c>
      <c r="AW890" s="47" t="s">
        <v>36</v>
      </c>
      <c r="AX890" s="47" t="s">
        <v>37</v>
      </c>
      <c r="AY890" s="48">
        <v>0</v>
      </c>
      <c r="AZ890" s="48">
        <v>0</v>
      </c>
      <c r="BA890" s="48">
        <v>0</v>
      </c>
      <c r="BB890" s="48">
        <v>0</v>
      </c>
      <c r="BC890" s="48">
        <v>0</v>
      </c>
    </row>
    <row r="891" spans="1:55" x14ac:dyDescent="0.3">
      <c r="A891" s="47" t="s">
        <v>465</v>
      </c>
      <c r="B891" s="47" t="s">
        <v>466</v>
      </c>
      <c r="C891" s="47" t="s">
        <v>467</v>
      </c>
      <c r="D891" s="47" t="s">
        <v>468</v>
      </c>
      <c r="E891" s="47" t="s">
        <v>469</v>
      </c>
      <c r="F891" s="47" t="s">
        <v>470</v>
      </c>
      <c r="G891" s="47" t="s">
        <v>471</v>
      </c>
      <c r="H891" s="47" t="s">
        <v>27</v>
      </c>
      <c r="I891" s="47" t="s">
        <v>472</v>
      </c>
      <c r="J891" s="47" t="s">
        <v>28</v>
      </c>
      <c r="K891" s="47" t="s">
        <v>473</v>
      </c>
      <c r="L891" s="47" t="s">
        <v>29</v>
      </c>
      <c r="M891" s="47" t="s">
        <v>474</v>
      </c>
      <c r="N891" s="47" t="s">
        <v>30</v>
      </c>
      <c r="O891" s="47" t="s">
        <v>502</v>
      </c>
      <c r="P891" s="47" t="s">
        <v>45</v>
      </c>
      <c r="Q891" s="47" t="s">
        <v>476</v>
      </c>
      <c r="R891" s="47" t="s">
        <v>935</v>
      </c>
      <c r="S891" s="47" t="s">
        <v>271</v>
      </c>
      <c r="T891" s="47" t="s">
        <v>33</v>
      </c>
      <c r="U891" s="47" t="s">
        <v>354</v>
      </c>
      <c r="V891" s="47" t="s">
        <v>2478</v>
      </c>
      <c r="W891" s="47" t="s">
        <v>5158</v>
      </c>
      <c r="X891" s="48">
        <v>820000</v>
      </c>
      <c r="Y891" s="49"/>
      <c r="Z891" s="50"/>
      <c r="AA891" s="47"/>
      <c r="AB891" s="50"/>
      <c r="AC891" s="47"/>
      <c r="AD891" s="47" t="s">
        <v>5372</v>
      </c>
      <c r="AE891" s="47" t="s">
        <v>5315</v>
      </c>
      <c r="AF891" s="47" t="s">
        <v>5159</v>
      </c>
      <c r="AG891" s="51" t="s">
        <v>5160</v>
      </c>
      <c r="AH891" s="52" t="s">
        <v>416</v>
      </c>
      <c r="AI891" s="53"/>
      <c r="AJ891" s="47"/>
      <c r="AK891" s="47" t="s">
        <v>5373</v>
      </c>
      <c r="AL891" s="50">
        <v>45142</v>
      </c>
      <c r="AM891" s="47" t="s">
        <v>5161</v>
      </c>
      <c r="AN891" s="50">
        <v>45096</v>
      </c>
      <c r="AO891" s="47" t="s">
        <v>5134</v>
      </c>
      <c r="AP891" s="47" t="s">
        <v>483</v>
      </c>
      <c r="AQ891" s="47" t="s">
        <v>39</v>
      </c>
      <c r="AR891" s="47" t="s">
        <v>272</v>
      </c>
      <c r="AS891" s="47" t="s">
        <v>484</v>
      </c>
      <c r="AT891" s="47" t="s">
        <v>1922</v>
      </c>
      <c r="AU891" s="47" t="s">
        <v>1446</v>
      </c>
      <c r="AV891" s="47" t="s">
        <v>35</v>
      </c>
      <c r="AW891" s="47" t="s">
        <v>36</v>
      </c>
      <c r="AX891" s="47" t="s">
        <v>47</v>
      </c>
      <c r="AY891" s="48">
        <v>0</v>
      </c>
      <c r="AZ891" s="48">
        <v>0</v>
      </c>
      <c r="BA891" s="48">
        <v>0</v>
      </c>
      <c r="BB891" s="48">
        <v>0</v>
      </c>
      <c r="BC891" s="48">
        <v>0</v>
      </c>
    </row>
    <row r="892" spans="1:55" x14ac:dyDescent="0.3">
      <c r="A892" s="47" t="s">
        <v>465</v>
      </c>
      <c r="B892" s="47" t="s">
        <v>466</v>
      </c>
      <c r="C892" s="47" t="s">
        <v>467</v>
      </c>
      <c r="D892" s="47" t="s">
        <v>468</v>
      </c>
      <c r="E892" s="47" t="s">
        <v>469</v>
      </c>
      <c r="F892" s="47" t="s">
        <v>470</v>
      </c>
      <c r="G892" s="47" t="s">
        <v>471</v>
      </c>
      <c r="H892" s="47" t="s">
        <v>27</v>
      </c>
      <c r="I892" s="47" t="s">
        <v>472</v>
      </c>
      <c r="J892" s="47" t="s">
        <v>28</v>
      </c>
      <c r="K892" s="47" t="s">
        <v>473</v>
      </c>
      <c r="L892" s="47" t="s">
        <v>29</v>
      </c>
      <c r="M892" s="47" t="s">
        <v>474</v>
      </c>
      <c r="N892" s="47" t="s">
        <v>30</v>
      </c>
      <c r="O892" s="47" t="s">
        <v>502</v>
      </c>
      <c r="P892" s="47" t="s">
        <v>45</v>
      </c>
      <c r="Q892" s="47" t="s">
        <v>476</v>
      </c>
      <c r="R892" s="47" t="s">
        <v>935</v>
      </c>
      <c r="S892" s="47" t="s">
        <v>274</v>
      </c>
      <c r="T892" s="47" t="s">
        <v>41</v>
      </c>
      <c r="U892" s="47" t="s">
        <v>3038</v>
      </c>
      <c r="V892" s="47" t="s">
        <v>3039</v>
      </c>
      <c r="W892" s="47" t="s">
        <v>5162</v>
      </c>
      <c r="X892" s="48">
        <v>210000</v>
      </c>
      <c r="Y892" s="49"/>
      <c r="Z892" s="50"/>
      <c r="AA892" s="47"/>
      <c r="AB892" s="50"/>
      <c r="AC892" s="47"/>
      <c r="AD892" s="47" t="s">
        <v>5374</v>
      </c>
      <c r="AE892" s="47" t="s">
        <v>5315</v>
      </c>
      <c r="AF892" s="47" t="s">
        <v>5163</v>
      </c>
      <c r="AG892" s="51" t="s">
        <v>5150</v>
      </c>
      <c r="AH892" s="52" t="s">
        <v>416</v>
      </c>
      <c r="AI892" s="53"/>
      <c r="AJ892" s="47"/>
      <c r="AK892" s="47" t="s">
        <v>5375</v>
      </c>
      <c r="AL892" s="50">
        <v>45142</v>
      </c>
      <c r="AM892" s="47" t="s">
        <v>5164</v>
      </c>
      <c r="AN892" s="50">
        <v>45104</v>
      </c>
      <c r="AO892" s="47" t="s">
        <v>5134</v>
      </c>
      <c r="AP892" s="47" t="s">
        <v>483</v>
      </c>
      <c r="AQ892" s="47" t="s">
        <v>39</v>
      </c>
      <c r="AR892" s="47" t="s">
        <v>495</v>
      </c>
      <c r="AS892" s="47" t="s">
        <v>484</v>
      </c>
      <c r="AT892" s="47" t="s">
        <v>1922</v>
      </c>
      <c r="AU892" s="47" t="s">
        <v>418</v>
      </c>
      <c r="AV892" s="47" t="s">
        <v>35</v>
      </c>
      <c r="AW892" s="47" t="s">
        <v>36</v>
      </c>
      <c r="AX892" s="47" t="s">
        <v>47</v>
      </c>
      <c r="AY892" s="48">
        <v>0</v>
      </c>
      <c r="AZ892" s="48">
        <v>0</v>
      </c>
      <c r="BA892" s="48">
        <v>0</v>
      </c>
      <c r="BB892" s="48">
        <v>0</v>
      </c>
      <c r="BC892" s="48">
        <v>0</v>
      </c>
    </row>
    <row r="893" spans="1:55" x14ac:dyDescent="0.3">
      <c r="A893" s="47" t="s">
        <v>465</v>
      </c>
      <c r="B893" s="47" t="s">
        <v>466</v>
      </c>
      <c r="C893" s="47" t="s">
        <v>467</v>
      </c>
      <c r="D893" s="47" t="s">
        <v>468</v>
      </c>
      <c r="E893" s="47" t="s">
        <v>469</v>
      </c>
      <c r="F893" s="47" t="s">
        <v>470</v>
      </c>
      <c r="G893" s="47" t="s">
        <v>471</v>
      </c>
      <c r="H893" s="47" t="s">
        <v>27</v>
      </c>
      <c r="I893" s="47" t="s">
        <v>472</v>
      </c>
      <c r="J893" s="47" t="s">
        <v>28</v>
      </c>
      <c r="K893" s="47" t="s">
        <v>473</v>
      </c>
      <c r="L893" s="47" t="s">
        <v>29</v>
      </c>
      <c r="M893" s="47" t="s">
        <v>474</v>
      </c>
      <c r="N893" s="47" t="s">
        <v>30</v>
      </c>
      <c r="O893" s="47" t="s">
        <v>523</v>
      </c>
      <c r="P893" s="47" t="s">
        <v>51</v>
      </c>
      <c r="Q893" s="47" t="s">
        <v>503</v>
      </c>
      <c r="R893" s="47" t="s">
        <v>524</v>
      </c>
      <c r="S893" s="47" t="s">
        <v>274</v>
      </c>
      <c r="T893" s="47" t="s">
        <v>41</v>
      </c>
      <c r="U893" s="47" t="s">
        <v>171</v>
      </c>
      <c r="V893" s="47" t="s">
        <v>244</v>
      </c>
      <c r="W893" s="47" t="s">
        <v>5165</v>
      </c>
      <c r="X893" s="48">
        <v>1601500</v>
      </c>
      <c r="Y893" s="49"/>
      <c r="Z893" s="50"/>
      <c r="AA893" s="47"/>
      <c r="AB893" s="50"/>
      <c r="AC893" s="47"/>
      <c r="AD893" s="47" t="s">
        <v>5376</v>
      </c>
      <c r="AE893" s="47" t="s">
        <v>5315</v>
      </c>
      <c r="AF893" s="47" t="s">
        <v>5166</v>
      </c>
      <c r="AG893" s="51" t="s">
        <v>4857</v>
      </c>
      <c r="AH893" s="52" t="s">
        <v>416</v>
      </c>
      <c r="AI893" s="53"/>
      <c r="AJ893" s="47"/>
      <c r="AK893" s="47" t="s">
        <v>5377</v>
      </c>
      <c r="AL893" s="50">
        <v>45142</v>
      </c>
      <c r="AM893" s="47" t="s">
        <v>5167</v>
      </c>
      <c r="AN893" s="50">
        <v>45135</v>
      </c>
      <c r="AO893" s="47" t="s">
        <v>5168</v>
      </c>
      <c r="AP893" s="47" t="s">
        <v>483</v>
      </c>
      <c r="AQ893" s="47" t="s">
        <v>39</v>
      </c>
      <c r="AR893" s="47" t="s">
        <v>495</v>
      </c>
      <c r="AS893" s="47" t="s">
        <v>484</v>
      </c>
      <c r="AT893" s="47" t="s">
        <v>375</v>
      </c>
      <c r="AU893" s="47" t="s">
        <v>170</v>
      </c>
      <c r="AV893" s="47" t="s">
        <v>35</v>
      </c>
      <c r="AW893" s="47" t="s">
        <v>53</v>
      </c>
      <c r="AX893" s="47" t="s">
        <v>54</v>
      </c>
      <c r="AY893" s="48">
        <v>0</v>
      </c>
      <c r="AZ893" s="48">
        <v>0</v>
      </c>
      <c r="BA893" s="48">
        <v>0</v>
      </c>
      <c r="BB893" s="48">
        <v>0</v>
      </c>
      <c r="BC893" s="48">
        <v>0</v>
      </c>
    </row>
    <row r="894" spans="1:55" x14ac:dyDescent="0.3">
      <c r="A894" s="47" t="s">
        <v>465</v>
      </c>
      <c r="B894" s="47" t="s">
        <v>466</v>
      </c>
      <c r="C894" s="47" t="s">
        <v>467</v>
      </c>
      <c r="D894" s="47" t="s">
        <v>468</v>
      </c>
      <c r="E894" s="47" t="s">
        <v>469</v>
      </c>
      <c r="F894" s="47" t="s">
        <v>470</v>
      </c>
      <c r="G894" s="47" t="s">
        <v>471</v>
      </c>
      <c r="H894" s="47" t="s">
        <v>27</v>
      </c>
      <c r="I894" s="47" t="s">
        <v>472</v>
      </c>
      <c r="J894" s="47" t="s">
        <v>28</v>
      </c>
      <c r="K894" s="47" t="s">
        <v>473</v>
      </c>
      <c r="L894" s="47" t="s">
        <v>29</v>
      </c>
      <c r="M894" s="47" t="s">
        <v>474</v>
      </c>
      <c r="N894" s="47" t="s">
        <v>30</v>
      </c>
      <c r="O894" s="47" t="s">
        <v>541</v>
      </c>
      <c r="P894" s="47" t="s">
        <v>172</v>
      </c>
      <c r="Q894" s="47" t="s">
        <v>503</v>
      </c>
      <c r="R894" s="47" t="s">
        <v>542</v>
      </c>
      <c r="S894" s="47" t="s">
        <v>271</v>
      </c>
      <c r="T894" s="47" t="s">
        <v>33</v>
      </c>
      <c r="U894" s="47" t="s">
        <v>89</v>
      </c>
      <c r="V894" s="47" t="s">
        <v>2461</v>
      </c>
      <c r="W894" s="47" t="s">
        <v>5169</v>
      </c>
      <c r="X894" s="48">
        <v>997000</v>
      </c>
      <c r="Y894" s="49"/>
      <c r="Z894" s="50"/>
      <c r="AA894" s="47"/>
      <c r="AB894" s="50"/>
      <c r="AC894" s="47"/>
      <c r="AD894" s="47" t="s">
        <v>5378</v>
      </c>
      <c r="AE894" s="47" t="s">
        <v>5315</v>
      </c>
      <c r="AF894" s="47" t="s">
        <v>5170</v>
      </c>
      <c r="AG894" s="51" t="s">
        <v>4083</v>
      </c>
      <c r="AH894" s="52" t="s">
        <v>416</v>
      </c>
      <c r="AI894" s="53"/>
      <c r="AJ894" s="47"/>
      <c r="AK894" s="47" t="s">
        <v>5379</v>
      </c>
      <c r="AL894" s="50">
        <v>45142</v>
      </c>
      <c r="AM894" s="47" t="s">
        <v>5171</v>
      </c>
      <c r="AN894" s="50">
        <v>45082</v>
      </c>
      <c r="AO894" s="47" t="s">
        <v>5168</v>
      </c>
      <c r="AP894" s="47" t="s">
        <v>483</v>
      </c>
      <c r="AQ894" s="47" t="s">
        <v>39</v>
      </c>
      <c r="AR894" s="47" t="s">
        <v>272</v>
      </c>
      <c r="AS894" s="47" t="s">
        <v>484</v>
      </c>
      <c r="AT894" s="47" t="s">
        <v>381</v>
      </c>
      <c r="AU894" s="47" t="s">
        <v>174</v>
      </c>
      <c r="AV894" s="47" t="s">
        <v>35</v>
      </c>
      <c r="AW894" s="47" t="s">
        <v>53</v>
      </c>
      <c r="AX894" s="47" t="s">
        <v>63</v>
      </c>
      <c r="AY894" s="48">
        <v>0</v>
      </c>
      <c r="AZ894" s="48">
        <v>0</v>
      </c>
      <c r="BA894" s="48">
        <v>0</v>
      </c>
      <c r="BB894" s="48">
        <v>0</v>
      </c>
      <c r="BC894" s="48">
        <v>0</v>
      </c>
    </row>
    <row r="895" spans="1:55" x14ac:dyDescent="0.3">
      <c r="A895" s="47" t="s">
        <v>465</v>
      </c>
      <c r="B895" s="47" t="s">
        <v>466</v>
      </c>
      <c r="C895" s="47" t="s">
        <v>467</v>
      </c>
      <c r="D895" s="47" t="s">
        <v>468</v>
      </c>
      <c r="E895" s="47" t="s">
        <v>469</v>
      </c>
      <c r="F895" s="47" t="s">
        <v>470</v>
      </c>
      <c r="G895" s="47" t="s">
        <v>471</v>
      </c>
      <c r="H895" s="47" t="s">
        <v>27</v>
      </c>
      <c r="I895" s="47" t="s">
        <v>472</v>
      </c>
      <c r="J895" s="47" t="s">
        <v>28</v>
      </c>
      <c r="K895" s="47" t="s">
        <v>473</v>
      </c>
      <c r="L895" s="47" t="s">
        <v>29</v>
      </c>
      <c r="M895" s="47" t="s">
        <v>474</v>
      </c>
      <c r="N895" s="47" t="s">
        <v>30</v>
      </c>
      <c r="O895" s="47" t="s">
        <v>541</v>
      </c>
      <c r="P895" s="47" t="s">
        <v>172</v>
      </c>
      <c r="Q895" s="47" t="s">
        <v>503</v>
      </c>
      <c r="R895" s="47" t="s">
        <v>542</v>
      </c>
      <c r="S895" s="47" t="s">
        <v>271</v>
      </c>
      <c r="T895" s="47" t="s">
        <v>33</v>
      </c>
      <c r="U895" s="47" t="s">
        <v>90</v>
      </c>
      <c r="V895" s="47" t="s">
        <v>2470</v>
      </c>
      <c r="W895" s="47" t="s">
        <v>5172</v>
      </c>
      <c r="X895" s="48">
        <v>1485000</v>
      </c>
      <c r="Y895" s="49"/>
      <c r="Z895" s="50"/>
      <c r="AA895" s="47"/>
      <c r="AB895" s="50"/>
      <c r="AC895" s="47"/>
      <c r="AD895" s="47" t="s">
        <v>5380</v>
      </c>
      <c r="AE895" s="47" t="s">
        <v>5315</v>
      </c>
      <c r="AF895" s="47" t="s">
        <v>5173</v>
      </c>
      <c r="AG895" s="51" t="s">
        <v>4083</v>
      </c>
      <c r="AH895" s="52" t="s">
        <v>416</v>
      </c>
      <c r="AI895" s="53"/>
      <c r="AJ895" s="47"/>
      <c r="AK895" s="47" t="s">
        <v>5381</v>
      </c>
      <c r="AL895" s="50">
        <v>45142</v>
      </c>
      <c r="AM895" s="47" t="s">
        <v>5174</v>
      </c>
      <c r="AN895" s="50">
        <v>45082</v>
      </c>
      <c r="AO895" s="47" t="s">
        <v>5168</v>
      </c>
      <c r="AP895" s="47" t="s">
        <v>483</v>
      </c>
      <c r="AQ895" s="47" t="s">
        <v>39</v>
      </c>
      <c r="AR895" s="47" t="s">
        <v>272</v>
      </c>
      <c r="AS895" s="47" t="s">
        <v>484</v>
      </c>
      <c r="AT895" s="47" t="s">
        <v>381</v>
      </c>
      <c r="AU895" s="47" t="s">
        <v>174</v>
      </c>
      <c r="AV895" s="47" t="s">
        <v>35</v>
      </c>
      <c r="AW895" s="47" t="s">
        <v>53</v>
      </c>
      <c r="AX895" s="47" t="s">
        <v>63</v>
      </c>
      <c r="AY895" s="48">
        <v>0</v>
      </c>
      <c r="AZ895" s="48">
        <v>0</v>
      </c>
      <c r="BA895" s="48">
        <v>0</v>
      </c>
      <c r="BB895" s="48">
        <v>0</v>
      </c>
      <c r="BC895" s="48">
        <v>0</v>
      </c>
    </row>
    <row r="896" spans="1:55" x14ac:dyDescent="0.3">
      <c r="A896" s="47" t="s">
        <v>465</v>
      </c>
      <c r="B896" s="47" t="s">
        <v>466</v>
      </c>
      <c r="C896" s="47" t="s">
        <v>467</v>
      </c>
      <c r="D896" s="47" t="s">
        <v>468</v>
      </c>
      <c r="E896" s="47" t="s">
        <v>469</v>
      </c>
      <c r="F896" s="47" t="s">
        <v>470</v>
      </c>
      <c r="G896" s="47" t="s">
        <v>471</v>
      </c>
      <c r="H896" s="47" t="s">
        <v>27</v>
      </c>
      <c r="I896" s="47" t="s">
        <v>472</v>
      </c>
      <c r="J896" s="47" t="s">
        <v>28</v>
      </c>
      <c r="K896" s="47" t="s">
        <v>473</v>
      </c>
      <c r="L896" s="47" t="s">
        <v>29</v>
      </c>
      <c r="M896" s="47" t="s">
        <v>474</v>
      </c>
      <c r="N896" s="47" t="s">
        <v>30</v>
      </c>
      <c r="O896" s="47" t="s">
        <v>541</v>
      </c>
      <c r="P896" s="47" t="s">
        <v>172</v>
      </c>
      <c r="Q896" s="47" t="s">
        <v>503</v>
      </c>
      <c r="R896" s="47" t="s">
        <v>542</v>
      </c>
      <c r="S896" s="47" t="s">
        <v>271</v>
      </c>
      <c r="T896" s="47" t="s">
        <v>33</v>
      </c>
      <c r="U896" s="47" t="s">
        <v>1964</v>
      </c>
      <c r="V896" s="47" t="s">
        <v>2991</v>
      </c>
      <c r="W896" s="47" t="s">
        <v>5175</v>
      </c>
      <c r="X896" s="48">
        <v>1499200</v>
      </c>
      <c r="Y896" s="49"/>
      <c r="Z896" s="50"/>
      <c r="AA896" s="47"/>
      <c r="AB896" s="50"/>
      <c r="AC896" s="47"/>
      <c r="AD896" s="47" t="s">
        <v>5382</v>
      </c>
      <c r="AE896" s="47" t="s">
        <v>5315</v>
      </c>
      <c r="AF896" s="47" t="s">
        <v>5176</v>
      </c>
      <c r="AG896" s="51" t="s">
        <v>4501</v>
      </c>
      <c r="AH896" s="52" t="s">
        <v>416</v>
      </c>
      <c r="AI896" s="53"/>
      <c r="AJ896" s="47"/>
      <c r="AK896" s="47" t="s">
        <v>5383</v>
      </c>
      <c r="AL896" s="50">
        <v>45142</v>
      </c>
      <c r="AM896" s="47" t="s">
        <v>5177</v>
      </c>
      <c r="AN896" s="50">
        <v>45111</v>
      </c>
      <c r="AO896" s="47" t="s">
        <v>5168</v>
      </c>
      <c r="AP896" s="47" t="s">
        <v>483</v>
      </c>
      <c r="AQ896" s="47" t="s">
        <v>39</v>
      </c>
      <c r="AR896" s="47" t="s">
        <v>272</v>
      </c>
      <c r="AS896" s="47" t="s">
        <v>484</v>
      </c>
      <c r="AT896" s="47" t="s">
        <v>381</v>
      </c>
      <c r="AU896" s="47" t="s">
        <v>174</v>
      </c>
      <c r="AV896" s="47" t="s">
        <v>35</v>
      </c>
      <c r="AW896" s="47" t="s">
        <v>53</v>
      </c>
      <c r="AX896" s="47" t="s">
        <v>63</v>
      </c>
      <c r="AY896" s="48">
        <v>0</v>
      </c>
      <c r="AZ896" s="48">
        <v>0</v>
      </c>
      <c r="BA896" s="48">
        <v>0</v>
      </c>
      <c r="BB896" s="48">
        <v>29984</v>
      </c>
      <c r="BC896" s="48">
        <v>0</v>
      </c>
    </row>
    <row r="897" spans="1:55" x14ac:dyDescent="0.3">
      <c r="A897" s="47" t="s">
        <v>465</v>
      </c>
      <c r="B897" s="47" t="s">
        <v>466</v>
      </c>
      <c r="C897" s="47" t="s">
        <v>467</v>
      </c>
      <c r="D897" s="47" t="s">
        <v>468</v>
      </c>
      <c r="E897" s="47" t="s">
        <v>469</v>
      </c>
      <c r="F897" s="47" t="s">
        <v>470</v>
      </c>
      <c r="G897" s="47" t="s">
        <v>471</v>
      </c>
      <c r="H897" s="47" t="s">
        <v>27</v>
      </c>
      <c r="I897" s="47" t="s">
        <v>472</v>
      </c>
      <c r="J897" s="47" t="s">
        <v>28</v>
      </c>
      <c r="K897" s="47" t="s">
        <v>473</v>
      </c>
      <c r="L897" s="47" t="s">
        <v>29</v>
      </c>
      <c r="M897" s="47" t="s">
        <v>474</v>
      </c>
      <c r="N897" s="47" t="s">
        <v>30</v>
      </c>
      <c r="O897" s="47" t="s">
        <v>541</v>
      </c>
      <c r="P897" s="47" t="s">
        <v>172</v>
      </c>
      <c r="Q897" s="47" t="s">
        <v>503</v>
      </c>
      <c r="R897" s="47" t="s">
        <v>542</v>
      </c>
      <c r="S897" s="47" t="s">
        <v>274</v>
      </c>
      <c r="T897" s="47" t="s">
        <v>41</v>
      </c>
      <c r="U897" s="47" t="s">
        <v>1951</v>
      </c>
      <c r="V897" s="47" t="s">
        <v>1952</v>
      </c>
      <c r="W897" s="47" t="s">
        <v>5178</v>
      </c>
      <c r="X897" s="48">
        <v>150000</v>
      </c>
      <c r="Y897" s="49"/>
      <c r="Z897" s="50"/>
      <c r="AA897" s="47"/>
      <c r="AB897" s="50"/>
      <c r="AC897" s="47"/>
      <c r="AD897" s="47" t="s">
        <v>5384</v>
      </c>
      <c r="AE897" s="47" t="s">
        <v>5315</v>
      </c>
      <c r="AF897" s="47" t="s">
        <v>5179</v>
      </c>
      <c r="AG897" s="51" t="s">
        <v>4177</v>
      </c>
      <c r="AH897" s="52" t="s">
        <v>416</v>
      </c>
      <c r="AI897" s="53"/>
      <c r="AJ897" s="47"/>
      <c r="AK897" s="47" t="s">
        <v>5385</v>
      </c>
      <c r="AL897" s="50">
        <v>45142</v>
      </c>
      <c r="AM897" s="47" t="s">
        <v>5180</v>
      </c>
      <c r="AN897" s="50">
        <v>45090</v>
      </c>
      <c r="AO897" s="47" t="s">
        <v>5168</v>
      </c>
      <c r="AP897" s="47" t="s">
        <v>483</v>
      </c>
      <c r="AQ897" s="47" t="s">
        <v>39</v>
      </c>
      <c r="AR897" s="47" t="s">
        <v>495</v>
      </c>
      <c r="AS897" s="47" t="s">
        <v>484</v>
      </c>
      <c r="AT897" s="47" t="s">
        <v>381</v>
      </c>
      <c r="AU897" s="47" t="s">
        <v>173</v>
      </c>
      <c r="AV897" s="47" t="s">
        <v>35</v>
      </c>
      <c r="AW897" s="47" t="s">
        <v>53</v>
      </c>
      <c r="AX897" s="47" t="s">
        <v>63</v>
      </c>
      <c r="AY897" s="48">
        <v>0</v>
      </c>
      <c r="AZ897" s="48">
        <v>0</v>
      </c>
      <c r="BA897" s="48">
        <v>0</v>
      </c>
      <c r="BB897" s="48">
        <v>0</v>
      </c>
      <c r="BC897" s="48">
        <v>0</v>
      </c>
    </row>
    <row r="898" spans="1:55" x14ac:dyDescent="0.3">
      <c r="A898" s="47" t="s">
        <v>465</v>
      </c>
      <c r="B898" s="47" t="s">
        <v>466</v>
      </c>
      <c r="C898" s="47" t="s">
        <v>467</v>
      </c>
      <c r="D898" s="47" t="s">
        <v>468</v>
      </c>
      <c r="E898" s="47" t="s">
        <v>469</v>
      </c>
      <c r="F898" s="47" t="s">
        <v>470</v>
      </c>
      <c r="G898" s="47" t="s">
        <v>558</v>
      </c>
      <c r="H898" s="47" t="s">
        <v>57</v>
      </c>
      <c r="I898" s="47" t="s">
        <v>559</v>
      </c>
      <c r="J898" s="47" t="s">
        <v>58</v>
      </c>
      <c r="K898" s="47" t="s">
        <v>560</v>
      </c>
      <c r="L898" s="47" t="s">
        <v>59</v>
      </c>
      <c r="M898" s="47" t="s">
        <v>561</v>
      </c>
      <c r="N898" s="47" t="s">
        <v>60</v>
      </c>
      <c r="O898" s="47" t="s">
        <v>562</v>
      </c>
      <c r="P898" s="47" t="s">
        <v>61</v>
      </c>
      <c r="Q898" s="47" t="s">
        <v>577</v>
      </c>
      <c r="R898" s="47" t="s">
        <v>68</v>
      </c>
      <c r="S898" s="47" t="s">
        <v>274</v>
      </c>
      <c r="T898" s="47" t="s">
        <v>41</v>
      </c>
      <c r="U898" s="47" t="s">
        <v>70</v>
      </c>
      <c r="V898" s="47" t="s">
        <v>578</v>
      </c>
      <c r="W898" s="47" t="s">
        <v>5181</v>
      </c>
      <c r="X898" s="48">
        <v>1617600</v>
      </c>
      <c r="Y898" s="49"/>
      <c r="Z898" s="50"/>
      <c r="AA898" s="47"/>
      <c r="AB898" s="50"/>
      <c r="AC898" s="47"/>
      <c r="AD898" s="47" t="s">
        <v>5386</v>
      </c>
      <c r="AE898" s="47" t="s">
        <v>5315</v>
      </c>
      <c r="AF898" s="47" t="s">
        <v>5182</v>
      </c>
      <c r="AG898" s="51" t="s">
        <v>4250</v>
      </c>
      <c r="AH898" s="52" t="s">
        <v>416</v>
      </c>
      <c r="AI898" s="53"/>
      <c r="AJ898" s="47"/>
      <c r="AK898" s="47" t="s">
        <v>5387</v>
      </c>
      <c r="AL898" s="50">
        <v>45142</v>
      </c>
      <c r="AM898" s="47" t="s">
        <v>5183</v>
      </c>
      <c r="AN898" s="50">
        <v>45110</v>
      </c>
      <c r="AO898" s="47" t="s">
        <v>5184</v>
      </c>
      <c r="AP898" s="47" t="s">
        <v>483</v>
      </c>
      <c r="AQ898" s="47" t="s">
        <v>39</v>
      </c>
      <c r="AR898" s="47" t="s">
        <v>495</v>
      </c>
      <c r="AS898" s="47" t="s">
        <v>484</v>
      </c>
      <c r="AT898" s="47" t="s">
        <v>380</v>
      </c>
      <c r="AU898" s="47" t="s">
        <v>69</v>
      </c>
      <c r="AV898" s="47" t="s">
        <v>35</v>
      </c>
      <c r="AW898" s="47" t="s">
        <v>65</v>
      </c>
      <c r="AX898" s="47" t="s">
        <v>66</v>
      </c>
      <c r="AY898" s="48">
        <v>0</v>
      </c>
      <c r="AZ898" s="48">
        <v>0</v>
      </c>
      <c r="BA898" s="48">
        <v>0</v>
      </c>
      <c r="BB898" s="48">
        <v>0</v>
      </c>
      <c r="BC898" s="48">
        <v>0</v>
      </c>
    </row>
    <row r="899" spans="1:55" x14ac:dyDescent="0.3">
      <c r="A899" s="47" t="s">
        <v>465</v>
      </c>
      <c r="B899" s="47" t="s">
        <v>466</v>
      </c>
      <c r="C899" s="47" t="s">
        <v>467</v>
      </c>
      <c r="D899" s="47" t="s">
        <v>468</v>
      </c>
      <c r="E899" s="47" t="s">
        <v>469</v>
      </c>
      <c r="F899" s="47" t="s">
        <v>470</v>
      </c>
      <c r="G899" s="47" t="s">
        <v>558</v>
      </c>
      <c r="H899" s="47" t="s">
        <v>57</v>
      </c>
      <c r="I899" s="47" t="s">
        <v>559</v>
      </c>
      <c r="J899" s="47" t="s">
        <v>58</v>
      </c>
      <c r="K899" s="47" t="s">
        <v>560</v>
      </c>
      <c r="L899" s="47" t="s">
        <v>59</v>
      </c>
      <c r="M899" s="47" t="s">
        <v>561</v>
      </c>
      <c r="N899" s="47" t="s">
        <v>60</v>
      </c>
      <c r="O899" s="47" t="s">
        <v>562</v>
      </c>
      <c r="P899" s="47" t="s">
        <v>61</v>
      </c>
      <c r="Q899" s="47" t="s">
        <v>577</v>
      </c>
      <c r="R899" s="47" t="s">
        <v>68</v>
      </c>
      <c r="S899" s="47" t="s">
        <v>278</v>
      </c>
      <c r="T899" s="47" t="s">
        <v>216</v>
      </c>
      <c r="U899" s="47" t="s">
        <v>218</v>
      </c>
      <c r="V899" s="47" t="s">
        <v>2865</v>
      </c>
      <c r="W899" s="47" t="s">
        <v>5185</v>
      </c>
      <c r="X899" s="48">
        <v>300000</v>
      </c>
      <c r="Y899" s="49"/>
      <c r="Z899" s="50"/>
      <c r="AA899" s="47"/>
      <c r="AB899" s="50"/>
      <c r="AC899" s="47"/>
      <c r="AD899" s="47" t="s">
        <v>5388</v>
      </c>
      <c r="AE899" s="47" t="s">
        <v>5315</v>
      </c>
      <c r="AF899" s="47" t="s">
        <v>5186</v>
      </c>
      <c r="AG899" s="51" t="s">
        <v>4215</v>
      </c>
      <c r="AH899" s="52" t="s">
        <v>416</v>
      </c>
      <c r="AI899" s="53"/>
      <c r="AJ899" s="47"/>
      <c r="AK899" s="47" t="s">
        <v>5389</v>
      </c>
      <c r="AL899" s="50">
        <v>45142</v>
      </c>
      <c r="AM899" s="47" t="s">
        <v>5187</v>
      </c>
      <c r="AN899" s="50">
        <v>45097</v>
      </c>
      <c r="AO899" s="47" t="s">
        <v>5184</v>
      </c>
      <c r="AP899" s="47" t="s">
        <v>483</v>
      </c>
      <c r="AQ899" s="47" t="s">
        <v>39</v>
      </c>
      <c r="AR899" s="47" t="s">
        <v>495</v>
      </c>
      <c r="AS899" s="47" t="s">
        <v>484</v>
      </c>
      <c r="AT899" s="47" t="s">
        <v>380</v>
      </c>
      <c r="AU899" s="47" t="s">
        <v>217</v>
      </c>
      <c r="AV899" s="47" t="s">
        <v>35</v>
      </c>
      <c r="AW899" s="47" t="s">
        <v>65</v>
      </c>
      <c r="AX899" s="47" t="s">
        <v>66</v>
      </c>
      <c r="AY899" s="48">
        <v>0</v>
      </c>
      <c r="AZ899" s="48">
        <v>0</v>
      </c>
      <c r="BA899" s="48">
        <v>0</v>
      </c>
      <c r="BB899" s="48">
        <v>0</v>
      </c>
      <c r="BC899" s="48">
        <v>0</v>
      </c>
    </row>
    <row r="900" spans="1:55" x14ac:dyDescent="0.3">
      <c r="A900" s="47" t="s">
        <v>465</v>
      </c>
      <c r="B900" s="47" t="s">
        <v>466</v>
      </c>
      <c r="C900" s="47" t="s">
        <v>467</v>
      </c>
      <c r="D900" s="47" t="s">
        <v>468</v>
      </c>
      <c r="E900" s="47" t="s">
        <v>469</v>
      </c>
      <c r="F900" s="47" t="s">
        <v>470</v>
      </c>
      <c r="G900" s="47" t="s">
        <v>558</v>
      </c>
      <c r="H900" s="47" t="s">
        <v>57</v>
      </c>
      <c r="I900" s="47" t="s">
        <v>559</v>
      </c>
      <c r="J900" s="47" t="s">
        <v>58</v>
      </c>
      <c r="K900" s="47" t="s">
        <v>560</v>
      </c>
      <c r="L900" s="47" t="s">
        <v>59</v>
      </c>
      <c r="M900" s="47" t="s">
        <v>561</v>
      </c>
      <c r="N900" s="47" t="s">
        <v>60</v>
      </c>
      <c r="O900" s="47" t="s">
        <v>562</v>
      </c>
      <c r="P900" s="47" t="s">
        <v>61</v>
      </c>
      <c r="Q900" s="47" t="s">
        <v>582</v>
      </c>
      <c r="R900" s="47" t="s">
        <v>71</v>
      </c>
      <c r="S900" s="47" t="s">
        <v>274</v>
      </c>
      <c r="T900" s="47" t="s">
        <v>41</v>
      </c>
      <c r="U900" s="47" t="s">
        <v>73</v>
      </c>
      <c r="V900" s="47" t="s">
        <v>583</v>
      </c>
      <c r="W900" s="47" t="s">
        <v>5188</v>
      </c>
      <c r="X900" s="48">
        <v>300000</v>
      </c>
      <c r="Y900" s="49"/>
      <c r="Z900" s="50"/>
      <c r="AA900" s="47"/>
      <c r="AB900" s="50"/>
      <c r="AC900" s="47"/>
      <c r="AD900" s="47" t="s">
        <v>5390</v>
      </c>
      <c r="AE900" s="47" t="s">
        <v>5315</v>
      </c>
      <c r="AF900" s="47" t="s">
        <v>5189</v>
      </c>
      <c r="AG900" s="51" t="s">
        <v>4857</v>
      </c>
      <c r="AH900" s="52" t="s">
        <v>416</v>
      </c>
      <c r="AI900" s="53"/>
      <c r="AJ900" s="47"/>
      <c r="AK900" s="47" t="s">
        <v>5391</v>
      </c>
      <c r="AL900" s="50">
        <v>45142</v>
      </c>
      <c r="AM900" s="47" t="s">
        <v>5190</v>
      </c>
      <c r="AN900" s="50">
        <v>45135</v>
      </c>
      <c r="AO900" s="47" t="s">
        <v>5184</v>
      </c>
      <c r="AP900" s="47" t="s">
        <v>483</v>
      </c>
      <c r="AQ900" s="47" t="s">
        <v>39</v>
      </c>
      <c r="AR900" s="47" t="s">
        <v>495</v>
      </c>
      <c r="AS900" s="47" t="s">
        <v>484</v>
      </c>
      <c r="AT900" s="47" t="s">
        <v>378</v>
      </c>
      <c r="AU900" s="47" t="s">
        <v>72</v>
      </c>
      <c r="AV900" s="47" t="s">
        <v>35</v>
      </c>
      <c r="AW900" s="47" t="s">
        <v>65</v>
      </c>
      <c r="AX900" s="47" t="s">
        <v>66</v>
      </c>
      <c r="AY900" s="48">
        <v>0</v>
      </c>
      <c r="AZ900" s="48">
        <v>0</v>
      </c>
      <c r="BA900" s="48">
        <v>0</v>
      </c>
      <c r="BB900" s="48">
        <v>0</v>
      </c>
      <c r="BC900" s="48">
        <v>0</v>
      </c>
    </row>
    <row r="901" spans="1:55" x14ac:dyDescent="0.3">
      <c r="A901" s="47" t="s">
        <v>465</v>
      </c>
      <c r="B901" s="47" t="s">
        <v>466</v>
      </c>
      <c r="C901" s="47" t="s">
        <v>467</v>
      </c>
      <c r="D901" s="47" t="s">
        <v>468</v>
      </c>
      <c r="E901" s="47" t="s">
        <v>469</v>
      </c>
      <c r="F901" s="47" t="s">
        <v>470</v>
      </c>
      <c r="G901" s="47" t="s">
        <v>558</v>
      </c>
      <c r="H901" s="47" t="s">
        <v>57</v>
      </c>
      <c r="I901" s="47" t="s">
        <v>559</v>
      </c>
      <c r="J901" s="47" t="s">
        <v>58</v>
      </c>
      <c r="K901" s="47" t="s">
        <v>560</v>
      </c>
      <c r="L901" s="47" t="s">
        <v>59</v>
      </c>
      <c r="M901" s="47" t="s">
        <v>561</v>
      </c>
      <c r="N901" s="47" t="s">
        <v>60</v>
      </c>
      <c r="O901" s="47" t="s">
        <v>562</v>
      </c>
      <c r="P901" s="47" t="s">
        <v>61</v>
      </c>
      <c r="Q901" s="47" t="s">
        <v>582</v>
      </c>
      <c r="R901" s="47" t="s">
        <v>71</v>
      </c>
      <c r="S901" s="47" t="s">
        <v>278</v>
      </c>
      <c r="T901" s="47" t="s">
        <v>216</v>
      </c>
      <c r="U901" s="47" t="s">
        <v>218</v>
      </c>
      <c r="V901" s="47" t="s">
        <v>1614</v>
      </c>
      <c r="W901" s="47" t="s">
        <v>5191</v>
      </c>
      <c r="X901" s="48">
        <v>150000</v>
      </c>
      <c r="Y901" s="49"/>
      <c r="Z901" s="50"/>
      <c r="AA901" s="47"/>
      <c r="AB901" s="50"/>
      <c r="AC901" s="47"/>
      <c r="AD901" s="47" t="s">
        <v>5392</v>
      </c>
      <c r="AE901" s="47" t="s">
        <v>5315</v>
      </c>
      <c r="AF901" s="47" t="s">
        <v>5192</v>
      </c>
      <c r="AG901" s="51" t="s">
        <v>4788</v>
      </c>
      <c r="AH901" s="52" t="s">
        <v>416</v>
      </c>
      <c r="AI901" s="53"/>
      <c r="AJ901" s="47"/>
      <c r="AK901" s="47" t="s">
        <v>5393</v>
      </c>
      <c r="AL901" s="50">
        <v>45142</v>
      </c>
      <c r="AM901" s="47" t="s">
        <v>5193</v>
      </c>
      <c r="AN901" s="50">
        <v>45134</v>
      </c>
      <c r="AO901" s="47" t="s">
        <v>5184</v>
      </c>
      <c r="AP901" s="47" t="s">
        <v>483</v>
      </c>
      <c r="AQ901" s="47" t="s">
        <v>39</v>
      </c>
      <c r="AR901" s="47" t="s">
        <v>495</v>
      </c>
      <c r="AS901" s="47" t="s">
        <v>484</v>
      </c>
      <c r="AT901" s="47" t="s">
        <v>378</v>
      </c>
      <c r="AU901" s="47" t="s">
        <v>290</v>
      </c>
      <c r="AV901" s="47" t="s">
        <v>35</v>
      </c>
      <c r="AW901" s="47" t="s">
        <v>65</v>
      </c>
      <c r="AX901" s="47" t="s">
        <v>66</v>
      </c>
      <c r="AY901" s="48">
        <v>0</v>
      </c>
      <c r="AZ901" s="48">
        <v>0</v>
      </c>
      <c r="BA901" s="48">
        <v>0</v>
      </c>
      <c r="BB901" s="48">
        <v>0</v>
      </c>
      <c r="BC901" s="48">
        <v>0</v>
      </c>
    </row>
    <row r="902" spans="1:55" x14ac:dyDescent="0.3">
      <c r="A902" s="47" t="s">
        <v>465</v>
      </c>
      <c r="B902" s="47" t="s">
        <v>466</v>
      </c>
      <c r="C902" s="47" t="s">
        <v>467</v>
      </c>
      <c r="D902" s="47" t="s">
        <v>468</v>
      </c>
      <c r="E902" s="47" t="s">
        <v>469</v>
      </c>
      <c r="F902" s="47" t="s">
        <v>470</v>
      </c>
      <c r="G902" s="47" t="s">
        <v>558</v>
      </c>
      <c r="H902" s="47" t="s">
        <v>57</v>
      </c>
      <c r="I902" s="47" t="s">
        <v>559</v>
      </c>
      <c r="J902" s="47" t="s">
        <v>58</v>
      </c>
      <c r="K902" s="47" t="s">
        <v>560</v>
      </c>
      <c r="L902" s="47" t="s">
        <v>59</v>
      </c>
      <c r="M902" s="47" t="s">
        <v>561</v>
      </c>
      <c r="N902" s="47" t="s">
        <v>60</v>
      </c>
      <c r="O902" s="47" t="s">
        <v>562</v>
      </c>
      <c r="P902" s="47" t="s">
        <v>61</v>
      </c>
      <c r="Q902" s="47" t="s">
        <v>587</v>
      </c>
      <c r="R902" s="47" t="s">
        <v>588</v>
      </c>
      <c r="S902" s="47" t="s">
        <v>274</v>
      </c>
      <c r="T902" s="47" t="s">
        <v>41</v>
      </c>
      <c r="U902" s="47" t="s">
        <v>589</v>
      </c>
      <c r="V902" s="47" t="s">
        <v>110</v>
      </c>
      <c r="W902" s="47" t="s">
        <v>5194</v>
      </c>
      <c r="X902" s="48">
        <v>2953500</v>
      </c>
      <c r="Y902" s="49"/>
      <c r="Z902" s="50"/>
      <c r="AA902" s="47"/>
      <c r="AB902" s="50"/>
      <c r="AC902" s="47"/>
      <c r="AD902" s="47" t="s">
        <v>5394</v>
      </c>
      <c r="AE902" s="47" t="s">
        <v>5315</v>
      </c>
      <c r="AF902" s="47" t="s">
        <v>5195</v>
      </c>
      <c r="AG902" s="51" t="s">
        <v>4051</v>
      </c>
      <c r="AH902" s="52" t="s">
        <v>416</v>
      </c>
      <c r="AI902" s="53"/>
      <c r="AJ902" s="47"/>
      <c r="AK902" s="47" t="s">
        <v>5395</v>
      </c>
      <c r="AL902" s="50">
        <v>45142</v>
      </c>
      <c r="AM902" s="47" t="s">
        <v>5196</v>
      </c>
      <c r="AN902" s="50">
        <v>45103</v>
      </c>
      <c r="AO902" s="47" t="s">
        <v>5134</v>
      </c>
      <c r="AP902" s="47" t="s">
        <v>483</v>
      </c>
      <c r="AQ902" s="47" t="s">
        <v>39</v>
      </c>
      <c r="AR902" s="47" t="s">
        <v>495</v>
      </c>
      <c r="AS902" s="47" t="s">
        <v>484</v>
      </c>
      <c r="AT902" s="47" t="s">
        <v>592</v>
      </c>
      <c r="AU902" s="47" t="s">
        <v>294</v>
      </c>
      <c r="AV902" s="47" t="s">
        <v>35</v>
      </c>
      <c r="AW902" s="47" t="s">
        <v>36</v>
      </c>
      <c r="AX902" s="47" t="s">
        <v>47</v>
      </c>
      <c r="AY902" s="48">
        <v>0</v>
      </c>
      <c r="AZ902" s="48">
        <v>0</v>
      </c>
      <c r="BA902" s="48">
        <v>0</v>
      </c>
      <c r="BB902" s="48">
        <v>0</v>
      </c>
      <c r="BC902" s="48">
        <v>0</v>
      </c>
    </row>
    <row r="903" spans="1:55" x14ac:dyDescent="0.3">
      <c r="A903" s="47" t="s">
        <v>465</v>
      </c>
      <c r="B903" s="47" t="s">
        <v>466</v>
      </c>
      <c r="C903" s="47" t="s">
        <v>467</v>
      </c>
      <c r="D903" s="47" t="s">
        <v>468</v>
      </c>
      <c r="E903" s="47" t="s">
        <v>469</v>
      </c>
      <c r="F903" s="47" t="s">
        <v>470</v>
      </c>
      <c r="G903" s="47" t="s">
        <v>558</v>
      </c>
      <c r="H903" s="47" t="s">
        <v>57</v>
      </c>
      <c r="I903" s="47" t="s">
        <v>559</v>
      </c>
      <c r="J903" s="47" t="s">
        <v>58</v>
      </c>
      <c r="K903" s="47" t="s">
        <v>560</v>
      </c>
      <c r="L903" s="47" t="s">
        <v>59</v>
      </c>
      <c r="M903" s="47" t="s">
        <v>596</v>
      </c>
      <c r="N903" s="47" t="s">
        <v>126</v>
      </c>
      <c r="O903" s="47" t="s">
        <v>597</v>
      </c>
      <c r="P903" s="47" t="s">
        <v>127</v>
      </c>
      <c r="Q903" s="47" t="s">
        <v>598</v>
      </c>
      <c r="R903" s="47" t="s">
        <v>128</v>
      </c>
      <c r="S903" s="47" t="s">
        <v>316</v>
      </c>
      <c r="T903" s="47" t="s">
        <v>129</v>
      </c>
      <c r="U903" s="47" t="s">
        <v>131</v>
      </c>
      <c r="V903" s="47" t="s">
        <v>599</v>
      </c>
      <c r="W903" s="47" t="s">
        <v>5197</v>
      </c>
      <c r="X903" s="48">
        <v>820000</v>
      </c>
      <c r="Y903" s="49"/>
      <c r="Z903" s="50"/>
      <c r="AA903" s="47"/>
      <c r="AB903" s="50"/>
      <c r="AC903" s="47"/>
      <c r="AD903" s="47" t="s">
        <v>5396</v>
      </c>
      <c r="AE903" s="47" t="s">
        <v>5315</v>
      </c>
      <c r="AF903" s="47" t="s">
        <v>5198</v>
      </c>
      <c r="AG903" s="51" t="s">
        <v>5199</v>
      </c>
      <c r="AH903" s="52" t="s">
        <v>416</v>
      </c>
      <c r="AI903" s="53"/>
      <c r="AJ903" s="47"/>
      <c r="AK903" s="47" t="s">
        <v>5397</v>
      </c>
      <c r="AL903" s="50">
        <v>45142</v>
      </c>
      <c r="AM903" s="47" t="s">
        <v>5200</v>
      </c>
      <c r="AN903" s="50">
        <v>45107</v>
      </c>
      <c r="AO903" s="47" t="s">
        <v>5184</v>
      </c>
      <c r="AP903" s="47" t="s">
        <v>483</v>
      </c>
      <c r="AQ903" s="47" t="s">
        <v>132</v>
      </c>
      <c r="AR903" s="47" t="s">
        <v>604</v>
      </c>
      <c r="AS903" s="47" t="s">
        <v>484</v>
      </c>
      <c r="AT903" s="47" t="s">
        <v>383</v>
      </c>
      <c r="AU903" s="47" t="s">
        <v>130</v>
      </c>
      <c r="AV903" s="47" t="s">
        <v>35</v>
      </c>
      <c r="AW903" s="47" t="s">
        <v>65</v>
      </c>
      <c r="AX903" s="47" t="s">
        <v>66</v>
      </c>
      <c r="AY903" s="48">
        <v>0</v>
      </c>
      <c r="AZ903" s="48">
        <v>0</v>
      </c>
      <c r="BA903" s="48">
        <v>0</v>
      </c>
      <c r="BB903" s="48">
        <v>0</v>
      </c>
      <c r="BC903" s="48">
        <v>0</v>
      </c>
    </row>
    <row r="904" spans="1:55" x14ac:dyDescent="0.3">
      <c r="A904" s="47" t="s">
        <v>465</v>
      </c>
      <c r="B904" s="47" t="s">
        <v>466</v>
      </c>
      <c r="C904" s="47" t="s">
        <v>467</v>
      </c>
      <c r="D904" s="47" t="s">
        <v>468</v>
      </c>
      <c r="E904" s="47" t="s">
        <v>469</v>
      </c>
      <c r="F904" s="47" t="s">
        <v>470</v>
      </c>
      <c r="G904" s="47" t="s">
        <v>558</v>
      </c>
      <c r="H904" s="47" t="s">
        <v>57</v>
      </c>
      <c r="I904" s="47" t="s">
        <v>559</v>
      </c>
      <c r="J904" s="47" t="s">
        <v>58</v>
      </c>
      <c r="K904" s="47" t="s">
        <v>560</v>
      </c>
      <c r="L904" s="47" t="s">
        <v>59</v>
      </c>
      <c r="M904" s="47" t="s">
        <v>596</v>
      </c>
      <c r="N904" s="47" t="s">
        <v>126</v>
      </c>
      <c r="O904" s="47" t="s">
        <v>597</v>
      </c>
      <c r="P904" s="47" t="s">
        <v>127</v>
      </c>
      <c r="Q904" s="47" t="s">
        <v>598</v>
      </c>
      <c r="R904" s="47" t="s">
        <v>128</v>
      </c>
      <c r="S904" s="47" t="s">
        <v>316</v>
      </c>
      <c r="T904" s="47" t="s">
        <v>129</v>
      </c>
      <c r="U904" s="47" t="s">
        <v>131</v>
      </c>
      <c r="V904" s="47" t="s">
        <v>599</v>
      </c>
      <c r="W904" s="47" t="s">
        <v>5201</v>
      </c>
      <c r="X904" s="48">
        <v>1661000</v>
      </c>
      <c r="Y904" s="49"/>
      <c r="Z904" s="50"/>
      <c r="AA904" s="47"/>
      <c r="AB904" s="50"/>
      <c r="AC904" s="47"/>
      <c r="AD904" s="47" t="s">
        <v>5398</v>
      </c>
      <c r="AE904" s="47" t="s">
        <v>5315</v>
      </c>
      <c r="AF904" s="47" t="s">
        <v>5202</v>
      </c>
      <c r="AG904" s="51" t="s">
        <v>4307</v>
      </c>
      <c r="AH904" s="52" t="s">
        <v>416</v>
      </c>
      <c r="AI904" s="53"/>
      <c r="AJ904" s="47"/>
      <c r="AK904" s="47" t="s">
        <v>5399</v>
      </c>
      <c r="AL904" s="50">
        <v>45142</v>
      </c>
      <c r="AM904" s="47" t="s">
        <v>5203</v>
      </c>
      <c r="AN904" s="50">
        <v>45117</v>
      </c>
      <c r="AO904" s="47" t="s">
        <v>5184</v>
      </c>
      <c r="AP904" s="47" t="s">
        <v>483</v>
      </c>
      <c r="AQ904" s="47" t="s">
        <v>132</v>
      </c>
      <c r="AR904" s="47" t="s">
        <v>604</v>
      </c>
      <c r="AS904" s="47" t="s">
        <v>484</v>
      </c>
      <c r="AT904" s="47" t="s">
        <v>383</v>
      </c>
      <c r="AU904" s="47" t="s">
        <v>130</v>
      </c>
      <c r="AV904" s="47" t="s">
        <v>35</v>
      </c>
      <c r="AW904" s="47" t="s">
        <v>65</v>
      </c>
      <c r="AX904" s="47" t="s">
        <v>66</v>
      </c>
      <c r="AY904" s="48">
        <v>0</v>
      </c>
      <c r="AZ904" s="48">
        <v>0</v>
      </c>
      <c r="BA904" s="48">
        <v>0</v>
      </c>
      <c r="BB904" s="48">
        <v>0</v>
      </c>
      <c r="BC904" s="48">
        <v>0</v>
      </c>
    </row>
    <row r="905" spans="1:55" x14ac:dyDescent="0.3">
      <c r="A905" s="47" t="s">
        <v>465</v>
      </c>
      <c r="B905" s="47" t="s">
        <v>466</v>
      </c>
      <c r="C905" s="47" t="s">
        <v>467</v>
      </c>
      <c r="D905" s="47" t="s">
        <v>468</v>
      </c>
      <c r="E905" s="47" t="s">
        <v>469</v>
      </c>
      <c r="F905" s="47" t="s">
        <v>470</v>
      </c>
      <c r="G905" s="47" t="s">
        <v>558</v>
      </c>
      <c r="H905" s="47" t="s">
        <v>57</v>
      </c>
      <c r="I905" s="47" t="s">
        <v>559</v>
      </c>
      <c r="J905" s="47" t="s">
        <v>58</v>
      </c>
      <c r="K905" s="47" t="s">
        <v>560</v>
      </c>
      <c r="L905" s="47" t="s">
        <v>59</v>
      </c>
      <c r="M905" s="47" t="s">
        <v>596</v>
      </c>
      <c r="N905" s="47" t="s">
        <v>126</v>
      </c>
      <c r="O905" s="47" t="s">
        <v>597</v>
      </c>
      <c r="P905" s="47" t="s">
        <v>127</v>
      </c>
      <c r="Q905" s="47" t="s">
        <v>598</v>
      </c>
      <c r="R905" s="47" t="s">
        <v>128</v>
      </c>
      <c r="S905" s="47" t="s">
        <v>316</v>
      </c>
      <c r="T905" s="47" t="s">
        <v>129</v>
      </c>
      <c r="U905" s="47" t="s">
        <v>131</v>
      </c>
      <c r="V905" s="47" t="s">
        <v>599</v>
      </c>
      <c r="W905" s="47" t="s">
        <v>5204</v>
      </c>
      <c r="X905" s="48">
        <v>2133000</v>
      </c>
      <c r="Y905" s="49"/>
      <c r="Z905" s="50"/>
      <c r="AA905" s="47"/>
      <c r="AB905" s="50"/>
      <c r="AC905" s="47"/>
      <c r="AD905" s="47" t="s">
        <v>5400</v>
      </c>
      <c r="AE905" s="47" t="s">
        <v>5315</v>
      </c>
      <c r="AF905" s="47" t="s">
        <v>5205</v>
      </c>
      <c r="AG905" s="51" t="s">
        <v>4307</v>
      </c>
      <c r="AH905" s="52" t="s">
        <v>416</v>
      </c>
      <c r="AI905" s="53"/>
      <c r="AJ905" s="47"/>
      <c r="AK905" s="47" t="s">
        <v>5401</v>
      </c>
      <c r="AL905" s="50">
        <v>45142</v>
      </c>
      <c r="AM905" s="47" t="s">
        <v>5206</v>
      </c>
      <c r="AN905" s="50">
        <v>45117</v>
      </c>
      <c r="AO905" s="47" t="s">
        <v>5184</v>
      </c>
      <c r="AP905" s="47" t="s">
        <v>483</v>
      </c>
      <c r="AQ905" s="47" t="s">
        <v>132</v>
      </c>
      <c r="AR905" s="47" t="s">
        <v>604</v>
      </c>
      <c r="AS905" s="47" t="s">
        <v>484</v>
      </c>
      <c r="AT905" s="47" t="s">
        <v>383</v>
      </c>
      <c r="AU905" s="47" t="s">
        <v>130</v>
      </c>
      <c r="AV905" s="47" t="s">
        <v>35</v>
      </c>
      <c r="AW905" s="47" t="s">
        <v>65</v>
      </c>
      <c r="AX905" s="47" t="s">
        <v>66</v>
      </c>
      <c r="AY905" s="48">
        <v>211378</v>
      </c>
      <c r="AZ905" s="48">
        <v>0</v>
      </c>
      <c r="BA905" s="48">
        <v>28824</v>
      </c>
      <c r="BB905" s="48">
        <v>0</v>
      </c>
      <c r="BC905" s="48">
        <v>0</v>
      </c>
    </row>
    <row r="906" spans="1:55" x14ac:dyDescent="0.3">
      <c r="A906" s="47" t="s">
        <v>465</v>
      </c>
      <c r="B906" s="47" t="s">
        <v>466</v>
      </c>
      <c r="C906" s="47" t="s">
        <v>467</v>
      </c>
      <c r="D906" s="47" t="s">
        <v>468</v>
      </c>
      <c r="E906" s="47" t="s">
        <v>469</v>
      </c>
      <c r="F906" s="47" t="s">
        <v>470</v>
      </c>
      <c r="G906" s="47" t="s">
        <v>558</v>
      </c>
      <c r="H906" s="47" t="s">
        <v>57</v>
      </c>
      <c r="I906" s="47" t="s">
        <v>559</v>
      </c>
      <c r="J906" s="47" t="s">
        <v>58</v>
      </c>
      <c r="K906" s="47" t="s">
        <v>560</v>
      </c>
      <c r="L906" s="47" t="s">
        <v>59</v>
      </c>
      <c r="M906" s="47" t="s">
        <v>596</v>
      </c>
      <c r="N906" s="47" t="s">
        <v>126</v>
      </c>
      <c r="O906" s="47" t="s">
        <v>597</v>
      </c>
      <c r="P906" s="47" t="s">
        <v>127</v>
      </c>
      <c r="Q906" s="47" t="s">
        <v>598</v>
      </c>
      <c r="R906" s="47" t="s">
        <v>128</v>
      </c>
      <c r="S906" s="47" t="s">
        <v>316</v>
      </c>
      <c r="T906" s="47" t="s">
        <v>129</v>
      </c>
      <c r="U906" s="47" t="s">
        <v>131</v>
      </c>
      <c r="V906" s="47" t="s">
        <v>599</v>
      </c>
      <c r="W906" s="47" t="s">
        <v>5207</v>
      </c>
      <c r="X906" s="48">
        <v>894000</v>
      </c>
      <c r="Y906" s="49"/>
      <c r="Z906" s="50"/>
      <c r="AA906" s="47"/>
      <c r="AB906" s="50"/>
      <c r="AC906" s="47"/>
      <c r="AD906" s="47" t="s">
        <v>5402</v>
      </c>
      <c r="AE906" s="47" t="s">
        <v>5315</v>
      </c>
      <c r="AF906" s="47" t="s">
        <v>5208</v>
      </c>
      <c r="AG906" s="51" t="s">
        <v>4254</v>
      </c>
      <c r="AH906" s="52" t="s">
        <v>416</v>
      </c>
      <c r="AI906" s="53"/>
      <c r="AJ906" s="47"/>
      <c r="AK906" s="47" t="s">
        <v>5403</v>
      </c>
      <c r="AL906" s="50">
        <v>45142</v>
      </c>
      <c r="AM906" s="47" t="s">
        <v>5209</v>
      </c>
      <c r="AN906" s="50">
        <v>45118</v>
      </c>
      <c r="AO906" s="47" t="s">
        <v>5184</v>
      </c>
      <c r="AP906" s="47" t="s">
        <v>483</v>
      </c>
      <c r="AQ906" s="47" t="s">
        <v>132</v>
      </c>
      <c r="AR906" s="47" t="s">
        <v>604</v>
      </c>
      <c r="AS906" s="47" t="s">
        <v>484</v>
      </c>
      <c r="AT906" s="47" t="s">
        <v>383</v>
      </c>
      <c r="AU906" s="47" t="s">
        <v>130</v>
      </c>
      <c r="AV906" s="47" t="s">
        <v>35</v>
      </c>
      <c r="AW906" s="47" t="s">
        <v>65</v>
      </c>
      <c r="AX906" s="47" t="s">
        <v>66</v>
      </c>
      <c r="AY906" s="48">
        <v>0</v>
      </c>
      <c r="AZ906" s="48">
        <v>0</v>
      </c>
      <c r="BA906" s="48">
        <v>0</v>
      </c>
      <c r="BB906" s="48">
        <v>0</v>
      </c>
      <c r="BC906" s="48">
        <v>0</v>
      </c>
    </row>
    <row r="907" spans="1:55" x14ac:dyDescent="0.3">
      <c r="A907" s="47" t="s">
        <v>465</v>
      </c>
      <c r="B907" s="47" t="s">
        <v>466</v>
      </c>
      <c r="C907" s="47" t="s">
        <v>467</v>
      </c>
      <c r="D907" s="47" t="s">
        <v>468</v>
      </c>
      <c r="E907" s="47" t="s">
        <v>469</v>
      </c>
      <c r="F907" s="47" t="s">
        <v>470</v>
      </c>
      <c r="G907" s="47" t="s">
        <v>558</v>
      </c>
      <c r="H907" s="47" t="s">
        <v>57</v>
      </c>
      <c r="I907" s="47" t="s">
        <v>559</v>
      </c>
      <c r="J907" s="47" t="s">
        <v>58</v>
      </c>
      <c r="K907" s="47" t="s">
        <v>560</v>
      </c>
      <c r="L907" s="47" t="s">
        <v>59</v>
      </c>
      <c r="M907" s="47" t="s">
        <v>596</v>
      </c>
      <c r="N907" s="47" t="s">
        <v>126</v>
      </c>
      <c r="O907" s="47" t="s">
        <v>597</v>
      </c>
      <c r="P907" s="47" t="s">
        <v>127</v>
      </c>
      <c r="Q907" s="47" t="s">
        <v>598</v>
      </c>
      <c r="R907" s="47" t="s">
        <v>128</v>
      </c>
      <c r="S907" s="47" t="s">
        <v>316</v>
      </c>
      <c r="T907" s="47" t="s">
        <v>129</v>
      </c>
      <c r="U907" s="47" t="s">
        <v>131</v>
      </c>
      <c r="V907" s="47" t="s">
        <v>599</v>
      </c>
      <c r="W907" s="47" t="s">
        <v>5210</v>
      </c>
      <c r="X907" s="48">
        <v>195000</v>
      </c>
      <c r="Y907" s="49"/>
      <c r="Z907" s="50"/>
      <c r="AA907" s="47"/>
      <c r="AB907" s="50"/>
      <c r="AC907" s="47"/>
      <c r="AD907" s="47" t="s">
        <v>5404</v>
      </c>
      <c r="AE907" s="47" t="s">
        <v>5315</v>
      </c>
      <c r="AF907" s="47" t="s">
        <v>5211</v>
      </c>
      <c r="AG907" s="51" t="s">
        <v>4540</v>
      </c>
      <c r="AH907" s="52" t="s">
        <v>416</v>
      </c>
      <c r="AI907" s="53"/>
      <c r="AJ907" s="47"/>
      <c r="AK907" s="47" t="s">
        <v>5405</v>
      </c>
      <c r="AL907" s="50">
        <v>45142</v>
      </c>
      <c r="AM907" s="47" t="s">
        <v>5212</v>
      </c>
      <c r="AN907" s="50">
        <v>45128</v>
      </c>
      <c r="AO907" s="47" t="s">
        <v>5184</v>
      </c>
      <c r="AP907" s="47" t="s">
        <v>483</v>
      </c>
      <c r="AQ907" s="47" t="s">
        <v>132</v>
      </c>
      <c r="AR907" s="47" t="s">
        <v>604</v>
      </c>
      <c r="AS907" s="47" t="s">
        <v>484</v>
      </c>
      <c r="AT907" s="47" t="s">
        <v>383</v>
      </c>
      <c r="AU907" s="47" t="s">
        <v>130</v>
      </c>
      <c r="AV907" s="47" t="s">
        <v>35</v>
      </c>
      <c r="AW907" s="47" t="s">
        <v>65</v>
      </c>
      <c r="AX907" s="47" t="s">
        <v>66</v>
      </c>
      <c r="AY907" s="48">
        <v>0</v>
      </c>
      <c r="AZ907" s="48">
        <v>0</v>
      </c>
      <c r="BA907" s="48">
        <v>0</v>
      </c>
      <c r="BB907" s="48">
        <v>0</v>
      </c>
      <c r="BC907" s="48">
        <v>0</v>
      </c>
    </row>
    <row r="908" spans="1:55" x14ac:dyDescent="0.3">
      <c r="A908" s="47" t="s">
        <v>465</v>
      </c>
      <c r="B908" s="47" t="s">
        <v>466</v>
      </c>
      <c r="C908" s="47" t="s">
        <v>467</v>
      </c>
      <c r="D908" s="47" t="s">
        <v>468</v>
      </c>
      <c r="E908" s="47" t="s">
        <v>469</v>
      </c>
      <c r="F908" s="47" t="s">
        <v>470</v>
      </c>
      <c r="G908" s="47" t="s">
        <v>558</v>
      </c>
      <c r="H908" s="47" t="s">
        <v>57</v>
      </c>
      <c r="I908" s="47" t="s">
        <v>559</v>
      </c>
      <c r="J908" s="47" t="s">
        <v>58</v>
      </c>
      <c r="K908" s="47" t="s">
        <v>560</v>
      </c>
      <c r="L908" s="47" t="s">
        <v>59</v>
      </c>
      <c r="M908" s="47" t="s">
        <v>596</v>
      </c>
      <c r="N908" s="47" t="s">
        <v>126</v>
      </c>
      <c r="O908" s="47" t="s">
        <v>597</v>
      </c>
      <c r="P908" s="47" t="s">
        <v>127</v>
      </c>
      <c r="Q908" s="47" t="s">
        <v>598</v>
      </c>
      <c r="R908" s="47" t="s">
        <v>128</v>
      </c>
      <c r="S908" s="47" t="s">
        <v>316</v>
      </c>
      <c r="T908" s="47" t="s">
        <v>129</v>
      </c>
      <c r="U908" s="47" t="s">
        <v>131</v>
      </c>
      <c r="V908" s="47" t="s">
        <v>599</v>
      </c>
      <c r="W908" s="47" t="s">
        <v>5213</v>
      </c>
      <c r="X908" s="48">
        <v>300000</v>
      </c>
      <c r="Y908" s="49"/>
      <c r="Z908" s="50"/>
      <c r="AA908" s="47"/>
      <c r="AB908" s="50"/>
      <c r="AC908" s="47"/>
      <c r="AD908" s="47" t="s">
        <v>5406</v>
      </c>
      <c r="AE908" s="47" t="s">
        <v>5315</v>
      </c>
      <c r="AF908" s="47" t="s">
        <v>5214</v>
      </c>
      <c r="AG908" s="51" t="s">
        <v>5215</v>
      </c>
      <c r="AH908" s="52" t="s">
        <v>416</v>
      </c>
      <c r="AI908" s="53"/>
      <c r="AJ908" s="47"/>
      <c r="AK908" s="47" t="s">
        <v>5407</v>
      </c>
      <c r="AL908" s="50">
        <v>45142</v>
      </c>
      <c r="AM908" s="47" t="s">
        <v>5216</v>
      </c>
      <c r="AN908" s="50">
        <v>45136</v>
      </c>
      <c r="AO908" s="47" t="s">
        <v>5184</v>
      </c>
      <c r="AP908" s="47" t="s">
        <v>483</v>
      </c>
      <c r="AQ908" s="47" t="s">
        <v>132</v>
      </c>
      <c r="AR908" s="47" t="s">
        <v>604</v>
      </c>
      <c r="AS908" s="47" t="s">
        <v>484</v>
      </c>
      <c r="AT908" s="47" t="s">
        <v>383</v>
      </c>
      <c r="AU908" s="47" t="s">
        <v>130</v>
      </c>
      <c r="AV908" s="47" t="s">
        <v>35</v>
      </c>
      <c r="AW908" s="47" t="s">
        <v>65</v>
      </c>
      <c r="AX908" s="47" t="s">
        <v>66</v>
      </c>
      <c r="AY908" s="48">
        <v>0</v>
      </c>
      <c r="AZ908" s="48">
        <v>0</v>
      </c>
      <c r="BA908" s="48">
        <v>0</v>
      </c>
      <c r="BB908" s="48">
        <v>0</v>
      </c>
      <c r="BC908" s="48">
        <v>0</v>
      </c>
    </row>
    <row r="909" spans="1:55" x14ac:dyDescent="0.3">
      <c r="A909" s="47" t="s">
        <v>465</v>
      </c>
      <c r="B909" s="47" t="s">
        <v>466</v>
      </c>
      <c r="C909" s="47" t="s">
        <v>467</v>
      </c>
      <c r="D909" s="47" t="s">
        <v>468</v>
      </c>
      <c r="E909" s="47" t="s">
        <v>469</v>
      </c>
      <c r="F909" s="47" t="s">
        <v>470</v>
      </c>
      <c r="G909" s="47" t="s">
        <v>558</v>
      </c>
      <c r="H909" s="47" t="s">
        <v>57</v>
      </c>
      <c r="I909" s="47" t="s">
        <v>559</v>
      </c>
      <c r="J909" s="47" t="s">
        <v>58</v>
      </c>
      <c r="K909" s="47" t="s">
        <v>560</v>
      </c>
      <c r="L909" s="47" t="s">
        <v>59</v>
      </c>
      <c r="M909" s="47" t="s">
        <v>596</v>
      </c>
      <c r="N909" s="47" t="s">
        <v>126</v>
      </c>
      <c r="O909" s="47" t="s">
        <v>597</v>
      </c>
      <c r="P909" s="47" t="s">
        <v>127</v>
      </c>
      <c r="Q909" s="47" t="s">
        <v>598</v>
      </c>
      <c r="R909" s="47" t="s">
        <v>128</v>
      </c>
      <c r="S909" s="47" t="s">
        <v>316</v>
      </c>
      <c r="T909" s="47" t="s">
        <v>129</v>
      </c>
      <c r="U909" s="47" t="s">
        <v>202</v>
      </c>
      <c r="V909" s="47" t="s">
        <v>621</v>
      </c>
      <c r="W909" s="47" t="s">
        <v>5217</v>
      </c>
      <c r="X909" s="48">
        <v>1750000</v>
      </c>
      <c r="Y909" s="49"/>
      <c r="Z909" s="50"/>
      <c r="AA909" s="47"/>
      <c r="AB909" s="50"/>
      <c r="AC909" s="47"/>
      <c r="AD909" s="47" t="s">
        <v>5408</v>
      </c>
      <c r="AE909" s="47" t="s">
        <v>5315</v>
      </c>
      <c r="AF909" s="47" t="s">
        <v>5218</v>
      </c>
      <c r="AG909" s="51" t="s">
        <v>4512</v>
      </c>
      <c r="AH909" s="52" t="s">
        <v>416</v>
      </c>
      <c r="AI909" s="53"/>
      <c r="AJ909" s="47"/>
      <c r="AK909" s="47" t="s">
        <v>5409</v>
      </c>
      <c r="AL909" s="50">
        <v>45142</v>
      </c>
      <c r="AM909" s="47" t="s">
        <v>5219</v>
      </c>
      <c r="AN909" s="50">
        <v>45127</v>
      </c>
      <c r="AO909" s="47" t="s">
        <v>5184</v>
      </c>
      <c r="AP909" s="47" t="s">
        <v>483</v>
      </c>
      <c r="AQ909" s="47" t="s">
        <v>132</v>
      </c>
      <c r="AR909" s="47" t="s">
        <v>604</v>
      </c>
      <c r="AS909" s="47" t="s">
        <v>484</v>
      </c>
      <c r="AT909" s="47" t="s">
        <v>383</v>
      </c>
      <c r="AU909" s="47" t="s">
        <v>130</v>
      </c>
      <c r="AV909" s="47" t="s">
        <v>35</v>
      </c>
      <c r="AW909" s="47" t="s">
        <v>65</v>
      </c>
      <c r="AX909" s="47" t="s">
        <v>66</v>
      </c>
      <c r="AY909" s="48">
        <v>0</v>
      </c>
      <c r="AZ909" s="48">
        <v>0</v>
      </c>
      <c r="BA909" s="48">
        <v>0</v>
      </c>
      <c r="BB909" s="48">
        <v>0</v>
      </c>
      <c r="BC909" s="48">
        <v>0</v>
      </c>
    </row>
    <row r="910" spans="1:55" x14ac:dyDescent="0.3">
      <c r="A910" s="47" t="s">
        <v>465</v>
      </c>
      <c r="B910" s="47" t="s">
        <v>466</v>
      </c>
      <c r="C910" s="47" t="s">
        <v>467</v>
      </c>
      <c r="D910" s="47" t="s">
        <v>468</v>
      </c>
      <c r="E910" s="47" t="s">
        <v>469</v>
      </c>
      <c r="F910" s="47" t="s">
        <v>470</v>
      </c>
      <c r="G910" s="47" t="s">
        <v>558</v>
      </c>
      <c r="H910" s="47" t="s">
        <v>57</v>
      </c>
      <c r="I910" s="47" t="s">
        <v>559</v>
      </c>
      <c r="J910" s="47" t="s">
        <v>58</v>
      </c>
      <c r="K910" s="47" t="s">
        <v>560</v>
      </c>
      <c r="L910" s="47" t="s">
        <v>59</v>
      </c>
      <c r="M910" s="47" t="s">
        <v>596</v>
      </c>
      <c r="N910" s="47" t="s">
        <v>126</v>
      </c>
      <c r="O910" s="47" t="s">
        <v>597</v>
      </c>
      <c r="P910" s="47" t="s">
        <v>127</v>
      </c>
      <c r="Q910" s="47" t="s">
        <v>598</v>
      </c>
      <c r="R910" s="47" t="s">
        <v>128</v>
      </c>
      <c r="S910" s="47" t="s">
        <v>316</v>
      </c>
      <c r="T910" s="47" t="s">
        <v>129</v>
      </c>
      <c r="U910" s="47" t="s">
        <v>204</v>
      </c>
      <c r="V910" s="47" t="s">
        <v>610</v>
      </c>
      <c r="W910" s="47" t="s">
        <v>5220</v>
      </c>
      <c r="X910" s="48">
        <v>360719</v>
      </c>
      <c r="Y910" s="49"/>
      <c r="Z910" s="50"/>
      <c r="AA910" s="47"/>
      <c r="AB910" s="50"/>
      <c r="AC910" s="47"/>
      <c r="AD910" s="47" t="s">
        <v>5410</v>
      </c>
      <c r="AE910" s="47" t="s">
        <v>5315</v>
      </c>
      <c r="AF910" s="47" t="s">
        <v>5221</v>
      </c>
      <c r="AG910" s="51" t="s">
        <v>4788</v>
      </c>
      <c r="AH910" s="52" t="s">
        <v>416</v>
      </c>
      <c r="AI910" s="53"/>
      <c r="AJ910" s="47"/>
      <c r="AK910" s="47" t="s">
        <v>5411</v>
      </c>
      <c r="AL910" s="50">
        <v>45142</v>
      </c>
      <c r="AM910" s="47" t="s">
        <v>5222</v>
      </c>
      <c r="AN910" s="50">
        <v>45134</v>
      </c>
      <c r="AO910" s="47" t="s">
        <v>5184</v>
      </c>
      <c r="AP910" s="47" t="s">
        <v>483</v>
      </c>
      <c r="AQ910" s="47" t="s">
        <v>132</v>
      </c>
      <c r="AR910" s="47" t="s">
        <v>604</v>
      </c>
      <c r="AS910" s="47" t="s">
        <v>484</v>
      </c>
      <c r="AT910" s="47" t="s">
        <v>383</v>
      </c>
      <c r="AU910" s="47" t="s">
        <v>130</v>
      </c>
      <c r="AV910" s="47" t="s">
        <v>35</v>
      </c>
      <c r="AW910" s="47" t="s">
        <v>65</v>
      </c>
      <c r="AX910" s="47" t="s">
        <v>66</v>
      </c>
      <c r="AY910" s="48">
        <v>0</v>
      </c>
      <c r="AZ910" s="48">
        <v>0</v>
      </c>
      <c r="BA910" s="48">
        <v>0</v>
      </c>
      <c r="BB910" s="48">
        <v>0</v>
      </c>
      <c r="BC910" s="48">
        <v>0</v>
      </c>
    </row>
    <row r="911" spans="1:55" x14ac:dyDescent="0.3">
      <c r="A911" s="47" t="s">
        <v>465</v>
      </c>
      <c r="B911" s="47" t="s">
        <v>466</v>
      </c>
      <c r="C911" s="47" t="s">
        <v>467</v>
      </c>
      <c r="D911" s="47" t="s">
        <v>468</v>
      </c>
      <c r="E911" s="47" t="s">
        <v>469</v>
      </c>
      <c r="F911" s="47" t="s">
        <v>470</v>
      </c>
      <c r="G911" s="47" t="s">
        <v>558</v>
      </c>
      <c r="H911" s="47" t="s">
        <v>57</v>
      </c>
      <c r="I911" s="47" t="s">
        <v>559</v>
      </c>
      <c r="J911" s="47" t="s">
        <v>58</v>
      </c>
      <c r="K911" s="47" t="s">
        <v>560</v>
      </c>
      <c r="L911" s="47" t="s">
        <v>59</v>
      </c>
      <c r="M911" s="47" t="s">
        <v>596</v>
      </c>
      <c r="N911" s="47" t="s">
        <v>126</v>
      </c>
      <c r="O911" s="47" t="s">
        <v>597</v>
      </c>
      <c r="P911" s="47" t="s">
        <v>127</v>
      </c>
      <c r="Q911" s="47" t="s">
        <v>598</v>
      </c>
      <c r="R911" s="47" t="s">
        <v>128</v>
      </c>
      <c r="S911" s="47" t="s">
        <v>316</v>
      </c>
      <c r="T911" s="47" t="s">
        <v>129</v>
      </c>
      <c r="U911" s="47" t="s">
        <v>134</v>
      </c>
      <c r="V911" s="47" t="s">
        <v>1654</v>
      </c>
      <c r="W911" s="47" t="s">
        <v>5223</v>
      </c>
      <c r="X911" s="48">
        <v>784600</v>
      </c>
      <c r="Y911" s="49"/>
      <c r="Z911" s="50"/>
      <c r="AA911" s="47"/>
      <c r="AB911" s="50"/>
      <c r="AC911" s="47"/>
      <c r="AD911" s="47" t="s">
        <v>5412</v>
      </c>
      <c r="AE911" s="47" t="s">
        <v>5315</v>
      </c>
      <c r="AF911" s="47" t="s">
        <v>5224</v>
      </c>
      <c r="AG911" s="51" t="s">
        <v>5225</v>
      </c>
      <c r="AH911" s="52" t="s">
        <v>416</v>
      </c>
      <c r="AI911" s="53"/>
      <c r="AJ911" s="47"/>
      <c r="AK911" s="47" t="s">
        <v>5413</v>
      </c>
      <c r="AL911" s="50">
        <v>45142</v>
      </c>
      <c r="AM911" s="47" t="s">
        <v>5226</v>
      </c>
      <c r="AN911" s="50">
        <v>45138</v>
      </c>
      <c r="AO911" s="47" t="s">
        <v>5184</v>
      </c>
      <c r="AP911" s="47" t="s">
        <v>483</v>
      </c>
      <c r="AQ911" s="47" t="s">
        <v>132</v>
      </c>
      <c r="AR911" s="47" t="s">
        <v>604</v>
      </c>
      <c r="AS911" s="47" t="s">
        <v>484</v>
      </c>
      <c r="AT911" s="47" t="s">
        <v>383</v>
      </c>
      <c r="AU911" s="47" t="s">
        <v>130</v>
      </c>
      <c r="AV911" s="47" t="s">
        <v>35</v>
      </c>
      <c r="AW911" s="47" t="s">
        <v>65</v>
      </c>
      <c r="AX911" s="47" t="s">
        <v>66</v>
      </c>
      <c r="AY911" s="48">
        <v>0</v>
      </c>
      <c r="AZ911" s="48">
        <v>0</v>
      </c>
      <c r="BA911" s="48">
        <v>0</v>
      </c>
      <c r="BB911" s="48">
        <v>0</v>
      </c>
      <c r="BC911" s="48">
        <v>0</v>
      </c>
    </row>
    <row r="912" spans="1:55" x14ac:dyDescent="0.3">
      <c r="A912" s="47" t="s">
        <v>465</v>
      </c>
      <c r="B912" s="47" t="s">
        <v>466</v>
      </c>
      <c r="C912" s="47" t="s">
        <v>467</v>
      </c>
      <c r="D912" s="47" t="s">
        <v>468</v>
      </c>
      <c r="E912" s="47" t="s">
        <v>469</v>
      </c>
      <c r="F912" s="47" t="s">
        <v>470</v>
      </c>
      <c r="G912" s="47" t="s">
        <v>558</v>
      </c>
      <c r="H912" s="47" t="s">
        <v>57</v>
      </c>
      <c r="I912" s="47" t="s">
        <v>559</v>
      </c>
      <c r="J912" s="47" t="s">
        <v>58</v>
      </c>
      <c r="K912" s="47" t="s">
        <v>560</v>
      </c>
      <c r="L912" s="47" t="s">
        <v>59</v>
      </c>
      <c r="M912" s="47" t="s">
        <v>596</v>
      </c>
      <c r="N912" s="47" t="s">
        <v>126</v>
      </c>
      <c r="O912" s="47" t="s">
        <v>597</v>
      </c>
      <c r="P912" s="47" t="s">
        <v>127</v>
      </c>
      <c r="Q912" s="47" t="s">
        <v>598</v>
      </c>
      <c r="R912" s="47" t="s">
        <v>128</v>
      </c>
      <c r="S912" s="47" t="s">
        <v>316</v>
      </c>
      <c r="T912" s="47" t="s">
        <v>129</v>
      </c>
      <c r="U912" s="47" t="s">
        <v>134</v>
      </c>
      <c r="V912" s="47" t="s">
        <v>1654</v>
      </c>
      <c r="W912" s="47" t="s">
        <v>5227</v>
      </c>
      <c r="X912" s="48">
        <v>726000</v>
      </c>
      <c r="Y912" s="49"/>
      <c r="Z912" s="50"/>
      <c r="AA912" s="47"/>
      <c r="AB912" s="50"/>
      <c r="AC912" s="47"/>
      <c r="AD912" s="47" t="s">
        <v>5414</v>
      </c>
      <c r="AE912" s="47" t="s">
        <v>5315</v>
      </c>
      <c r="AF912" s="47" t="s">
        <v>5228</v>
      </c>
      <c r="AG912" s="51" t="s">
        <v>5229</v>
      </c>
      <c r="AH912" s="52" t="s">
        <v>416</v>
      </c>
      <c r="AI912" s="53"/>
      <c r="AJ912" s="47"/>
      <c r="AK912" s="47" t="s">
        <v>5415</v>
      </c>
      <c r="AL912" s="50">
        <v>45142</v>
      </c>
      <c r="AM912" s="47" t="s">
        <v>5230</v>
      </c>
      <c r="AN912" s="50">
        <v>45139</v>
      </c>
      <c r="AO912" s="47" t="s">
        <v>5184</v>
      </c>
      <c r="AP912" s="47" t="s">
        <v>483</v>
      </c>
      <c r="AQ912" s="47" t="s">
        <v>132</v>
      </c>
      <c r="AR912" s="47" t="s">
        <v>604</v>
      </c>
      <c r="AS912" s="47" t="s">
        <v>484</v>
      </c>
      <c r="AT912" s="47" t="s">
        <v>383</v>
      </c>
      <c r="AU912" s="47" t="s">
        <v>130</v>
      </c>
      <c r="AV912" s="47" t="s">
        <v>35</v>
      </c>
      <c r="AW912" s="47" t="s">
        <v>65</v>
      </c>
      <c r="AX912" s="47" t="s">
        <v>66</v>
      </c>
      <c r="AY912" s="48">
        <v>0</v>
      </c>
      <c r="AZ912" s="48">
        <v>0</v>
      </c>
      <c r="BA912" s="48">
        <v>0</v>
      </c>
      <c r="BB912" s="48">
        <v>0</v>
      </c>
      <c r="BC912" s="48">
        <v>0</v>
      </c>
    </row>
    <row r="913" spans="1:55" x14ac:dyDescent="0.3">
      <c r="A913" s="47" t="s">
        <v>465</v>
      </c>
      <c r="B913" s="47" t="s">
        <v>466</v>
      </c>
      <c r="C913" s="47" t="s">
        <v>467</v>
      </c>
      <c r="D913" s="47" t="s">
        <v>468</v>
      </c>
      <c r="E913" s="47" t="s">
        <v>469</v>
      </c>
      <c r="F913" s="47" t="s">
        <v>470</v>
      </c>
      <c r="G913" s="47" t="s">
        <v>558</v>
      </c>
      <c r="H913" s="47" t="s">
        <v>57</v>
      </c>
      <c r="I913" s="47" t="s">
        <v>559</v>
      </c>
      <c r="J913" s="47" t="s">
        <v>58</v>
      </c>
      <c r="K913" s="47" t="s">
        <v>560</v>
      </c>
      <c r="L913" s="47" t="s">
        <v>59</v>
      </c>
      <c r="M913" s="47" t="s">
        <v>596</v>
      </c>
      <c r="N913" s="47" t="s">
        <v>126</v>
      </c>
      <c r="O913" s="47" t="s">
        <v>597</v>
      </c>
      <c r="P913" s="47" t="s">
        <v>127</v>
      </c>
      <c r="Q913" s="47" t="s">
        <v>598</v>
      </c>
      <c r="R913" s="47" t="s">
        <v>128</v>
      </c>
      <c r="S913" s="47" t="s">
        <v>316</v>
      </c>
      <c r="T913" s="47" t="s">
        <v>129</v>
      </c>
      <c r="U913" s="47" t="s">
        <v>134</v>
      </c>
      <c r="V913" s="47" t="s">
        <v>1654</v>
      </c>
      <c r="W913" s="47" t="s">
        <v>5231</v>
      </c>
      <c r="X913" s="48">
        <v>1848000</v>
      </c>
      <c r="Y913" s="49"/>
      <c r="Z913" s="50"/>
      <c r="AA913" s="47"/>
      <c r="AB913" s="50"/>
      <c r="AC913" s="47"/>
      <c r="AD913" s="47" t="s">
        <v>5416</v>
      </c>
      <c r="AE913" s="47" t="s">
        <v>5315</v>
      </c>
      <c r="AF913" s="47" t="s">
        <v>5232</v>
      </c>
      <c r="AG913" s="51" t="s">
        <v>5229</v>
      </c>
      <c r="AH913" s="52" t="s">
        <v>416</v>
      </c>
      <c r="AI913" s="53"/>
      <c r="AJ913" s="47"/>
      <c r="AK913" s="47" t="s">
        <v>5417</v>
      </c>
      <c r="AL913" s="50">
        <v>45142</v>
      </c>
      <c r="AM913" s="47" t="s">
        <v>5233</v>
      </c>
      <c r="AN913" s="50">
        <v>45139</v>
      </c>
      <c r="AO913" s="47" t="s">
        <v>5184</v>
      </c>
      <c r="AP913" s="47" t="s">
        <v>483</v>
      </c>
      <c r="AQ913" s="47" t="s">
        <v>132</v>
      </c>
      <c r="AR913" s="47" t="s">
        <v>604</v>
      </c>
      <c r="AS913" s="47" t="s">
        <v>484</v>
      </c>
      <c r="AT913" s="47" t="s">
        <v>383</v>
      </c>
      <c r="AU913" s="47" t="s">
        <v>130</v>
      </c>
      <c r="AV913" s="47" t="s">
        <v>35</v>
      </c>
      <c r="AW913" s="47" t="s">
        <v>65</v>
      </c>
      <c r="AX913" s="47" t="s">
        <v>66</v>
      </c>
      <c r="AY913" s="48">
        <v>0</v>
      </c>
      <c r="AZ913" s="48">
        <v>0</v>
      </c>
      <c r="BA913" s="48">
        <v>0</v>
      </c>
      <c r="BB913" s="48">
        <v>0</v>
      </c>
      <c r="BC913" s="48">
        <v>0</v>
      </c>
    </row>
    <row r="914" spans="1:55" x14ac:dyDescent="0.3">
      <c r="A914" s="47" t="s">
        <v>465</v>
      </c>
      <c r="B914" s="47" t="s">
        <v>466</v>
      </c>
      <c r="C914" s="47" t="s">
        <v>467</v>
      </c>
      <c r="D914" s="47" t="s">
        <v>468</v>
      </c>
      <c r="E914" s="47" t="s">
        <v>469</v>
      </c>
      <c r="F914" s="47" t="s">
        <v>470</v>
      </c>
      <c r="G914" s="47" t="s">
        <v>558</v>
      </c>
      <c r="H914" s="47" t="s">
        <v>57</v>
      </c>
      <c r="I914" s="47" t="s">
        <v>559</v>
      </c>
      <c r="J914" s="47" t="s">
        <v>58</v>
      </c>
      <c r="K914" s="47" t="s">
        <v>560</v>
      </c>
      <c r="L914" s="47" t="s">
        <v>59</v>
      </c>
      <c r="M914" s="47" t="s">
        <v>596</v>
      </c>
      <c r="N914" s="47" t="s">
        <v>126</v>
      </c>
      <c r="O914" s="47" t="s">
        <v>597</v>
      </c>
      <c r="P914" s="47" t="s">
        <v>127</v>
      </c>
      <c r="Q914" s="47" t="s">
        <v>598</v>
      </c>
      <c r="R914" s="47" t="s">
        <v>128</v>
      </c>
      <c r="S914" s="47" t="s">
        <v>276</v>
      </c>
      <c r="T914" s="47" t="s">
        <v>98</v>
      </c>
      <c r="U914" s="47" t="s">
        <v>89</v>
      </c>
      <c r="V914" s="47" t="s">
        <v>1689</v>
      </c>
      <c r="W914" s="47" t="s">
        <v>5234</v>
      </c>
      <c r="X914" s="48">
        <v>990000</v>
      </c>
      <c r="Y914" s="49"/>
      <c r="Z914" s="50"/>
      <c r="AA914" s="47"/>
      <c r="AB914" s="50"/>
      <c r="AC914" s="47"/>
      <c r="AD914" s="47" t="s">
        <v>5418</v>
      </c>
      <c r="AE914" s="47" t="s">
        <v>5315</v>
      </c>
      <c r="AF914" s="47" t="s">
        <v>5235</v>
      </c>
      <c r="AG914" s="51" t="s">
        <v>5229</v>
      </c>
      <c r="AH914" s="52" t="s">
        <v>416</v>
      </c>
      <c r="AI914" s="53"/>
      <c r="AJ914" s="47"/>
      <c r="AK914" s="47" t="s">
        <v>5419</v>
      </c>
      <c r="AL914" s="50">
        <v>45142</v>
      </c>
      <c r="AM914" s="47" t="s">
        <v>5236</v>
      </c>
      <c r="AN914" s="50">
        <v>45139</v>
      </c>
      <c r="AO914" s="47" t="s">
        <v>5184</v>
      </c>
      <c r="AP914" s="47" t="s">
        <v>483</v>
      </c>
      <c r="AQ914" s="47" t="s">
        <v>132</v>
      </c>
      <c r="AR914" s="47" t="s">
        <v>629</v>
      </c>
      <c r="AS914" s="47" t="s">
        <v>484</v>
      </c>
      <c r="AT914" s="47" t="s">
        <v>383</v>
      </c>
      <c r="AU914" s="47" t="s">
        <v>136</v>
      </c>
      <c r="AV914" s="47" t="s">
        <v>35</v>
      </c>
      <c r="AW914" s="47" t="s">
        <v>65</v>
      </c>
      <c r="AX914" s="47" t="s">
        <v>66</v>
      </c>
      <c r="AY914" s="48">
        <v>0</v>
      </c>
      <c r="AZ914" s="48">
        <v>0</v>
      </c>
      <c r="BA914" s="48">
        <v>0</v>
      </c>
      <c r="BB914" s="48">
        <v>0</v>
      </c>
      <c r="BC914" s="48">
        <v>0</v>
      </c>
    </row>
    <row r="915" spans="1:55" x14ac:dyDescent="0.3">
      <c r="A915" s="47" t="s">
        <v>465</v>
      </c>
      <c r="B915" s="47" t="s">
        <v>466</v>
      </c>
      <c r="C915" s="47" t="s">
        <v>467</v>
      </c>
      <c r="D915" s="47" t="s">
        <v>468</v>
      </c>
      <c r="E915" s="47" t="s">
        <v>469</v>
      </c>
      <c r="F915" s="47" t="s">
        <v>470</v>
      </c>
      <c r="G915" s="47" t="s">
        <v>558</v>
      </c>
      <c r="H915" s="47" t="s">
        <v>57</v>
      </c>
      <c r="I915" s="47" t="s">
        <v>559</v>
      </c>
      <c r="J915" s="47" t="s">
        <v>58</v>
      </c>
      <c r="K915" s="47" t="s">
        <v>560</v>
      </c>
      <c r="L915" s="47" t="s">
        <v>59</v>
      </c>
      <c r="M915" s="47" t="s">
        <v>596</v>
      </c>
      <c r="N915" s="47" t="s">
        <v>126</v>
      </c>
      <c r="O915" s="47" t="s">
        <v>597</v>
      </c>
      <c r="P915" s="47" t="s">
        <v>127</v>
      </c>
      <c r="Q915" s="47" t="s">
        <v>598</v>
      </c>
      <c r="R915" s="47" t="s">
        <v>128</v>
      </c>
      <c r="S915" s="47" t="s">
        <v>276</v>
      </c>
      <c r="T915" s="47" t="s">
        <v>98</v>
      </c>
      <c r="U915" s="47" t="s">
        <v>89</v>
      </c>
      <c r="V915" s="47" t="s">
        <v>1689</v>
      </c>
      <c r="W915" s="47" t="s">
        <v>5237</v>
      </c>
      <c r="X915" s="48">
        <v>1000000</v>
      </c>
      <c r="Y915" s="49"/>
      <c r="Z915" s="50"/>
      <c r="AA915" s="47"/>
      <c r="AB915" s="50"/>
      <c r="AC915" s="47"/>
      <c r="AD915" s="47" t="s">
        <v>5420</v>
      </c>
      <c r="AE915" s="47" t="s">
        <v>5315</v>
      </c>
      <c r="AF915" s="47" t="s">
        <v>5238</v>
      </c>
      <c r="AG915" s="51" t="s">
        <v>5229</v>
      </c>
      <c r="AH915" s="52" t="s">
        <v>416</v>
      </c>
      <c r="AI915" s="53"/>
      <c r="AJ915" s="47"/>
      <c r="AK915" s="47" t="s">
        <v>5421</v>
      </c>
      <c r="AL915" s="50">
        <v>45142</v>
      </c>
      <c r="AM915" s="47" t="s">
        <v>5239</v>
      </c>
      <c r="AN915" s="50">
        <v>45139</v>
      </c>
      <c r="AO915" s="47" t="s">
        <v>5184</v>
      </c>
      <c r="AP915" s="47" t="s">
        <v>483</v>
      </c>
      <c r="AQ915" s="47" t="s">
        <v>132</v>
      </c>
      <c r="AR915" s="47" t="s">
        <v>629</v>
      </c>
      <c r="AS915" s="47" t="s">
        <v>484</v>
      </c>
      <c r="AT915" s="47" t="s">
        <v>383</v>
      </c>
      <c r="AU915" s="47" t="s">
        <v>136</v>
      </c>
      <c r="AV915" s="47" t="s">
        <v>35</v>
      </c>
      <c r="AW915" s="47" t="s">
        <v>65</v>
      </c>
      <c r="AX915" s="47" t="s">
        <v>66</v>
      </c>
      <c r="AY915" s="48">
        <v>0</v>
      </c>
      <c r="AZ915" s="48">
        <v>0</v>
      </c>
      <c r="BA915" s="48">
        <v>0</v>
      </c>
      <c r="BB915" s="48">
        <v>0</v>
      </c>
      <c r="BC915" s="48">
        <v>0</v>
      </c>
    </row>
    <row r="916" spans="1:55" x14ac:dyDescent="0.3">
      <c r="A916" s="47" t="s">
        <v>465</v>
      </c>
      <c r="B916" s="47" t="s">
        <v>466</v>
      </c>
      <c r="C916" s="47" t="s">
        <v>467</v>
      </c>
      <c r="D916" s="47" t="s">
        <v>468</v>
      </c>
      <c r="E916" s="47" t="s">
        <v>469</v>
      </c>
      <c r="F916" s="47" t="s">
        <v>470</v>
      </c>
      <c r="G916" s="47" t="s">
        <v>558</v>
      </c>
      <c r="H916" s="47" t="s">
        <v>57</v>
      </c>
      <c r="I916" s="47" t="s">
        <v>559</v>
      </c>
      <c r="J916" s="47" t="s">
        <v>58</v>
      </c>
      <c r="K916" s="47" t="s">
        <v>560</v>
      </c>
      <c r="L916" s="47" t="s">
        <v>59</v>
      </c>
      <c r="M916" s="47" t="s">
        <v>596</v>
      </c>
      <c r="N916" s="47" t="s">
        <v>126</v>
      </c>
      <c r="O916" s="47" t="s">
        <v>597</v>
      </c>
      <c r="P916" s="47" t="s">
        <v>127</v>
      </c>
      <c r="Q916" s="47" t="s">
        <v>598</v>
      </c>
      <c r="R916" s="47" t="s">
        <v>128</v>
      </c>
      <c r="S916" s="47" t="s">
        <v>276</v>
      </c>
      <c r="T916" s="47" t="s">
        <v>98</v>
      </c>
      <c r="U916" s="47" t="s">
        <v>89</v>
      </c>
      <c r="V916" s="47" t="s">
        <v>1689</v>
      </c>
      <c r="W916" s="47" t="s">
        <v>5240</v>
      </c>
      <c r="X916" s="48">
        <v>1000000</v>
      </c>
      <c r="Y916" s="49"/>
      <c r="Z916" s="50"/>
      <c r="AA916" s="47"/>
      <c r="AB916" s="50"/>
      <c r="AC916" s="47"/>
      <c r="AD916" s="47" t="s">
        <v>5422</v>
      </c>
      <c r="AE916" s="47" t="s">
        <v>5315</v>
      </c>
      <c r="AF916" s="47" t="s">
        <v>5241</v>
      </c>
      <c r="AG916" s="51" t="s">
        <v>5229</v>
      </c>
      <c r="AH916" s="52" t="s">
        <v>416</v>
      </c>
      <c r="AI916" s="53"/>
      <c r="AJ916" s="47"/>
      <c r="AK916" s="47" t="s">
        <v>5423</v>
      </c>
      <c r="AL916" s="50">
        <v>45142</v>
      </c>
      <c r="AM916" s="47" t="s">
        <v>5242</v>
      </c>
      <c r="AN916" s="50">
        <v>45139</v>
      </c>
      <c r="AO916" s="47" t="s">
        <v>5184</v>
      </c>
      <c r="AP916" s="47" t="s">
        <v>483</v>
      </c>
      <c r="AQ916" s="47" t="s">
        <v>132</v>
      </c>
      <c r="AR916" s="47" t="s">
        <v>629</v>
      </c>
      <c r="AS916" s="47" t="s">
        <v>484</v>
      </c>
      <c r="AT916" s="47" t="s">
        <v>383</v>
      </c>
      <c r="AU916" s="47" t="s">
        <v>136</v>
      </c>
      <c r="AV916" s="47" t="s">
        <v>35</v>
      </c>
      <c r="AW916" s="47" t="s">
        <v>65</v>
      </c>
      <c r="AX916" s="47" t="s">
        <v>66</v>
      </c>
      <c r="AY916" s="48">
        <v>0</v>
      </c>
      <c r="AZ916" s="48">
        <v>0</v>
      </c>
      <c r="BA916" s="48">
        <v>0</v>
      </c>
      <c r="BB916" s="48">
        <v>0</v>
      </c>
      <c r="BC916" s="48">
        <v>0</v>
      </c>
    </row>
    <row r="917" spans="1:55" x14ac:dyDescent="0.3">
      <c r="A917" s="47" t="s">
        <v>465</v>
      </c>
      <c r="B917" s="47" t="s">
        <v>466</v>
      </c>
      <c r="C917" s="47" t="s">
        <v>467</v>
      </c>
      <c r="D917" s="47" t="s">
        <v>468</v>
      </c>
      <c r="E917" s="47" t="s">
        <v>469</v>
      </c>
      <c r="F917" s="47" t="s">
        <v>470</v>
      </c>
      <c r="G917" s="47" t="s">
        <v>558</v>
      </c>
      <c r="H917" s="47" t="s">
        <v>57</v>
      </c>
      <c r="I917" s="47" t="s">
        <v>559</v>
      </c>
      <c r="J917" s="47" t="s">
        <v>58</v>
      </c>
      <c r="K917" s="47" t="s">
        <v>560</v>
      </c>
      <c r="L917" s="47" t="s">
        <v>59</v>
      </c>
      <c r="M917" s="47" t="s">
        <v>596</v>
      </c>
      <c r="N917" s="47" t="s">
        <v>126</v>
      </c>
      <c r="O917" s="47" t="s">
        <v>597</v>
      </c>
      <c r="P917" s="47" t="s">
        <v>127</v>
      </c>
      <c r="Q917" s="47" t="s">
        <v>598</v>
      </c>
      <c r="R917" s="47" t="s">
        <v>128</v>
      </c>
      <c r="S917" s="47" t="s">
        <v>276</v>
      </c>
      <c r="T917" s="47" t="s">
        <v>98</v>
      </c>
      <c r="U917" s="47" t="s">
        <v>89</v>
      </c>
      <c r="V917" s="47" t="s">
        <v>1689</v>
      </c>
      <c r="W917" s="47" t="s">
        <v>5243</v>
      </c>
      <c r="X917" s="48">
        <v>995000</v>
      </c>
      <c r="Y917" s="49"/>
      <c r="Z917" s="50"/>
      <c r="AA917" s="47"/>
      <c r="AB917" s="50"/>
      <c r="AC917" s="47"/>
      <c r="AD917" s="47" t="s">
        <v>5424</v>
      </c>
      <c r="AE917" s="47" t="s">
        <v>5315</v>
      </c>
      <c r="AF917" s="47" t="s">
        <v>5244</v>
      </c>
      <c r="AG917" s="51" t="s">
        <v>5229</v>
      </c>
      <c r="AH917" s="52" t="s">
        <v>416</v>
      </c>
      <c r="AI917" s="53"/>
      <c r="AJ917" s="47"/>
      <c r="AK917" s="47" t="s">
        <v>5425</v>
      </c>
      <c r="AL917" s="50">
        <v>45142</v>
      </c>
      <c r="AM917" s="47" t="s">
        <v>5245</v>
      </c>
      <c r="AN917" s="50">
        <v>45139</v>
      </c>
      <c r="AO917" s="47" t="s">
        <v>5184</v>
      </c>
      <c r="AP917" s="47" t="s">
        <v>483</v>
      </c>
      <c r="AQ917" s="47" t="s">
        <v>132</v>
      </c>
      <c r="AR917" s="47" t="s">
        <v>629</v>
      </c>
      <c r="AS917" s="47" t="s">
        <v>484</v>
      </c>
      <c r="AT917" s="47" t="s">
        <v>383</v>
      </c>
      <c r="AU917" s="47" t="s">
        <v>136</v>
      </c>
      <c r="AV917" s="47" t="s">
        <v>35</v>
      </c>
      <c r="AW917" s="47" t="s">
        <v>65</v>
      </c>
      <c r="AX917" s="47" t="s">
        <v>66</v>
      </c>
      <c r="AY917" s="48">
        <v>0</v>
      </c>
      <c r="AZ917" s="48">
        <v>0</v>
      </c>
      <c r="BA917" s="48">
        <v>0</v>
      </c>
      <c r="BB917" s="48">
        <v>0</v>
      </c>
      <c r="BC917" s="48">
        <v>0</v>
      </c>
    </row>
    <row r="918" spans="1:55" x14ac:dyDescent="0.3">
      <c r="A918" s="47" t="s">
        <v>465</v>
      </c>
      <c r="B918" s="47" t="s">
        <v>466</v>
      </c>
      <c r="C918" s="47" t="s">
        <v>467</v>
      </c>
      <c r="D918" s="47" t="s">
        <v>468</v>
      </c>
      <c r="E918" s="47" t="s">
        <v>469</v>
      </c>
      <c r="F918" s="47" t="s">
        <v>470</v>
      </c>
      <c r="G918" s="47" t="s">
        <v>558</v>
      </c>
      <c r="H918" s="47" t="s">
        <v>57</v>
      </c>
      <c r="I918" s="47" t="s">
        <v>559</v>
      </c>
      <c r="J918" s="47" t="s">
        <v>58</v>
      </c>
      <c r="K918" s="47" t="s">
        <v>560</v>
      </c>
      <c r="L918" s="47" t="s">
        <v>59</v>
      </c>
      <c r="M918" s="47" t="s">
        <v>596</v>
      </c>
      <c r="N918" s="47" t="s">
        <v>126</v>
      </c>
      <c r="O918" s="47" t="s">
        <v>597</v>
      </c>
      <c r="P918" s="47" t="s">
        <v>127</v>
      </c>
      <c r="Q918" s="47" t="s">
        <v>598</v>
      </c>
      <c r="R918" s="47" t="s">
        <v>128</v>
      </c>
      <c r="S918" s="47" t="s">
        <v>276</v>
      </c>
      <c r="T918" s="47" t="s">
        <v>98</v>
      </c>
      <c r="U918" s="47" t="s">
        <v>90</v>
      </c>
      <c r="V918" s="47" t="s">
        <v>1702</v>
      </c>
      <c r="W918" s="47" t="s">
        <v>5246</v>
      </c>
      <c r="X918" s="48">
        <v>1495000</v>
      </c>
      <c r="Y918" s="49"/>
      <c r="Z918" s="50"/>
      <c r="AA918" s="47"/>
      <c r="AB918" s="50"/>
      <c r="AC918" s="47"/>
      <c r="AD918" s="47" t="s">
        <v>5426</v>
      </c>
      <c r="AE918" s="47" t="s">
        <v>5315</v>
      </c>
      <c r="AF918" s="47" t="s">
        <v>5247</v>
      </c>
      <c r="AG918" s="51" t="s">
        <v>5229</v>
      </c>
      <c r="AH918" s="52" t="s">
        <v>416</v>
      </c>
      <c r="AI918" s="53"/>
      <c r="AJ918" s="47"/>
      <c r="AK918" s="47" t="s">
        <v>5427</v>
      </c>
      <c r="AL918" s="50">
        <v>45142</v>
      </c>
      <c r="AM918" s="47" t="s">
        <v>5248</v>
      </c>
      <c r="AN918" s="50">
        <v>45139</v>
      </c>
      <c r="AO918" s="47" t="s">
        <v>5184</v>
      </c>
      <c r="AP918" s="47" t="s">
        <v>483</v>
      </c>
      <c r="AQ918" s="47" t="s">
        <v>132</v>
      </c>
      <c r="AR918" s="47" t="s">
        <v>629</v>
      </c>
      <c r="AS918" s="47" t="s">
        <v>484</v>
      </c>
      <c r="AT918" s="47" t="s">
        <v>383</v>
      </c>
      <c r="AU918" s="47" t="s">
        <v>136</v>
      </c>
      <c r="AV918" s="47" t="s">
        <v>35</v>
      </c>
      <c r="AW918" s="47" t="s">
        <v>65</v>
      </c>
      <c r="AX918" s="47" t="s">
        <v>66</v>
      </c>
      <c r="AY918" s="48">
        <v>0</v>
      </c>
      <c r="AZ918" s="48">
        <v>0</v>
      </c>
      <c r="BA918" s="48">
        <v>0</v>
      </c>
      <c r="BB918" s="48">
        <v>0</v>
      </c>
      <c r="BC918" s="48">
        <v>0</v>
      </c>
    </row>
    <row r="919" spans="1:55" x14ac:dyDescent="0.3">
      <c r="A919" s="47" t="s">
        <v>465</v>
      </c>
      <c r="B919" s="47" t="s">
        <v>466</v>
      </c>
      <c r="C919" s="47" t="s">
        <v>467</v>
      </c>
      <c r="D919" s="47" t="s">
        <v>468</v>
      </c>
      <c r="E919" s="47" t="s">
        <v>469</v>
      </c>
      <c r="F919" s="47" t="s">
        <v>470</v>
      </c>
      <c r="G919" s="47" t="s">
        <v>558</v>
      </c>
      <c r="H919" s="47" t="s">
        <v>57</v>
      </c>
      <c r="I919" s="47" t="s">
        <v>559</v>
      </c>
      <c r="J919" s="47" t="s">
        <v>58</v>
      </c>
      <c r="K919" s="47" t="s">
        <v>560</v>
      </c>
      <c r="L919" s="47" t="s">
        <v>59</v>
      </c>
      <c r="M919" s="47" t="s">
        <v>596</v>
      </c>
      <c r="N919" s="47" t="s">
        <v>126</v>
      </c>
      <c r="O919" s="47" t="s">
        <v>597</v>
      </c>
      <c r="P919" s="47" t="s">
        <v>127</v>
      </c>
      <c r="Q919" s="47" t="s">
        <v>598</v>
      </c>
      <c r="R919" s="47" t="s">
        <v>128</v>
      </c>
      <c r="S919" s="47" t="s">
        <v>276</v>
      </c>
      <c r="T919" s="47" t="s">
        <v>98</v>
      </c>
      <c r="U919" s="47" t="s">
        <v>90</v>
      </c>
      <c r="V919" s="47" t="s">
        <v>1702</v>
      </c>
      <c r="W919" s="47" t="s">
        <v>5249</v>
      </c>
      <c r="X919" s="48">
        <v>1500000</v>
      </c>
      <c r="Y919" s="49"/>
      <c r="Z919" s="50"/>
      <c r="AA919" s="47"/>
      <c r="AB919" s="50"/>
      <c r="AC919" s="47"/>
      <c r="AD919" s="47" t="s">
        <v>5428</v>
      </c>
      <c r="AE919" s="47" t="s">
        <v>5315</v>
      </c>
      <c r="AF919" s="47" t="s">
        <v>5250</v>
      </c>
      <c r="AG919" s="51" t="s">
        <v>5229</v>
      </c>
      <c r="AH919" s="52" t="s">
        <v>416</v>
      </c>
      <c r="AI919" s="53"/>
      <c r="AJ919" s="47"/>
      <c r="AK919" s="47" t="s">
        <v>5429</v>
      </c>
      <c r="AL919" s="50">
        <v>45142</v>
      </c>
      <c r="AM919" s="47" t="s">
        <v>5251</v>
      </c>
      <c r="AN919" s="50">
        <v>45139</v>
      </c>
      <c r="AO919" s="47" t="s">
        <v>5184</v>
      </c>
      <c r="AP919" s="47" t="s">
        <v>483</v>
      </c>
      <c r="AQ919" s="47" t="s">
        <v>132</v>
      </c>
      <c r="AR919" s="47" t="s">
        <v>629</v>
      </c>
      <c r="AS919" s="47" t="s">
        <v>484</v>
      </c>
      <c r="AT919" s="47" t="s">
        <v>383</v>
      </c>
      <c r="AU919" s="47" t="s">
        <v>136</v>
      </c>
      <c r="AV919" s="47" t="s">
        <v>35</v>
      </c>
      <c r="AW919" s="47" t="s">
        <v>65</v>
      </c>
      <c r="AX919" s="47" t="s">
        <v>66</v>
      </c>
      <c r="AY919" s="48">
        <v>0</v>
      </c>
      <c r="AZ919" s="48">
        <v>0</v>
      </c>
      <c r="BA919" s="48">
        <v>0</v>
      </c>
      <c r="BB919" s="48">
        <v>0</v>
      </c>
      <c r="BC919" s="48">
        <v>0</v>
      </c>
    </row>
    <row r="920" spans="1:55" x14ac:dyDescent="0.3">
      <c r="A920" s="47" t="s">
        <v>465</v>
      </c>
      <c r="B920" s="47" t="s">
        <v>466</v>
      </c>
      <c r="C920" s="47" t="s">
        <v>467</v>
      </c>
      <c r="D920" s="47" t="s">
        <v>468</v>
      </c>
      <c r="E920" s="47" t="s">
        <v>469</v>
      </c>
      <c r="F920" s="47" t="s">
        <v>470</v>
      </c>
      <c r="G920" s="47" t="s">
        <v>558</v>
      </c>
      <c r="H920" s="47" t="s">
        <v>57</v>
      </c>
      <c r="I920" s="47" t="s">
        <v>559</v>
      </c>
      <c r="J920" s="47" t="s">
        <v>58</v>
      </c>
      <c r="K920" s="47" t="s">
        <v>560</v>
      </c>
      <c r="L920" s="47" t="s">
        <v>59</v>
      </c>
      <c r="M920" s="47" t="s">
        <v>596</v>
      </c>
      <c r="N920" s="47" t="s">
        <v>126</v>
      </c>
      <c r="O920" s="47" t="s">
        <v>597</v>
      </c>
      <c r="P920" s="47" t="s">
        <v>127</v>
      </c>
      <c r="Q920" s="47" t="s">
        <v>598</v>
      </c>
      <c r="R920" s="47" t="s">
        <v>128</v>
      </c>
      <c r="S920" s="47" t="s">
        <v>276</v>
      </c>
      <c r="T920" s="47" t="s">
        <v>98</v>
      </c>
      <c r="U920" s="47" t="s">
        <v>90</v>
      </c>
      <c r="V920" s="47" t="s">
        <v>1702</v>
      </c>
      <c r="W920" s="47" t="s">
        <v>5252</v>
      </c>
      <c r="X920" s="48">
        <v>1495000</v>
      </c>
      <c r="Y920" s="49"/>
      <c r="Z920" s="50"/>
      <c r="AA920" s="47"/>
      <c r="AB920" s="50"/>
      <c r="AC920" s="47"/>
      <c r="AD920" s="47" t="s">
        <v>5430</v>
      </c>
      <c r="AE920" s="47" t="s">
        <v>5315</v>
      </c>
      <c r="AF920" s="47" t="s">
        <v>5253</v>
      </c>
      <c r="AG920" s="51" t="s">
        <v>5229</v>
      </c>
      <c r="AH920" s="52" t="s">
        <v>416</v>
      </c>
      <c r="AI920" s="53"/>
      <c r="AJ920" s="47"/>
      <c r="AK920" s="47" t="s">
        <v>5431</v>
      </c>
      <c r="AL920" s="50">
        <v>45142</v>
      </c>
      <c r="AM920" s="47" t="s">
        <v>5254</v>
      </c>
      <c r="AN920" s="50">
        <v>45139</v>
      </c>
      <c r="AO920" s="47" t="s">
        <v>5184</v>
      </c>
      <c r="AP920" s="47" t="s">
        <v>483</v>
      </c>
      <c r="AQ920" s="47" t="s">
        <v>132</v>
      </c>
      <c r="AR920" s="47" t="s">
        <v>629</v>
      </c>
      <c r="AS920" s="47" t="s">
        <v>484</v>
      </c>
      <c r="AT920" s="47" t="s">
        <v>383</v>
      </c>
      <c r="AU920" s="47" t="s">
        <v>136</v>
      </c>
      <c r="AV920" s="47" t="s">
        <v>35</v>
      </c>
      <c r="AW920" s="47" t="s">
        <v>65</v>
      </c>
      <c r="AX920" s="47" t="s">
        <v>66</v>
      </c>
      <c r="AY920" s="48">
        <v>0</v>
      </c>
      <c r="AZ920" s="48">
        <v>0</v>
      </c>
      <c r="BA920" s="48">
        <v>0</v>
      </c>
      <c r="BB920" s="48">
        <v>0</v>
      </c>
      <c r="BC920" s="48">
        <v>0</v>
      </c>
    </row>
    <row r="921" spans="1:55" x14ac:dyDescent="0.3">
      <c r="A921" s="47" t="s">
        <v>465</v>
      </c>
      <c r="B921" s="47" t="s">
        <v>466</v>
      </c>
      <c r="C921" s="47" t="s">
        <v>467</v>
      </c>
      <c r="D921" s="47" t="s">
        <v>468</v>
      </c>
      <c r="E921" s="47" t="s">
        <v>469</v>
      </c>
      <c r="F921" s="47" t="s">
        <v>470</v>
      </c>
      <c r="G921" s="47" t="s">
        <v>558</v>
      </c>
      <c r="H921" s="47" t="s">
        <v>57</v>
      </c>
      <c r="I921" s="47" t="s">
        <v>559</v>
      </c>
      <c r="J921" s="47" t="s">
        <v>58</v>
      </c>
      <c r="K921" s="47" t="s">
        <v>560</v>
      </c>
      <c r="L921" s="47" t="s">
        <v>59</v>
      </c>
      <c r="M921" s="47" t="s">
        <v>596</v>
      </c>
      <c r="N921" s="47" t="s">
        <v>126</v>
      </c>
      <c r="O921" s="47" t="s">
        <v>597</v>
      </c>
      <c r="P921" s="47" t="s">
        <v>127</v>
      </c>
      <c r="Q921" s="47" t="s">
        <v>598</v>
      </c>
      <c r="R921" s="47" t="s">
        <v>128</v>
      </c>
      <c r="S921" s="47" t="s">
        <v>276</v>
      </c>
      <c r="T921" s="47" t="s">
        <v>98</v>
      </c>
      <c r="U921" s="47" t="s">
        <v>90</v>
      </c>
      <c r="V921" s="47" t="s">
        <v>1702</v>
      </c>
      <c r="W921" s="47" t="s">
        <v>5255</v>
      </c>
      <c r="X921" s="48">
        <v>1500000</v>
      </c>
      <c r="Y921" s="49"/>
      <c r="Z921" s="50"/>
      <c r="AA921" s="47"/>
      <c r="AB921" s="50"/>
      <c r="AC921" s="47"/>
      <c r="AD921" s="47" t="s">
        <v>5432</v>
      </c>
      <c r="AE921" s="47" t="s">
        <v>5315</v>
      </c>
      <c r="AF921" s="47" t="s">
        <v>5256</v>
      </c>
      <c r="AG921" s="51" t="s">
        <v>5229</v>
      </c>
      <c r="AH921" s="52" t="s">
        <v>416</v>
      </c>
      <c r="AI921" s="53"/>
      <c r="AJ921" s="47"/>
      <c r="AK921" s="47" t="s">
        <v>5433</v>
      </c>
      <c r="AL921" s="50">
        <v>45142</v>
      </c>
      <c r="AM921" s="47" t="s">
        <v>5257</v>
      </c>
      <c r="AN921" s="50">
        <v>45139</v>
      </c>
      <c r="AO921" s="47" t="s">
        <v>5184</v>
      </c>
      <c r="AP921" s="47" t="s">
        <v>483</v>
      </c>
      <c r="AQ921" s="47" t="s">
        <v>132</v>
      </c>
      <c r="AR921" s="47" t="s">
        <v>629</v>
      </c>
      <c r="AS921" s="47" t="s">
        <v>484</v>
      </c>
      <c r="AT921" s="47" t="s">
        <v>383</v>
      </c>
      <c r="AU921" s="47" t="s">
        <v>136</v>
      </c>
      <c r="AV921" s="47" t="s">
        <v>35</v>
      </c>
      <c r="AW921" s="47" t="s">
        <v>65</v>
      </c>
      <c r="AX921" s="47" t="s">
        <v>66</v>
      </c>
      <c r="AY921" s="48">
        <v>0</v>
      </c>
      <c r="AZ921" s="48">
        <v>0</v>
      </c>
      <c r="BA921" s="48">
        <v>0</v>
      </c>
      <c r="BB921" s="48">
        <v>0</v>
      </c>
      <c r="BC921" s="48">
        <v>0</v>
      </c>
    </row>
    <row r="922" spans="1:55" x14ac:dyDescent="0.3">
      <c r="A922" s="47" t="s">
        <v>465</v>
      </c>
      <c r="B922" s="47" t="s">
        <v>466</v>
      </c>
      <c r="C922" s="47" t="s">
        <v>467</v>
      </c>
      <c r="D922" s="47" t="s">
        <v>468</v>
      </c>
      <c r="E922" s="47" t="s">
        <v>469</v>
      </c>
      <c r="F922" s="47" t="s">
        <v>470</v>
      </c>
      <c r="G922" s="47" t="s">
        <v>558</v>
      </c>
      <c r="H922" s="47" t="s">
        <v>57</v>
      </c>
      <c r="I922" s="47" t="s">
        <v>559</v>
      </c>
      <c r="J922" s="47" t="s">
        <v>58</v>
      </c>
      <c r="K922" s="47" t="s">
        <v>560</v>
      </c>
      <c r="L922" s="47" t="s">
        <v>59</v>
      </c>
      <c r="M922" s="47" t="s">
        <v>596</v>
      </c>
      <c r="N922" s="47" t="s">
        <v>126</v>
      </c>
      <c r="O922" s="47" t="s">
        <v>597</v>
      </c>
      <c r="P922" s="47" t="s">
        <v>127</v>
      </c>
      <c r="Q922" s="47" t="s">
        <v>598</v>
      </c>
      <c r="R922" s="47" t="s">
        <v>128</v>
      </c>
      <c r="S922" s="47" t="s">
        <v>276</v>
      </c>
      <c r="T922" s="47" t="s">
        <v>98</v>
      </c>
      <c r="U922" s="47" t="s">
        <v>1712</v>
      </c>
      <c r="V922" s="47" t="s">
        <v>1713</v>
      </c>
      <c r="W922" s="47" t="s">
        <v>5258</v>
      </c>
      <c r="X922" s="48">
        <v>800000</v>
      </c>
      <c r="Y922" s="49"/>
      <c r="Z922" s="50"/>
      <c r="AA922" s="47"/>
      <c r="AB922" s="50"/>
      <c r="AC922" s="47"/>
      <c r="AD922" s="47" t="s">
        <v>5434</v>
      </c>
      <c r="AE922" s="47" t="s">
        <v>5315</v>
      </c>
      <c r="AF922" s="47" t="s">
        <v>5259</v>
      </c>
      <c r="AG922" s="51" t="s">
        <v>5229</v>
      </c>
      <c r="AH922" s="52" t="s">
        <v>416</v>
      </c>
      <c r="AI922" s="53"/>
      <c r="AJ922" s="47"/>
      <c r="AK922" s="47" t="s">
        <v>5435</v>
      </c>
      <c r="AL922" s="50">
        <v>45142</v>
      </c>
      <c r="AM922" s="47" t="s">
        <v>5260</v>
      </c>
      <c r="AN922" s="50">
        <v>45139</v>
      </c>
      <c r="AO922" s="47" t="s">
        <v>5184</v>
      </c>
      <c r="AP922" s="47" t="s">
        <v>483</v>
      </c>
      <c r="AQ922" s="47" t="s">
        <v>132</v>
      </c>
      <c r="AR922" s="47" t="s">
        <v>629</v>
      </c>
      <c r="AS922" s="47" t="s">
        <v>484</v>
      </c>
      <c r="AT922" s="47" t="s">
        <v>383</v>
      </c>
      <c r="AU922" s="47" t="s">
        <v>136</v>
      </c>
      <c r="AV922" s="47" t="s">
        <v>35</v>
      </c>
      <c r="AW922" s="47" t="s">
        <v>65</v>
      </c>
      <c r="AX922" s="47" t="s">
        <v>66</v>
      </c>
      <c r="AY922" s="48">
        <v>0</v>
      </c>
      <c r="AZ922" s="48">
        <v>0</v>
      </c>
      <c r="BA922" s="48">
        <v>0</v>
      </c>
      <c r="BB922" s="48">
        <v>0</v>
      </c>
      <c r="BC922" s="48">
        <v>0</v>
      </c>
    </row>
    <row r="923" spans="1:55" x14ac:dyDescent="0.3">
      <c r="A923" s="47" t="s">
        <v>465</v>
      </c>
      <c r="B923" s="47" t="s">
        <v>466</v>
      </c>
      <c r="C923" s="47" t="s">
        <v>467</v>
      </c>
      <c r="D923" s="47" t="s">
        <v>468</v>
      </c>
      <c r="E923" s="47" t="s">
        <v>469</v>
      </c>
      <c r="F923" s="47" t="s">
        <v>470</v>
      </c>
      <c r="G923" s="47" t="s">
        <v>558</v>
      </c>
      <c r="H923" s="47" t="s">
        <v>57</v>
      </c>
      <c r="I923" s="47" t="s">
        <v>559</v>
      </c>
      <c r="J923" s="47" t="s">
        <v>58</v>
      </c>
      <c r="K923" s="47" t="s">
        <v>560</v>
      </c>
      <c r="L923" s="47" t="s">
        <v>59</v>
      </c>
      <c r="M923" s="47" t="s">
        <v>596</v>
      </c>
      <c r="N923" s="47" t="s">
        <v>126</v>
      </c>
      <c r="O923" s="47" t="s">
        <v>597</v>
      </c>
      <c r="P923" s="47" t="s">
        <v>127</v>
      </c>
      <c r="Q923" s="47" t="s">
        <v>598</v>
      </c>
      <c r="R923" s="47" t="s">
        <v>128</v>
      </c>
      <c r="S923" s="47" t="s">
        <v>276</v>
      </c>
      <c r="T923" s="47" t="s">
        <v>98</v>
      </c>
      <c r="U923" s="47" t="s">
        <v>1717</v>
      </c>
      <c r="V923" s="47" t="s">
        <v>1718</v>
      </c>
      <c r="W923" s="47" t="s">
        <v>5258</v>
      </c>
      <c r="X923" s="48">
        <v>880000</v>
      </c>
      <c r="Y923" s="49"/>
      <c r="Z923" s="50"/>
      <c r="AA923" s="47"/>
      <c r="AB923" s="50"/>
      <c r="AC923" s="47"/>
      <c r="AD923" s="47" t="s">
        <v>5434</v>
      </c>
      <c r="AE923" s="47" t="s">
        <v>5315</v>
      </c>
      <c r="AF923" s="47" t="s">
        <v>5259</v>
      </c>
      <c r="AG923" s="51" t="s">
        <v>5229</v>
      </c>
      <c r="AH923" s="52" t="s">
        <v>416</v>
      </c>
      <c r="AI923" s="53"/>
      <c r="AJ923" s="47"/>
      <c r="AK923" s="47" t="s">
        <v>5435</v>
      </c>
      <c r="AL923" s="50">
        <v>45142</v>
      </c>
      <c r="AM923" s="47" t="s">
        <v>5260</v>
      </c>
      <c r="AN923" s="50">
        <v>45139</v>
      </c>
      <c r="AO923" s="47" t="s">
        <v>5184</v>
      </c>
      <c r="AP923" s="47" t="s">
        <v>483</v>
      </c>
      <c r="AQ923" s="47" t="s">
        <v>132</v>
      </c>
      <c r="AR923" s="47" t="s">
        <v>629</v>
      </c>
      <c r="AS923" s="47" t="s">
        <v>484</v>
      </c>
      <c r="AT923" s="47" t="s">
        <v>383</v>
      </c>
      <c r="AU923" s="47" t="s">
        <v>136</v>
      </c>
      <c r="AV923" s="47" t="s">
        <v>35</v>
      </c>
      <c r="AW923" s="47" t="s">
        <v>65</v>
      </c>
      <c r="AX923" s="47" t="s">
        <v>66</v>
      </c>
      <c r="AY923" s="48">
        <v>0</v>
      </c>
      <c r="AZ923" s="48">
        <v>0</v>
      </c>
      <c r="BA923" s="48">
        <v>0</v>
      </c>
      <c r="BB923" s="48">
        <v>0</v>
      </c>
      <c r="BC923" s="48">
        <v>0</v>
      </c>
    </row>
    <row r="924" spans="1:55" x14ac:dyDescent="0.3">
      <c r="A924" s="47" t="s">
        <v>465</v>
      </c>
      <c r="B924" s="47" t="s">
        <v>466</v>
      </c>
      <c r="C924" s="47" t="s">
        <v>467</v>
      </c>
      <c r="D924" s="47" t="s">
        <v>468</v>
      </c>
      <c r="E924" s="47" t="s">
        <v>469</v>
      </c>
      <c r="F924" s="47" t="s">
        <v>470</v>
      </c>
      <c r="G924" s="47" t="s">
        <v>558</v>
      </c>
      <c r="H924" s="47" t="s">
        <v>57</v>
      </c>
      <c r="I924" s="47" t="s">
        <v>559</v>
      </c>
      <c r="J924" s="47" t="s">
        <v>58</v>
      </c>
      <c r="K924" s="47" t="s">
        <v>560</v>
      </c>
      <c r="L924" s="47" t="s">
        <v>59</v>
      </c>
      <c r="M924" s="47" t="s">
        <v>596</v>
      </c>
      <c r="N924" s="47" t="s">
        <v>126</v>
      </c>
      <c r="O924" s="47" t="s">
        <v>597</v>
      </c>
      <c r="P924" s="47" t="s">
        <v>127</v>
      </c>
      <c r="Q924" s="47" t="s">
        <v>598</v>
      </c>
      <c r="R924" s="47" t="s">
        <v>128</v>
      </c>
      <c r="S924" s="47" t="s">
        <v>276</v>
      </c>
      <c r="T924" s="47" t="s">
        <v>98</v>
      </c>
      <c r="U924" s="47" t="s">
        <v>1712</v>
      </c>
      <c r="V924" s="47" t="s">
        <v>1713</v>
      </c>
      <c r="W924" s="47" t="s">
        <v>5261</v>
      </c>
      <c r="X924" s="48">
        <v>800000</v>
      </c>
      <c r="Y924" s="49"/>
      <c r="Z924" s="50"/>
      <c r="AA924" s="47"/>
      <c r="AB924" s="50"/>
      <c r="AC924" s="47"/>
      <c r="AD924" s="47" t="s">
        <v>5436</v>
      </c>
      <c r="AE924" s="47" t="s">
        <v>5315</v>
      </c>
      <c r="AF924" s="47" t="s">
        <v>5262</v>
      </c>
      <c r="AG924" s="51" t="s">
        <v>5263</v>
      </c>
      <c r="AH924" s="52" t="s">
        <v>416</v>
      </c>
      <c r="AI924" s="53"/>
      <c r="AJ924" s="47"/>
      <c r="AK924" s="47" t="s">
        <v>5437</v>
      </c>
      <c r="AL924" s="50">
        <v>45142</v>
      </c>
      <c r="AM924" s="47" t="s">
        <v>5264</v>
      </c>
      <c r="AN924" s="50">
        <v>45141</v>
      </c>
      <c r="AO924" s="47" t="s">
        <v>5184</v>
      </c>
      <c r="AP924" s="47" t="s">
        <v>483</v>
      </c>
      <c r="AQ924" s="47" t="s">
        <v>132</v>
      </c>
      <c r="AR924" s="47" t="s">
        <v>629</v>
      </c>
      <c r="AS924" s="47" t="s">
        <v>484</v>
      </c>
      <c r="AT924" s="47" t="s">
        <v>383</v>
      </c>
      <c r="AU924" s="47" t="s">
        <v>136</v>
      </c>
      <c r="AV924" s="47" t="s">
        <v>35</v>
      </c>
      <c r="AW924" s="47" t="s">
        <v>65</v>
      </c>
      <c r="AX924" s="47" t="s">
        <v>66</v>
      </c>
      <c r="AY924" s="48">
        <v>0</v>
      </c>
      <c r="AZ924" s="48">
        <v>0</v>
      </c>
      <c r="BA924" s="48">
        <v>0</v>
      </c>
      <c r="BB924" s="48">
        <v>0</v>
      </c>
      <c r="BC924" s="48">
        <v>0</v>
      </c>
    </row>
    <row r="925" spans="1:55" x14ac:dyDescent="0.3">
      <c r="A925" s="47" t="s">
        <v>465</v>
      </c>
      <c r="B925" s="47" t="s">
        <v>466</v>
      </c>
      <c r="C925" s="47" t="s">
        <v>467</v>
      </c>
      <c r="D925" s="47" t="s">
        <v>468</v>
      </c>
      <c r="E925" s="47" t="s">
        <v>469</v>
      </c>
      <c r="F925" s="47" t="s">
        <v>470</v>
      </c>
      <c r="G925" s="47" t="s">
        <v>558</v>
      </c>
      <c r="H925" s="47" t="s">
        <v>57</v>
      </c>
      <c r="I925" s="47" t="s">
        <v>559</v>
      </c>
      <c r="J925" s="47" t="s">
        <v>58</v>
      </c>
      <c r="K925" s="47" t="s">
        <v>560</v>
      </c>
      <c r="L925" s="47" t="s">
        <v>59</v>
      </c>
      <c r="M925" s="47" t="s">
        <v>596</v>
      </c>
      <c r="N925" s="47" t="s">
        <v>126</v>
      </c>
      <c r="O925" s="47" t="s">
        <v>597</v>
      </c>
      <c r="P925" s="47" t="s">
        <v>127</v>
      </c>
      <c r="Q925" s="47" t="s">
        <v>598</v>
      </c>
      <c r="R925" s="47" t="s">
        <v>128</v>
      </c>
      <c r="S925" s="47" t="s">
        <v>276</v>
      </c>
      <c r="T925" s="47" t="s">
        <v>98</v>
      </c>
      <c r="U925" s="47" t="s">
        <v>1717</v>
      </c>
      <c r="V925" s="47" t="s">
        <v>1718</v>
      </c>
      <c r="W925" s="47" t="s">
        <v>5261</v>
      </c>
      <c r="X925" s="48">
        <v>880000</v>
      </c>
      <c r="Y925" s="49"/>
      <c r="Z925" s="50"/>
      <c r="AA925" s="47"/>
      <c r="AB925" s="50"/>
      <c r="AC925" s="47"/>
      <c r="AD925" s="47" t="s">
        <v>5436</v>
      </c>
      <c r="AE925" s="47" t="s">
        <v>5315</v>
      </c>
      <c r="AF925" s="47" t="s">
        <v>5262</v>
      </c>
      <c r="AG925" s="51" t="s">
        <v>5263</v>
      </c>
      <c r="AH925" s="52" t="s">
        <v>416</v>
      </c>
      <c r="AI925" s="53"/>
      <c r="AJ925" s="47"/>
      <c r="AK925" s="47" t="s">
        <v>5437</v>
      </c>
      <c r="AL925" s="50">
        <v>45142</v>
      </c>
      <c r="AM925" s="47" t="s">
        <v>5264</v>
      </c>
      <c r="AN925" s="50">
        <v>45141</v>
      </c>
      <c r="AO925" s="47" t="s">
        <v>5184</v>
      </c>
      <c r="AP925" s="47" t="s">
        <v>483</v>
      </c>
      <c r="AQ925" s="47" t="s">
        <v>132</v>
      </c>
      <c r="AR925" s="47" t="s">
        <v>629</v>
      </c>
      <c r="AS925" s="47" t="s">
        <v>484</v>
      </c>
      <c r="AT925" s="47" t="s">
        <v>383</v>
      </c>
      <c r="AU925" s="47" t="s">
        <v>136</v>
      </c>
      <c r="AV925" s="47" t="s">
        <v>35</v>
      </c>
      <c r="AW925" s="47" t="s">
        <v>65</v>
      </c>
      <c r="AX925" s="47" t="s">
        <v>66</v>
      </c>
      <c r="AY925" s="48">
        <v>0</v>
      </c>
      <c r="AZ925" s="48">
        <v>0</v>
      </c>
      <c r="BA925" s="48">
        <v>0</v>
      </c>
      <c r="BB925" s="48">
        <v>0</v>
      </c>
      <c r="BC925" s="48">
        <v>0</v>
      </c>
    </row>
    <row r="926" spans="1:55" x14ac:dyDescent="0.3">
      <c r="A926" s="47" t="s">
        <v>465</v>
      </c>
      <c r="B926" s="47" t="s">
        <v>466</v>
      </c>
      <c r="C926" s="47" t="s">
        <v>467</v>
      </c>
      <c r="D926" s="47" t="s">
        <v>468</v>
      </c>
      <c r="E926" s="47" t="s">
        <v>469</v>
      </c>
      <c r="F926" s="47" t="s">
        <v>470</v>
      </c>
      <c r="G926" s="47" t="s">
        <v>558</v>
      </c>
      <c r="H926" s="47" t="s">
        <v>57</v>
      </c>
      <c r="I926" s="47" t="s">
        <v>559</v>
      </c>
      <c r="J926" s="47" t="s">
        <v>58</v>
      </c>
      <c r="K926" s="47" t="s">
        <v>560</v>
      </c>
      <c r="L926" s="47" t="s">
        <v>59</v>
      </c>
      <c r="M926" s="47" t="s">
        <v>596</v>
      </c>
      <c r="N926" s="47" t="s">
        <v>126</v>
      </c>
      <c r="O926" s="47" t="s">
        <v>597</v>
      </c>
      <c r="P926" s="47" t="s">
        <v>127</v>
      </c>
      <c r="Q926" s="47" t="s">
        <v>631</v>
      </c>
      <c r="R926" s="47" t="s">
        <v>137</v>
      </c>
      <c r="S926" s="47" t="s">
        <v>317</v>
      </c>
      <c r="T926" s="47" t="s">
        <v>138</v>
      </c>
      <c r="U926" s="47" t="s">
        <v>140</v>
      </c>
      <c r="V926" s="47" t="s">
        <v>632</v>
      </c>
      <c r="W926" s="47" t="s">
        <v>5265</v>
      </c>
      <c r="X926" s="48">
        <v>602000</v>
      </c>
      <c r="Y926" s="49"/>
      <c r="Z926" s="50"/>
      <c r="AA926" s="47"/>
      <c r="AB926" s="50"/>
      <c r="AC926" s="47"/>
      <c r="AD926" s="47" t="s">
        <v>5438</v>
      </c>
      <c r="AE926" s="47" t="s">
        <v>5315</v>
      </c>
      <c r="AF926" s="47" t="s">
        <v>5266</v>
      </c>
      <c r="AG926" s="51" t="s">
        <v>4219</v>
      </c>
      <c r="AH926" s="52" t="s">
        <v>416</v>
      </c>
      <c r="AI926" s="53"/>
      <c r="AJ926" s="47"/>
      <c r="AK926" s="47" t="s">
        <v>5439</v>
      </c>
      <c r="AL926" s="50">
        <v>45142</v>
      </c>
      <c r="AM926" s="47" t="s">
        <v>5267</v>
      </c>
      <c r="AN926" s="50">
        <v>45125</v>
      </c>
      <c r="AO926" s="47" t="s">
        <v>5184</v>
      </c>
      <c r="AP926" s="47" t="s">
        <v>483</v>
      </c>
      <c r="AQ926" s="47" t="s">
        <v>132</v>
      </c>
      <c r="AR926" s="47" t="s">
        <v>636</v>
      </c>
      <c r="AS926" s="47" t="s">
        <v>484</v>
      </c>
      <c r="AT926" s="47" t="s">
        <v>382</v>
      </c>
      <c r="AU926" s="47" t="s">
        <v>139</v>
      </c>
      <c r="AV926" s="47" t="s">
        <v>35</v>
      </c>
      <c r="AW926" s="47" t="s">
        <v>65</v>
      </c>
      <c r="AX926" s="47" t="s">
        <v>66</v>
      </c>
      <c r="AY926" s="48">
        <v>0</v>
      </c>
      <c r="AZ926" s="48">
        <v>0</v>
      </c>
      <c r="BA926" s="48">
        <v>0</v>
      </c>
      <c r="BB926" s="48">
        <v>0</v>
      </c>
      <c r="BC926" s="48">
        <v>0</v>
      </c>
    </row>
    <row r="927" spans="1:55" x14ac:dyDescent="0.3">
      <c r="A927" s="47" t="s">
        <v>465</v>
      </c>
      <c r="B927" s="47" t="s">
        <v>466</v>
      </c>
      <c r="C927" s="47" t="s">
        <v>467</v>
      </c>
      <c r="D927" s="47" t="s">
        <v>468</v>
      </c>
      <c r="E927" s="47" t="s">
        <v>469</v>
      </c>
      <c r="F927" s="47" t="s">
        <v>470</v>
      </c>
      <c r="G927" s="47" t="s">
        <v>558</v>
      </c>
      <c r="H927" s="47" t="s">
        <v>57</v>
      </c>
      <c r="I927" s="47" t="s">
        <v>559</v>
      </c>
      <c r="J927" s="47" t="s">
        <v>58</v>
      </c>
      <c r="K927" s="47" t="s">
        <v>560</v>
      </c>
      <c r="L927" s="47" t="s">
        <v>59</v>
      </c>
      <c r="M927" s="47" t="s">
        <v>596</v>
      </c>
      <c r="N927" s="47" t="s">
        <v>126</v>
      </c>
      <c r="O927" s="47" t="s">
        <v>597</v>
      </c>
      <c r="P927" s="47" t="s">
        <v>127</v>
      </c>
      <c r="Q927" s="47" t="s">
        <v>631</v>
      </c>
      <c r="R927" s="47" t="s">
        <v>137</v>
      </c>
      <c r="S927" s="47" t="s">
        <v>286</v>
      </c>
      <c r="T927" s="47" t="s">
        <v>256</v>
      </c>
      <c r="U927" s="47" t="s">
        <v>258</v>
      </c>
      <c r="V927" s="47" t="s">
        <v>1722</v>
      </c>
      <c r="W927" s="47" t="s">
        <v>5268</v>
      </c>
      <c r="X927" s="48">
        <v>4950000</v>
      </c>
      <c r="Y927" s="49"/>
      <c r="Z927" s="50"/>
      <c r="AA927" s="47"/>
      <c r="AB927" s="50"/>
      <c r="AC927" s="47"/>
      <c r="AD927" s="47" t="s">
        <v>5440</v>
      </c>
      <c r="AE927" s="47" t="s">
        <v>5315</v>
      </c>
      <c r="AF927" s="47" t="s">
        <v>5269</v>
      </c>
      <c r="AG927" s="51" t="s">
        <v>4250</v>
      </c>
      <c r="AH927" s="52" t="s">
        <v>416</v>
      </c>
      <c r="AI927" s="53"/>
      <c r="AJ927" s="47"/>
      <c r="AK927" s="47" t="s">
        <v>5441</v>
      </c>
      <c r="AL927" s="50">
        <v>45142</v>
      </c>
      <c r="AM927" s="47" t="s">
        <v>5270</v>
      </c>
      <c r="AN927" s="50">
        <v>45110</v>
      </c>
      <c r="AO927" s="47" t="s">
        <v>5184</v>
      </c>
      <c r="AP927" s="47" t="s">
        <v>483</v>
      </c>
      <c r="AQ927" s="47" t="s">
        <v>132</v>
      </c>
      <c r="AR927" s="47" t="s">
        <v>1726</v>
      </c>
      <c r="AS927" s="47" t="s">
        <v>484</v>
      </c>
      <c r="AT927" s="47" t="s">
        <v>382</v>
      </c>
      <c r="AU927" s="47" t="s">
        <v>257</v>
      </c>
      <c r="AV927" s="47" t="s">
        <v>35</v>
      </c>
      <c r="AW927" s="47" t="s">
        <v>65</v>
      </c>
      <c r="AX927" s="47" t="s">
        <v>66</v>
      </c>
      <c r="AY927" s="48">
        <v>490541</v>
      </c>
      <c r="AZ927" s="48">
        <v>0</v>
      </c>
      <c r="BA927" s="48">
        <v>0</v>
      </c>
      <c r="BB927" s="48">
        <v>89189</v>
      </c>
      <c r="BC927" s="48">
        <v>0</v>
      </c>
    </row>
    <row r="928" spans="1:55" x14ac:dyDescent="0.3">
      <c r="A928" s="47" t="s">
        <v>465</v>
      </c>
      <c r="B928" s="47" t="s">
        <v>466</v>
      </c>
      <c r="C928" s="47" t="s">
        <v>467</v>
      </c>
      <c r="D928" s="47" t="s">
        <v>468</v>
      </c>
      <c r="E928" s="47" t="s">
        <v>469</v>
      </c>
      <c r="F928" s="47" t="s">
        <v>470</v>
      </c>
      <c r="G928" s="47" t="s">
        <v>558</v>
      </c>
      <c r="H928" s="47" t="s">
        <v>57</v>
      </c>
      <c r="I928" s="47" t="s">
        <v>559</v>
      </c>
      <c r="J928" s="47" t="s">
        <v>58</v>
      </c>
      <c r="K928" s="47" t="s">
        <v>560</v>
      </c>
      <c r="L928" s="47" t="s">
        <v>59</v>
      </c>
      <c r="M928" s="47" t="s">
        <v>596</v>
      </c>
      <c r="N928" s="47" t="s">
        <v>126</v>
      </c>
      <c r="O928" s="47" t="s">
        <v>597</v>
      </c>
      <c r="P928" s="47" t="s">
        <v>127</v>
      </c>
      <c r="Q928" s="47" t="s">
        <v>631</v>
      </c>
      <c r="R928" s="47" t="s">
        <v>137</v>
      </c>
      <c r="S928" s="47" t="s">
        <v>286</v>
      </c>
      <c r="T928" s="47" t="s">
        <v>256</v>
      </c>
      <c r="U928" s="47" t="s">
        <v>258</v>
      </c>
      <c r="V928" s="47" t="s">
        <v>1722</v>
      </c>
      <c r="W928" s="47" t="s">
        <v>5271</v>
      </c>
      <c r="X928" s="48">
        <v>4950000</v>
      </c>
      <c r="Y928" s="49"/>
      <c r="Z928" s="50"/>
      <c r="AA928" s="47"/>
      <c r="AB928" s="50"/>
      <c r="AC928" s="47"/>
      <c r="AD928" s="47" t="s">
        <v>5442</v>
      </c>
      <c r="AE928" s="47" t="s">
        <v>5315</v>
      </c>
      <c r="AF928" s="47" t="s">
        <v>5272</v>
      </c>
      <c r="AG928" s="51" t="s">
        <v>5229</v>
      </c>
      <c r="AH928" s="52" t="s">
        <v>416</v>
      </c>
      <c r="AI928" s="53"/>
      <c r="AJ928" s="47"/>
      <c r="AK928" s="47" t="s">
        <v>5443</v>
      </c>
      <c r="AL928" s="50">
        <v>45142</v>
      </c>
      <c r="AM928" s="47" t="s">
        <v>5273</v>
      </c>
      <c r="AN928" s="50">
        <v>45139</v>
      </c>
      <c r="AO928" s="47" t="s">
        <v>5184</v>
      </c>
      <c r="AP928" s="47" t="s">
        <v>483</v>
      </c>
      <c r="AQ928" s="47" t="s">
        <v>132</v>
      </c>
      <c r="AR928" s="47" t="s">
        <v>1726</v>
      </c>
      <c r="AS928" s="47" t="s">
        <v>484</v>
      </c>
      <c r="AT928" s="47" t="s">
        <v>382</v>
      </c>
      <c r="AU928" s="47" t="s">
        <v>257</v>
      </c>
      <c r="AV928" s="47" t="s">
        <v>35</v>
      </c>
      <c r="AW928" s="47" t="s">
        <v>65</v>
      </c>
      <c r="AX928" s="47" t="s">
        <v>66</v>
      </c>
      <c r="AY928" s="48">
        <v>490541</v>
      </c>
      <c r="AZ928" s="48">
        <v>0</v>
      </c>
      <c r="BA928" s="48">
        <v>0</v>
      </c>
      <c r="BB928" s="48">
        <v>89189</v>
      </c>
      <c r="BC928" s="48">
        <v>0</v>
      </c>
    </row>
    <row r="929" spans="1:55" x14ac:dyDescent="0.3">
      <c r="A929" s="47" t="s">
        <v>465</v>
      </c>
      <c r="B929" s="47" t="s">
        <v>466</v>
      </c>
      <c r="C929" s="47" t="s">
        <v>467</v>
      </c>
      <c r="D929" s="47" t="s">
        <v>468</v>
      </c>
      <c r="E929" s="47" t="s">
        <v>469</v>
      </c>
      <c r="F929" s="47" t="s">
        <v>470</v>
      </c>
      <c r="G929" s="47" t="s">
        <v>558</v>
      </c>
      <c r="H929" s="47" t="s">
        <v>57</v>
      </c>
      <c r="I929" s="47" t="s">
        <v>559</v>
      </c>
      <c r="J929" s="47" t="s">
        <v>58</v>
      </c>
      <c r="K929" s="47" t="s">
        <v>560</v>
      </c>
      <c r="L929" s="47" t="s">
        <v>59</v>
      </c>
      <c r="M929" s="47" t="s">
        <v>596</v>
      </c>
      <c r="N929" s="47" t="s">
        <v>126</v>
      </c>
      <c r="O929" s="47" t="s">
        <v>597</v>
      </c>
      <c r="P929" s="47" t="s">
        <v>127</v>
      </c>
      <c r="Q929" s="47" t="s">
        <v>947</v>
      </c>
      <c r="R929" s="47" t="s">
        <v>142</v>
      </c>
      <c r="S929" s="47" t="s">
        <v>318</v>
      </c>
      <c r="T929" s="47" t="s">
        <v>143</v>
      </c>
      <c r="U929" s="47" t="s">
        <v>145</v>
      </c>
      <c r="V929" s="47" t="s">
        <v>1737</v>
      </c>
      <c r="W929" s="47" t="s">
        <v>4017</v>
      </c>
      <c r="X929" s="48">
        <v>1376000</v>
      </c>
      <c r="Y929" s="49"/>
      <c r="Z929" s="50"/>
      <c r="AA929" s="47"/>
      <c r="AB929" s="50"/>
      <c r="AC929" s="47"/>
      <c r="AD929" s="47" t="s">
        <v>5444</v>
      </c>
      <c r="AE929" s="47" t="s">
        <v>5315</v>
      </c>
      <c r="AF929" s="47" t="s">
        <v>5274</v>
      </c>
      <c r="AG929" s="51" t="s">
        <v>5275</v>
      </c>
      <c r="AH929" s="52" t="s">
        <v>416</v>
      </c>
      <c r="AI929" s="53"/>
      <c r="AJ929" s="47"/>
      <c r="AK929" s="47" t="s">
        <v>5445</v>
      </c>
      <c r="AL929" s="50">
        <v>45142</v>
      </c>
      <c r="AM929" s="47" t="s">
        <v>5276</v>
      </c>
      <c r="AN929" s="50">
        <v>45130</v>
      </c>
      <c r="AO929" s="47" t="s">
        <v>5184</v>
      </c>
      <c r="AP929" s="47" t="s">
        <v>483</v>
      </c>
      <c r="AQ929" s="47" t="s">
        <v>132</v>
      </c>
      <c r="AR929" s="47" t="s">
        <v>1731</v>
      </c>
      <c r="AS929" s="47" t="s">
        <v>484</v>
      </c>
      <c r="AT929" s="47" t="s">
        <v>1732</v>
      </c>
      <c r="AU929" s="47" t="s">
        <v>144</v>
      </c>
      <c r="AV929" s="47" t="s">
        <v>35</v>
      </c>
      <c r="AW929" s="47" t="s">
        <v>65</v>
      </c>
      <c r="AX929" s="47" t="s">
        <v>66</v>
      </c>
      <c r="AY929" s="48">
        <v>0</v>
      </c>
      <c r="AZ929" s="48">
        <v>0</v>
      </c>
      <c r="BA929" s="48">
        <v>0</v>
      </c>
      <c r="BB929" s="48">
        <v>0</v>
      </c>
      <c r="BC929" s="48">
        <v>0</v>
      </c>
    </row>
    <row r="930" spans="1:55" x14ac:dyDescent="0.3">
      <c r="A930" s="47" t="s">
        <v>465</v>
      </c>
      <c r="B930" s="47" t="s">
        <v>466</v>
      </c>
      <c r="C930" s="47" t="s">
        <v>467</v>
      </c>
      <c r="D930" s="47" t="s">
        <v>468</v>
      </c>
      <c r="E930" s="47" t="s">
        <v>469</v>
      </c>
      <c r="F930" s="47" t="s">
        <v>470</v>
      </c>
      <c r="G930" s="47" t="s">
        <v>558</v>
      </c>
      <c r="H930" s="47" t="s">
        <v>57</v>
      </c>
      <c r="I930" s="47" t="s">
        <v>559</v>
      </c>
      <c r="J930" s="47" t="s">
        <v>58</v>
      </c>
      <c r="K930" s="47" t="s">
        <v>560</v>
      </c>
      <c r="L930" s="47" t="s">
        <v>59</v>
      </c>
      <c r="M930" s="47" t="s">
        <v>596</v>
      </c>
      <c r="N930" s="47" t="s">
        <v>126</v>
      </c>
      <c r="O930" s="47" t="s">
        <v>597</v>
      </c>
      <c r="P930" s="47" t="s">
        <v>127</v>
      </c>
      <c r="Q930" s="47" t="s">
        <v>947</v>
      </c>
      <c r="R930" s="47" t="s">
        <v>142</v>
      </c>
      <c r="S930" s="47" t="s">
        <v>318</v>
      </c>
      <c r="T930" s="47" t="s">
        <v>143</v>
      </c>
      <c r="U930" s="47" t="s">
        <v>2928</v>
      </c>
      <c r="V930" s="47" t="s">
        <v>2929</v>
      </c>
      <c r="W930" s="47" t="s">
        <v>5277</v>
      </c>
      <c r="X930" s="48">
        <v>2825000</v>
      </c>
      <c r="Y930" s="49"/>
      <c r="Z930" s="50"/>
      <c r="AA930" s="47"/>
      <c r="AB930" s="50"/>
      <c r="AC930" s="47"/>
      <c r="AD930" s="47" t="s">
        <v>5446</v>
      </c>
      <c r="AE930" s="47" t="s">
        <v>5315</v>
      </c>
      <c r="AF930" s="47" t="s">
        <v>5278</v>
      </c>
      <c r="AG930" s="51" t="s">
        <v>4512</v>
      </c>
      <c r="AH930" s="52" t="s">
        <v>416</v>
      </c>
      <c r="AI930" s="53"/>
      <c r="AJ930" s="47"/>
      <c r="AK930" s="47" t="s">
        <v>5447</v>
      </c>
      <c r="AL930" s="50">
        <v>45142</v>
      </c>
      <c r="AM930" s="47" t="s">
        <v>5279</v>
      </c>
      <c r="AN930" s="50">
        <v>45127</v>
      </c>
      <c r="AO930" s="47" t="s">
        <v>5184</v>
      </c>
      <c r="AP930" s="47" t="s">
        <v>483</v>
      </c>
      <c r="AQ930" s="47" t="s">
        <v>132</v>
      </c>
      <c r="AR930" s="47" t="s">
        <v>1731</v>
      </c>
      <c r="AS930" s="47" t="s">
        <v>484</v>
      </c>
      <c r="AT930" s="47" t="s">
        <v>1732</v>
      </c>
      <c r="AU930" s="47" t="s">
        <v>144</v>
      </c>
      <c r="AV930" s="47" t="s">
        <v>35</v>
      </c>
      <c r="AW930" s="47" t="s">
        <v>65</v>
      </c>
      <c r="AX930" s="47" t="s">
        <v>66</v>
      </c>
      <c r="AY930" s="48">
        <v>279955</v>
      </c>
      <c r="AZ930" s="48">
        <v>0</v>
      </c>
      <c r="BA930" s="48">
        <v>0</v>
      </c>
      <c r="BB930" s="48">
        <v>50901</v>
      </c>
      <c r="BC930" s="48">
        <v>0</v>
      </c>
    </row>
    <row r="931" spans="1:55" x14ac:dyDescent="0.3">
      <c r="A931" s="47" t="s">
        <v>465</v>
      </c>
      <c r="B931" s="47" t="s">
        <v>466</v>
      </c>
      <c r="C931" s="47" t="s">
        <v>467</v>
      </c>
      <c r="D931" s="47" t="s">
        <v>468</v>
      </c>
      <c r="E931" s="47" t="s">
        <v>469</v>
      </c>
      <c r="F931" s="47" t="s">
        <v>470</v>
      </c>
      <c r="G931" s="47" t="s">
        <v>558</v>
      </c>
      <c r="H931" s="47" t="s">
        <v>57</v>
      </c>
      <c r="I931" s="47" t="s">
        <v>559</v>
      </c>
      <c r="J931" s="47" t="s">
        <v>58</v>
      </c>
      <c r="K931" s="47" t="s">
        <v>560</v>
      </c>
      <c r="L931" s="47" t="s">
        <v>59</v>
      </c>
      <c r="M931" s="47" t="s">
        <v>596</v>
      </c>
      <c r="N931" s="47" t="s">
        <v>126</v>
      </c>
      <c r="O931" s="47" t="s">
        <v>597</v>
      </c>
      <c r="P931" s="47" t="s">
        <v>127</v>
      </c>
      <c r="Q931" s="47" t="s">
        <v>947</v>
      </c>
      <c r="R931" s="47" t="s">
        <v>142</v>
      </c>
      <c r="S931" s="47" t="s">
        <v>318</v>
      </c>
      <c r="T931" s="47" t="s">
        <v>143</v>
      </c>
      <c r="U931" s="47" t="s">
        <v>5280</v>
      </c>
      <c r="V931" s="47" t="s">
        <v>5281</v>
      </c>
      <c r="W931" s="47" t="s">
        <v>5282</v>
      </c>
      <c r="X931" s="48">
        <v>9450000</v>
      </c>
      <c r="Y931" s="49"/>
      <c r="Z931" s="50"/>
      <c r="AA931" s="47"/>
      <c r="AB931" s="50"/>
      <c r="AC931" s="47"/>
      <c r="AD931" s="47" t="s">
        <v>5448</v>
      </c>
      <c r="AE931" s="47" t="s">
        <v>5315</v>
      </c>
      <c r="AF931" s="47" t="s">
        <v>5283</v>
      </c>
      <c r="AG931" s="51" t="s">
        <v>4857</v>
      </c>
      <c r="AH931" s="52" t="s">
        <v>416</v>
      </c>
      <c r="AI931" s="53"/>
      <c r="AJ931" s="47"/>
      <c r="AK931" s="47" t="s">
        <v>5449</v>
      </c>
      <c r="AL931" s="50">
        <v>45142</v>
      </c>
      <c r="AM931" s="47" t="s">
        <v>5284</v>
      </c>
      <c r="AN931" s="50">
        <v>45135</v>
      </c>
      <c r="AO931" s="47" t="s">
        <v>5184</v>
      </c>
      <c r="AP931" s="47" t="s">
        <v>483</v>
      </c>
      <c r="AQ931" s="47" t="s">
        <v>132</v>
      </c>
      <c r="AR931" s="47" t="s">
        <v>1731</v>
      </c>
      <c r="AS931" s="47" t="s">
        <v>484</v>
      </c>
      <c r="AT931" s="47" t="s">
        <v>1732</v>
      </c>
      <c r="AU931" s="47" t="s">
        <v>144</v>
      </c>
      <c r="AV931" s="47" t="s">
        <v>35</v>
      </c>
      <c r="AW931" s="47" t="s">
        <v>65</v>
      </c>
      <c r="AX931" s="47" t="s">
        <v>66</v>
      </c>
      <c r="AY931" s="48">
        <v>936486</v>
      </c>
      <c r="AZ931" s="48">
        <v>0</v>
      </c>
      <c r="BA931" s="48">
        <v>0</v>
      </c>
      <c r="BB931" s="48">
        <v>170270</v>
      </c>
      <c r="BC931" s="48">
        <v>0</v>
      </c>
    </row>
    <row r="932" spans="1:55" x14ac:dyDescent="0.3">
      <c r="A932" s="47" t="s">
        <v>465</v>
      </c>
      <c r="B932" s="47" t="s">
        <v>466</v>
      </c>
      <c r="C932" s="47" t="s">
        <v>467</v>
      </c>
      <c r="D932" s="47" t="s">
        <v>468</v>
      </c>
      <c r="E932" s="47" t="s">
        <v>469</v>
      </c>
      <c r="F932" s="47" t="s">
        <v>470</v>
      </c>
      <c r="G932" s="47" t="s">
        <v>558</v>
      </c>
      <c r="H932" s="47" t="s">
        <v>57</v>
      </c>
      <c r="I932" s="47" t="s">
        <v>559</v>
      </c>
      <c r="J932" s="47" t="s">
        <v>58</v>
      </c>
      <c r="K932" s="47" t="s">
        <v>560</v>
      </c>
      <c r="L932" s="47" t="s">
        <v>59</v>
      </c>
      <c r="M932" s="47" t="s">
        <v>596</v>
      </c>
      <c r="N932" s="47" t="s">
        <v>126</v>
      </c>
      <c r="O932" s="47" t="s">
        <v>597</v>
      </c>
      <c r="P932" s="47" t="s">
        <v>127</v>
      </c>
      <c r="Q932" s="47" t="s">
        <v>947</v>
      </c>
      <c r="R932" s="47" t="s">
        <v>142</v>
      </c>
      <c r="S932" s="47" t="s">
        <v>318</v>
      </c>
      <c r="T932" s="47" t="s">
        <v>143</v>
      </c>
      <c r="U932" s="47" t="s">
        <v>151</v>
      </c>
      <c r="V932" s="47" t="s">
        <v>1733</v>
      </c>
      <c r="W932" s="47" t="s">
        <v>5285</v>
      </c>
      <c r="X932" s="48">
        <v>600000</v>
      </c>
      <c r="Y932" s="49"/>
      <c r="Z932" s="50"/>
      <c r="AA932" s="47"/>
      <c r="AB932" s="50"/>
      <c r="AC932" s="47"/>
      <c r="AD932" s="47" t="s">
        <v>5450</v>
      </c>
      <c r="AE932" s="47" t="s">
        <v>5315</v>
      </c>
      <c r="AF932" s="47" t="s">
        <v>5286</v>
      </c>
      <c r="AG932" s="51" t="s">
        <v>5229</v>
      </c>
      <c r="AH932" s="52" t="s">
        <v>416</v>
      </c>
      <c r="AI932" s="53"/>
      <c r="AJ932" s="47"/>
      <c r="AK932" s="47" t="s">
        <v>5451</v>
      </c>
      <c r="AL932" s="50">
        <v>45142</v>
      </c>
      <c r="AM932" s="47" t="s">
        <v>5287</v>
      </c>
      <c r="AN932" s="50">
        <v>45139</v>
      </c>
      <c r="AO932" s="47" t="s">
        <v>5184</v>
      </c>
      <c r="AP932" s="47" t="s">
        <v>483</v>
      </c>
      <c r="AQ932" s="47" t="s">
        <v>132</v>
      </c>
      <c r="AR932" s="47" t="s">
        <v>1731</v>
      </c>
      <c r="AS932" s="47" t="s">
        <v>484</v>
      </c>
      <c r="AT932" s="47" t="s">
        <v>1732</v>
      </c>
      <c r="AU932" s="47" t="s">
        <v>144</v>
      </c>
      <c r="AV932" s="47" t="s">
        <v>35</v>
      </c>
      <c r="AW932" s="47" t="s">
        <v>65</v>
      </c>
      <c r="AX932" s="47" t="s">
        <v>66</v>
      </c>
      <c r="AY932" s="48">
        <v>0</v>
      </c>
      <c r="AZ932" s="48">
        <v>0</v>
      </c>
      <c r="BA932" s="48">
        <v>0</v>
      </c>
      <c r="BB932" s="48">
        <v>0</v>
      </c>
      <c r="BC932" s="48">
        <v>0</v>
      </c>
    </row>
    <row r="933" spans="1:55" x14ac:dyDescent="0.3">
      <c r="A933" s="47" t="s">
        <v>465</v>
      </c>
      <c r="B933" s="47" t="s">
        <v>466</v>
      </c>
      <c r="C933" s="47" t="s">
        <v>467</v>
      </c>
      <c r="D933" s="47" t="s">
        <v>468</v>
      </c>
      <c r="E933" s="47" t="s">
        <v>469</v>
      </c>
      <c r="F933" s="47" t="s">
        <v>470</v>
      </c>
      <c r="G933" s="47" t="s">
        <v>558</v>
      </c>
      <c r="H933" s="47" t="s">
        <v>57</v>
      </c>
      <c r="I933" s="47" t="s">
        <v>559</v>
      </c>
      <c r="J933" s="47" t="s">
        <v>58</v>
      </c>
      <c r="K933" s="47" t="s">
        <v>560</v>
      </c>
      <c r="L933" s="47" t="s">
        <v>59</v>
      </c>
      <c r="M933" s="47" t="s">
        <v>596</v>
      </c>
      <c r="N933" s="47" t="s">
        <v>126</v>
      </c>
      <c r="O933" s="47" t="s">
        <v>597</v>
      </c>
      <c r="P933" s="47" t="s">
        <v>127</v>
      </c>
      <c r="Q933" s="47" t="s">
        <v>947</v>
      </c>
      <c r="R933" s="47" t="s">
        <v>142</v>
      </c>
      <c r="S933" s="47" t="s">
        <v>318</v>
      </c>
      <c r="T933" s="47" t="s">
        <v>143</v>
      </c>
      <c r="U933" s="47" t="s">
        <v>145</v>
      </c>
      <c r="V933" s="47" t="s">
        <v>1737</v>
      </c>
      <c r="W933" s="47" t="s">
        <v>5285</v>
      </c>
      <c r="X933" s="48">
        <v>7810000</v>
      </c>
      <c r="Y933" s="49"/>
      <c r="Z933" s="50"/>
      <c r="AA933" s="47"/>
      <c r="AB933" s="50"/>
      <c r="AC933" s="47"/>
      <c r="AD933" s="47" t="s">
        <v>5450</v>
      </c>
      <c r="AE933" s="47" t="s">
        <v>5315</v>
      </c>
      <c r="AF933" s="47" t="s">
        <v>5286</v>
      </c>
      <c r="AG933" s="51" t="s">
        <v>5229</v>
      </c>
      <c r="AH933" s="52" t="s">
        <v>416</v>
      </c>
      <c r="AI933" s="53"/>
      <c r="AJ933" s="47"/>
      <c r="AK933" s="47" t="s">
        <v>5451</v>
      </c>
      <c r="AL933" s="50">
        <v>45142</v>
      </c>
      <c r="AM933" s="47" t="s">
        <v>5287</v>
      </c>
      <c r="AN933" s="50">
        <v>45139</v>
      </c>
      <c r="AO933" s="47" t="s">
        <v>5184</v>
      </c>
      <c r="AP933" s="47" t="s">
        <v>483</v>
      </c>
      <c r="AQ933" s="47" t="s">
        <v>132</v>
      </c>
      <c r="AR933" s="47" t="s">
        <v>1731</v>
      </c>
      <c r="AS933" s="47" t="s">
        <v>484</v>
      </c>
      <c r="AT933" s="47" t="s">
        <v>1732</v>
      </c>
      <c r="AU933" s="47" t="s">
        <v>144</v>
      </c>
      <c r="AV933" s="47" t="s">
        <v>35</v>
      </c>
      <c r="AW933" s="47" t="s">
        <v>65</v>
      </c>
      <c r="AX933" s="47" t="s">
        <v>66</v>
      </c>
      <c r="AY933" s="48">
        <v>0</v>
      </c>
      <c r="AZ933" s="48">
        <v>0</v>
      </c>
      <c r="BA933" s="48">
        <v>0</v>
      </c>
      <c r="BB933" s="48">
        <v>0</v>
      </c>
      <c r="BC933" s="48">
        <v>0</v>
      </c>
    </row>
    <row r="934" spans="1:55" x14ac:dyDescent="0.3">
      <c r="A934" s="47" t="s">
        <v>465</v>
      </c>
      <c r="B934" s="47" t="s">
        <v>466</v>
      </c>
      <c r="C934" s="47" t="s">
        <v>467</v>
      </c>
      <c r="D934" s="47" t="s">
        <v>468</v>
      </c>
      <c r="E934" s="47" t="s">
        <v>469</v>
      </c>
      <c r="F934" s="47" t="s">
        <v>470</v>
      </c>
      <c r="G934" s="47" t="s">
        <v>558</v>
      </c>
      <c r="H934" s="47" t="s">
        <v>57</v>
      </c>
      <c r="I934" s="47" t="s">
        <v>559</v>
      </c>
      <c r="J934" s="47" t="s">
        <v>58</v>
      </c>
      <c r="K934" s="47" t="s">
        <v>560</v>
      </c>
      <c r="L934" s="47" t="s">
        <v>59</v>
      </c>
      <c r="M934" s="47" t="s">
        <v>596</v>
      </c>
      <c r="N934" s="47" t="s">
        <v>126</v>
      </c>
      <c r="O934" s="47" t="s">
        <v>597</v>
      </c>
      <c r="P934" s="47" t="s">
        <v>127</v>
      </c>
      <c r="Q934" s="47" t="s">
        <v>947</v>
      </c>
      <c r="R934" s="47" t="s">
        <v>142</v>
      </c>
      <c r="S934" s="47" t="s">
        <v>319</v>
      </c>
      <c r="T934" s="47" t="s">
        <v>260</v>
      </c>
      <c r="U934" s="47" t="s">
        <v>2616</v>
      </c>
      <c r="V934" s="47" t="s">
        <v>2617</v>
      </c>
      <c r="W934" s="47" t="s">
        <v>5288</v>
      </c>
      <c r="X934" s="48">
        <v>2965000</v>
      </c>
      <c r="Y934" s="49"/>
      <c r="Z934" s="50"/>
      <c r="AA934" s="47"/>
      <c r="AB934" s="50"/>
      <c r="AC934" s="47"/>
      <c r="AD934" s="47" t="s">
        <v>5452</v>
      </c>
      <c r="AE934" s="47" t="s">
        <v>5315</v>
      </c>
      <c r="AF934" s="47" t="s">
        <v>5289</v>
      </c>
      <c r="AG934" s="51" t="s">
        <v>5229</v>
      </c>
      <c r="AH934" s="52" t="s">
        <v>416</v>
      </c>
      <c r="AI934" s="53"/>
      <c r="AJ934" s="47"/>
      <c r="AK934" s="47" t="s">
        <v>5453</v>
      </c>
      <c r="AL934" s="50">
        <v>45142</v>
      </c>
      <c r="AM934" s="47" t="s">
        <v>5290</v>
      </c>
      <c r="AN934" s="50">
        <v>45139</v>
      </c>
      <c r="AO934" s="47" t="s">
        <v>5184</v>
      </c>
      <c r="AP934" s="47" t="s">
        <v>483</v>
      </c>
      <c r="AQ934" s="47" t="s">
        <v>132</v>
      </c>
      <c r="AR934" s="47" t="s">
        <v>1731</v>
      </c>
      <c r="AS934" s="47" t="s">
        <v>484</v>
      </c>
      <c r="AT934" s="47" t="s">
        <v>1732</v>
      </c>
      <c r="AU934" s="47" t="s">
        <v>261</v>
      </c>
      <c r="AV934" s="47" t="s">
        <v>35</v>
      </c>
      <c r="AW934" s="47" t="s">
        <v>65</v>
      </c>
      <c r="AX934" s="47" t="s">
        <v>66</v>
      </c>
      <c r="AY934" s="48">
        <v>293829</v>
      </c>
      <c r="AZ934" s="48">
        <v>0</v>
      </c>
      <c r="BA934" s="48">
        <v>0</v>
      </c>
      <c r="BB934" s="48">
        <v>53423</v>
      </c>
      <c r="BC934" s="48">
        <v>0</v>
      </c>
    </row>
    <row r="935" spans="1:55" x14ac:dyDescent="0.3">
      <c r="A935" s="47" t="s">
        <v>465</v>
      </c>
      <c r="B935" s="47" t="s">
        <v>466</v>
      </c>
      <c r="C935" s="47" t="s">
        <v>467</v>
      </c>
      <c r="D935" s="47" t="s">
        <v>468</v>
      </c>
      <c r="E935" s="47" t="s">
        <v>469</v>
      </c>
      <c r="F935" s="47" t="s">
        <v>470</v>
      </c>
      <c r="G935" s="47" t="s">
        <v>558</v>
      </c>
      <c r="H935" s="47" t="s">
        <v>57</v>
      </c>
      <c r="I935" s="47" t="s">
        <v>559</v>
      </c>
      <c r="J935" s="47" t="s">
        <v>58</v>
      </c>
      <c r="K935" s="47" t="s">
        <v>560</v>
      </c>
      <c r="L935" s="47" t="s">
        <v>59</v>
      </c>
      <c r="M935" s="47" t="s">
        <v>596</v>
      </c>
      <c r="N935" s="47" t="s">
        <v>126</v>
      </c>
      <c r="O935" s="47" t="s">
        <v>597</v>
      </c>
      <c r="P935" s="47" t="s">
        <v>127</v>
      </c>
      <c r="Q935" s="47" t="s">
        <v>948</v>
      </c>
      <c r="R935" s="47" t="s">
        <v>147</v>
      </c>
      <c r="S935" s="47" t="s">
        <v>320</v>
      </c>
      <c r="T935" s="47" t="s">
        <v>148</v>
      </c>
      <c r="U935" s="47" t="s">
        <v>2624</v>
      </c>
      <c r="V935" s="47" t="s">
        <v>2625</v>
      </c>
      <c r="W935" s="47" t="s">
        <v>5291</v>
      </c>
      <c r="X935" s="48">
        <v>1168000</v>
      </c>
      <c r="Y935" s="49"/>
      <c r="Z935" s="50"/>
      <c r="AA935" s="47"/>
      <c r="AB935" s="50"/>
      <c r="AC935" s="47"/>
      <c r="AD935" s="47" t="s">
        <v>5454</v>
      </c>
      <c r="AE935" s="47" t="s">
        <v>5315</v>
      </c>
      <c r="AF935" s="47" t="s">
        <v>5292</v>
      </c>
      <c r="AG935" s="51" t="s">
        <v>5229</v>
      </c>
      <c r="AH935" s="52" t="s">
        <v>416</v>
      </c>
      <c r="AI935" s="53"/>
      <c r="AJ935" s="47"/>
      <c r="AK935" s="47" t="s">
        <v>5455</v>
      </c>
      <c r="AL935" s="50">
        <v>45142</v>
      </c>
      <c r="AM935" s="47" t="s">
        <v>5293</v>
      </c>
      <c r="AN935" s="50">
        <v>45139</v>
      </c>
      <c r="AO935" s="47" t="s">
        <v>5184</v>
      </c>
      <c r="AP935" s="47" t="s">
        <v>483</v>
      </c>
      <c r="AQ935" s="47" t="s">
        <v>132</v>
      </c>
      <c r="AR935" s="47" t="s">
        <v>2629</v>
      </c>
      <c r="AS935" s="47" t="s">
        <v>484</v>
      </c>
      <c r="AT935" s="47" t="s">
        <v>2630</v>
      </c>
      <c r="AU935" s="47" t="s">
        <v>149</v>
      </c>
      <c r="AV935" s="47" t="s">
        <v>35</v>
      </c>
      <c r="AW935" s="47" t="s">
        <v>65</v>
      </c>
      <c r="AX935" s="47" t="s">
        <v>66</v>
      </c>
      <c r="AY935" s="48">
        <v>0</v>
      </c>
      <c r="AZ935" s="48">
        <v>255600</v>
      </c>
      <c r="BA935" s="48">
        <v>0</v>
      </c>
      <c r="BB935" s="48">
        <v>0</v>
      </c>
      <c r="BC935" s="48">
        <v>0</v>
      </c>
    </row>
    <row r="936" spans="1:55" x14ac:dyDescent="0.3">
      <c r="A936" s="47" t="s">
        <v>465</v>
      </c>
      <c r="B936" s="47" t="s">
        <v>466</v>
      </c>
      <c r="C936" s="47" t="s">
        <v>467</v>
      </c>
      <c r="D936" s="47" t="s">
        <v>468</v>
      </c>
      <c r="E936" s="47" t="s">
        <v>469</v>
      </c>
      <c r="F936" s="47" t="s">
        <v>470</v>
      </c>
      <c r="G936" s="47" t="s">
        <v>558</v>
      </c>
      <c r="H936" s="47" t="s">
        <v>57</v>
      </c>
      <c r="I936" s="47" t="s">
        <v>559</v>
      </c>
      <c r="J936" s="47" t="s">
        <v>58</v>
      </c>
      <c r="K936" s="47" t="s">
        <v>560</v>
      </c>
      <c r="L936" s="47" t="s">
        <v>59</v>
      </c>
      <c r="M936" s="47" t="s">
        <v>596</v>
      </c>
      <c r="N936" s="47" t="s">
        <v>126</v>
      </c>
      <c r="O936" s="47" t="s">
        <v>597</v>
      </c>
      <c r="P936" s="47" t="s">
        <v>127</v>
      </c>
      <c r="Q936" s="47" t="s">
        <v>948</v>
      </c>
      <c r="R936" s="47" t="s">
        <v>147</v>
      </c>
      <c r="S936" s="47" t="s">
        <v>320</v>
      </c>
      <c r="T936" s="47" t="s">
        <v>148</v>
      </c>
      <c r="U936" s="47" t="s">
        <v>2631</v>
      </c>
      <c r="V936" s="47" t="s">
        <v>2632</v>
      </c>
      <c r="W936" s="47" t="s">
        <v>5291</v>
      </c>
      <c r="X936" s="48">
        <v>324000</v>
      </c>
      <c r="Y936" s="49"/>
      <c r="Z936" s="50"/>
      <c r="AA936" s="47"/>
      <c r="AB936" s="50"/>
      <c r="AC936" s="47"/>
      <c r="AD936" s="47" t="s">
        <v>5454</v>
      </c>
      <c r="AE936" s="47" t="s">
        <v>5315</v>
      </c>
      <c r="AF936" s="47" t="s">
        <v>5292</v>
      </c>
      <c r="AG936" s="51" t="s">
        <v>5229</v>
      </c>
      <c r="AH936" s="52" t="s">
        <v>416</v>
      </c>
      <c r="AI936" s="53"/>
      <c r="AJ936" s="47"/>
      <c r="AK936" s="47" t="s">
        <v>5455</v>
      </c>
      <c r="AL936" s="50">
        <v>45142</v>
      </c>
      <c r="AM936" s="47" t="s">
        <v>5293</v>
      </c>
      <c r="AN936" s="50">
        <v>45139</v>
      </c>
      <c r="AO936" s="47" t="s">
        <v>5184</v>
      </c>
      <c r="AP936" s="47" t="s">
        <v>483</v>
      </c>
      <c r="AQ936" s="47" t="s">
        <v>132</v>
      </c>
      <c r="AR936" s="47" t="s">
        <v>2629</v>
      </c>
      <c r="AS936" s="47" t="s">
        <v>484</v>
      </c>
      <c r="AT936" s="47" t="s">
        <v>2630</v>
      </c>
      <c r="AU936" s="47" t="s">
        <v>149</v>
      </c>
      <c r="AV936" s="47" t="s">
        <v>35</v>
      </c>
      <c r="AW936" s="47" t="s">
        <v>65</v>
      </c>
      <c r="AX936" s="47" t="s">
        <v>66</v>
      </c>
      <c r="AY936" s="48">
        <v>0</v>
      </c>
      <c r="AZ936" s="48">
        <v>255600</v>
      </c>
      <c r="BA936" s="48">
        <v>0</v>
      </c>
      <c r="BB936" s="48">
        <v>0</v>
      </c>
      <c r="BC936" s="48">
        <v>0</v>
      </c>
    </row>
    <row r="937" spans="1:55" x14ac:dyDescent="0.3">
      <c r="A937" s="47" t="s">
        <v>465</v>
      </c>
      <c r="B937" s="47" t="s">
        <v>466</v>
      </c>
      <c r="C937" s="47" t="s">
        <v>467</v>
      </c>
      <c r="D937" s="47" t="s">
        <v>468</v>
      </c>
      <c r="E937" s="47" t="s">
        <v>469</v>
      </c>
      <c r="F937" s="47" t="s">
        <v>470</v>
      </c>
      <c r="G937" s="47" t="s">
        <v>558</v>
      </c>
      <c r="H937" s="47" t="s">
        <v>57</v>
      </c>
      <c r="I937" s="47" t="s">
        <v>559</v>
      </c>
      <c r="J937" s="47" t="s">
        <v>58</v>
      </c>
      <c r="K937" s="47" t="s">
        <v>560</v>
      </c>
      <c r="L937" s="47" t="s">
        <v>59</v>
      </c>
      <c r="M937" s="47" t="s">
        <v>596</v>
      </c>
      <c r="N937" s="47" t="s">
        <v>126</v>
      </c>
      <c r="O937" s="47" t="s">
        <v>597</v>
      </c>
      <c r="P937" s="47" t="s">
        <v>127</v>
      </c>
      <c r="Q937" s="47" t="s">
        <v>948</v>
      </c>
      <c r="R937" s="47" t="s">
        <v>147</v>
      </c>
      <c r="S937" s="47" t="s">
        <v>320</v>
      </c>
      <c r="T937" s="47" t="s">
        <v>148</v>
      </c>
      <c r="U937" s="47" t="s">
        <v>2633</v>
      </c>
      <c r="V937" s="47" t="s">
        <v>2634</v>
      </c>
      <c r="W937" s="47" t="s">
        <v>5291</v>
      </c>
      <c r="X937" s="48">
        <v>324000</v>
      </c>
      <c r="Y937" s="49"/>
      <c r="Z937" s="50"/>
      <c r="AA937" s="47"/>
      <c r="AB937" s="50"/>
      <c r="AC937" s="47"/>
      <c r="AD937" s="47" t="s">
        <v>5454</v>
      </c>
      <c r="AE937" s="47" t="s">
        <v>5315</v>
      </c>
      <c r="AF937" s="47" t="s">
        <v>5292</v>
      </c>
      <c r="AG937" s="51" t="s">
        <v>5229</v>
      </c>
      <c r="AH937" s="52" t="s">
        <v>416</v>
      </c>
      <c r="AI937" s="53"/>
      <c r="AJ937" s="47"/>
      <c r="AK937" s="47" t="s">
        <v>5455</v>
      </c>
      <c r="AL937" s="50">
        <v>45142</v>
      </c>
      <c r="AM937" s="47" t="s">
        <v>5293</v>
      </c>
      <c r="AN937" s="50">
        <v>45139</v>
      </c>
      <c r="AO937" s="47" t="s">
        <v>5184</v>
      </c>
      <c r="AP937" s="47" t="s">
        <v>483</v>
      </c>
      <c r="AQ937" s="47" t="s">
        <v>132</v>
      </c>
      <c r="AR937" s="47" t="s">
        <v>2629</v>
      </c>
      <c r="AS937" s="47" t="s">
        <v>484</v>
      </c>
      <c r="AT937" s="47" t="s">
        <v>2630</v>
      </c>
      <c r="AU937" s="47" t="s">
        <v>149</v>
      </c>
      <c r="AV937" s="47" t="s">
        <v>35</v>
      </c>
      <c r="AW937" s="47" t="s">
        <v>65</v>
      </c>
      <c r="AX937" s="47" t="s">
        <v>66</v>
      </c>
      <c r="AY937" s="48">
        <v>0</v>
      </c>
      <c r="AZ937" s="48">
        <v>255600</v>
      </c>
      <c r="BA937" s="48">
        <v>0</v>
      </c>
      <c r="BB937" s="48">
        <v>0</v>
      </c>
      <c r="BC937" s="48">
        <v>0</v>
      </c>
    </row>
    <row r="938" spans="1:55" x14ac:dyDescent="0.3">
      <c r="A938" s="47" t="s">
        <v>465</v>
      </c>
      <c r="B938" s="47" t="s">
        <v>466</v>
      </c>
      <c r="C938" s="47" t="s">
        <v>467</v>
      </c>
      <c r="D938" s="47" t="s">
        <v>468</v>
      </c>
      <c r="E938" s="47" t="s">
        <v>469</v>
      </c>
      <c r="F938" s="47" t="s">
        <v>470</v>
      </c>
      <c r="G938" s="47" t="s">
        <v>558</v>
      </c>
      <c r="H938" s="47" t="s">
        <v>57</v>
      </c>
      <c r="I938" s="47" t="s">
        <v>559</v>
      </c>
      <c r="J938" s="47" t="s">
        <v>58</v>
      </c>
      <c r="K938" s="47" t="s">
        <v>560</v>
      </c>
      <c r="L938" s="47" t="s">
        <v>59</v>
      </c>
      <c r="M938" s="47" t="s">
        <v>596</v>
      </c>
      <c r="N938" s="47" t="s">
        <v>126</v>
      </c>
      <c r="O938" s="47" t="s">
        <v>597</v>
      </c>
      <c r="P938" s="47" t="s">
        <v>127</v>
      </c>
      <c r="Q938" s="47" t="s">
        <v>948</v>
      </c>
      <c r="R938" s="47" t="s">
        <v>147</v>
      </c>
      <c r="S938" s="47" t="s">
        <v>320</v>
      </c>
      <c r="T938" s="47" t="s">
        <v>148</v>
      </c>
      <c r="U938" s="47" t="s">
        <v>2635</v>
      </c>
      <c r="V938" s="47" t="s">
        <v>2636</v>
      </c>
      <c r="W938" s="47" t="s">
        <v>5291</v>
      </c>
      <c r="X938" s="48">
        <v>680000</v>
      </c>
      <c r="Y938" s="49"/>
      <c r="Z938" s="50"/>
      <c r="AA938" s="47"/>
      <c r="AB938" s="50"/>
      <c r="AC938" s="47"/>
      <c r="AD938" s="47" t="s">
        <v>5454</v>
      </c>
      <c r="AE938" s="47" t="s">
        <v>5315</v>
      </c>
      <c r="AF938" s="47" t="s">
        <v>5292</v>
      </c>
      <c r="AG938" s="51" t="s">
        <v>5229</v>
      </c>
      <c r="AH938" s="52" t="s">
        <v>416</v>
      </c>
      <c r="AI938" s="53"/>
      <c r="AJ938" s="47"/>
      <c r="AK938" s="47" t="s">
        <v>5455</v>
      </c>
      <c r="AL938" s="50">
        <v>45142</v>
      </c>
      <c r="AM938" s="47" t="s">
        <v>5293</v>
      </c>
      <c r="AN938" s="50">
        <v>45139</v>
      </c>
      <c r="AO938" s="47" t="s">
        <v>5184</v>
      </c>
      <c r="AP938" s="47" t="s">
        <v>483</v>
      </c>
      <c r="AQ938" s="47" t="s">
        <v>132</v>
      </c>
      <c r="AR938" s="47" t="s">
        <v>2629</v>
      </c>
      <c r="AS938" s="47" t="s">
        <v>484</v>
      </c>
      <c r="AT938" s="47" t="s">
        <v>2630</v>
      </c>
      <c r="AU938" s="47" t="s">
        <v>149</v>
      </c>
      <c r="AV938" s="47" t="s">
        <v>35</v>
      </c>
      <c r="AW938" s="47" t="s">
        <v>65</v>
      </c>
      <c r="AX938" s="47" t="s">
        <v>66</v>
      </c>
      <c r="AY938" s="48">
        <v>0</v>
      </c>
      <c r="AZ938" s="48">
        <v>255600</v>
      </c>
      <c r="BA938" s="48">
        <v>0</v>
      </c>
      <c r="BB938" s="48">
        <v>0</v>
      </c>
      <c r="BC938" s="48">
        <v>0</v>
      </c>
    </row>
    <row r="939" spans="1:55" x14ac:dyDescent="0.3">
      <c r="A939" s="47" t="s">
        <v>465</v>
      </c>
      <c r="B939" s="47" t="s">
        <v>466</v>
      </c>
      <c r="C939" s="47" t="s">
        <v>467</v>
      </c>
      <c r="D939" s="47" t="s">
        <v>468</v>
      </c>
      <c r="E939" s="47" t="s">
        <v>469</v>
      </c>
      <c r="F939" s="47" t="s">
        <v>470</v>
      </c>
      <c r="G939" s="47" t="s">
        <v>558</v>
      </c>
      <c r="H939" s="47" t="s">
        <v>57</v>
      </c>
      <c r="I939" s="47" t="s">
        <v>559</v>
      </c>
      <c r="J939" s="47" t="s">
        <v>58</v>
      </c>
      <c r="K939" s="47" t="s">
        <v>560</v>
      </c>
      <c r="L939" s="47" t="s">
        <v>59</v>
      </c>
      <c r="M939" s="47" t="s">
        <v>596</v>
      </c>
      <c r="N939" s="47" t="s">
        <v>126</v>
      </c>
      <c r="O939" s="47" t="s">
        <v>597</v>
      </c>
      <c r="P939" s="47" t="s">
        <v>127</v>
      </c>
      <c r="Q939" s="47" t="s">
        <v>948</v>
      </c>
      <c r="R939" s="47" t="s">
        <v>147</v>
      </c>
      <c r="S939" s="47" t="s">
        <v>320</v>
      </c>
      <c r="T939" s="47" t="s">
        <v>148</v>
      </c>
      <c r="U939" s="47" t="s">
        <v>2637</v>
      </c>
      <c r="V939" s="47" t="s">
        <v>2638</v>
      </c>
      <c r="W939" s="47" t="s">
        <v>5291</v>
      </c>
      <c r="X939" s="48">
        <v>200000</v>
      </c>
      <c r="Y939" s="49"/>
      <c r="Z939" s="50"/>
      <c r="AA939" s="47"/>
      <c r="AB939" s="50"/>
      <c r="AC939" s="47"/>
      <c r="AD939" s="47" t="s">
        <v>5454</v>
      </c>
      <c r="AE939" s="47" t="s">
        <v>5315</v>
      </c>
      <c r="AF939" s="47" t="s">
        <v>5292</v>
      </c>
      <c r="AG939" s="51" t="s">
        <v>5229</v>
      </c>
      <c r="AH939" s="52" t="s">
        <v>416</v>
      </c>
      <c r="AI939" s="53"/>
      <c r="AJ939" s="47"/>
      <c r="AK939" s="47" t="s">
        <v>5455</v>
      </c>
      <c r="AL939" s="50">
        <v>45142</v>
      </c>
      <c r="AM939" s="47" t="s">
        <v>5293</v>
      </c>
      <c r="AN939" s="50">
        <v>45139</v>
      </c>
      <c r="AO939" s="47" t="s">
        <v>5184</v>
      </c>
      <c r="AP939" s="47" t="s">
        <v>483</v>
      </c>
      <c r="AQ939" s="47" t="s">
        <v>132</v>
      </c>
      <c r="AR939" s="47" t="s">
        <v>2629</v>
      </c>
      <c r="AS939" s="47" t="s">
        <v>484</v>
      </c>
      <c r="AT939" s="47" t="s">
        <v>2630</v>
      </c>
      <c r="AU939" s="47" t="s">
        <v>149</v>
      </c>
      <c r="AV939" s="47" t="s">
        <v>35</v>
      </c>
      <c r="AW939" s="47" t="s">
        <v>65</v>
      </c>
      <c r="AX939" s="47" t="s">
        <v>66</v>
      </c>
      <c r="AY939" s="48">
        <v>0</v>
      </c>
      <c r="AZ939" s="48">
        <v>255600</v>
      </c>
      <c r="BA939" s="48">
        <v>0</v>
      </c>
      <c r="BB939" s="48">
        <v>0</v>
      </c>
      <c r="BC939" s="48">
        <v>0</v>
      </c>
    </row>
    <row r="940" spans="1:55" x14ac:dyDescent="0.3">
      <c r="A940" s="47" t="s">
        <v>465</v>
      </c>
      <c r="B940" s="47" t="s">
        <v>466</v>
      </c>
      <c r="C940" s="47" t="s">
        <v>467</v>
      </c>
      <c r="D940" s="47" t="s">
        <v>468</v>
      </c>
      <c r="E940" s="47" t="s">
        <v>469</v>
      </c>
      <c r="F940" s="47" t="s">
        <v>470</v>
      </c>
      <c r="G940" s="47" t="s">
        <v>558</v>
      </c>
      <c r="H940" s="47" t="s">
        <v>57</v>
      </c>
      <c r="I940" s="47" t="s">
        <v>559</v>
      </c>
      <c r="J940" s="47" t="s">
        <v>58</v>
      </c>
      <c r="K940" s="47" t="s">
        <v>560</v>
      </c>
      <c r="L940" s="47" t="s">
        <v>59</v>
      </c>
      <c r="M940" s="47" t="s">
        <v>596</v>
      </c>
      <c r="N940" s="47" t="s">
        <v>126</v>
      </c>
      <c r="O940" s="47" t="s">
        <v>597</v>
      </c>
      <c r="P940" s="47" t="s">
        <v>127</v>
      </c>
      <c r="Q940" s="47" t="s">
        <v>948</v>
      </c>
      <c r="R940" s="47" t="s">
        <v>147</v>
      </c>
      <c r="S940" s="47" t="s">
        <v>320</v>
      </c>
      <c r="T940" s="47" t="s">
        <v>148</v>
      </c>
      <c r="U940" s="47" t="s">
        <v>2639</v>
      </c>
      <c r="V940" s="47" t="s">
        <v>2640</v>
      </c>
      <c r="W940" s="47" t="s">
        <v>5291</v>
      </c>
      <c r="X940" s="48">
        <v>80000</v>
      </c>
      <c r="Y940" s="49"/>
      <c r="Z940" s="50"/>
      <c r="AA940" s="47"/>
      <c r="AB940" s="50"/>
      <c r="AC940" s="47"/>
      <c r="AD940" s="47" t="s">
        <v>5454</v>
      </c>
      <c r="AE940" s="47" t="s">
        <v>5315</v>
      </c>
      <c r="AF940" s="47" t="s">
        <v>5292</v>
      </c>
      <c r="AG940" s="51" t="s">
        <v>5229</v>
      </c>
      <c r="AH940" s="52" t="s">
        <v>416</v>
      </c>
      <c r="AI940" s="53"/>
      <c r="AJ940" s="47"/>
      <c r="AK940" s="47" t="s">
        <v>5455</v>
      </c>
      <c r="AL940" s="50">
        <v>45142</v>
      </c>
      <c r="AM940" s="47" t="s">
        <v>5293</v>
      </c>
      <c r="AN940" s="50">
        <v>45139</v>
      </c>
      <c r="AO940" s="47" t="s">
        <v>5184</v>
      </c>
      <c r="AP940" s="47" t="s">
        <v>483</v>
      </c>
      <c r="AQ940" s="47" t="s">
        <v>132</v>
      </c>
      <c r="AR940" s="47" t="s">
        <v>2629</v>
      </c>
      <c r="AS940" s="47" t="s">
        <v>484</v>
      </c>
      <c r="AT940" s="47" t="s">
        <v>2630</v>
      </c>
      <c r="AU940" s="47" t="s">
        <v>149</v>
      </c>
      <c r="AV940" s="47" t="s">
        <v>35</v>
      </c>
      <c r="AW940" s="47" t="s">
        <v>65</v>
      </c>
      <c r="AX940" s="47" t="s">
        <v>66</v>
      </c>
      <c r="AY940" s="48">
        <v>0</v>
      </c>
      <c r="AZ940" s="48">
        <v>255600</v>
      </c>
      <c r="BA940" s="48">
        <v>0</v>
      </c>
      <c r="BB940" s="48">
        <v>0</v>
      </c>
      <c r="BC940" s="48">
        <v>0</v>
      </c>
    </row>
    <row r="941" spans="1:55" x14ac:dyDescent="0.3">
      <c r="A941" s="47" t="s">
        <v>465</v>
      </c>
      <c r="B941" s="47" t="s">
        <v>466</v>
      </c>
      <c r="C941" s="47" t="s">
        <v>467</v>
      </c>
      <c r="D941" s="47" t="s">
        <v>468</v>
      </c>
      <c r="E941" s="47" t="s">
        <v>469</v>
      </c>
      <c r="F941" s="47" t="s">
        <v>470</v>
      </c>
      <c r="G941" s="47" t="s">
        <v>558</v>
      </c>
      <c r="H941" s="47" t="s">
        <v>57</v>
      </c>
      <c r="I941" s="47" t="s">
        <v>559</v>
      </c>
      <c r="J941" s="47" t="s">
        <v>58</v>
      </c>
      <c r="K941" s="47" t="s">
        <v>560</v>
      </c>
      <c r="L941" s="47" t="s">
        <v>59</v>
      </c>
      <c r="M941" s="47" t="s">
        <v>596</v>
      </c>
      <c r="N941" s="47" t="s">
        <v>126</v>
      </c>
      <c r="O941" s="47" t="s">
        <v>597</v>
      </c>
      <c r="P941" s="47" t="s">
        <v>127</v>
      </c>
      <c r="Q941" s="47" t="s">
        <v>948</v>
      </c>
      <c r="R941" s="47" t="s">
        <v>147</v>
      </c>
      <c r="S941" s="47" t="s">
        <v>320</v>
      </c>
      <c r="T941" s="47" t="s">
        <v>148</v>
      </c>
      <c r="U941" s="47" t="s">
        <v>2641</v>
      </c>
      <c r="V941" s="47" t="s">
        <v>2642</v>
      </c>
      <c r="W941" s="47" t="s">
        <v>5291</v>
      </c>
      <c r="X941" s="48">
        <v>200000</v>
      </c>
      <c r="Y941" s="49"/>
      <c r="Z941" s="50"/>
      <c r="AA941" s="47"/>
      <c r="AB941" s="50"/>
      <c r="AC941" s="47"/>
      <c r="AD941" s="47" t="s">
        <v>5454</v>
      </c>
      <c r="AE941" s="47" t="s">
        <v>5315</v>
      </c>
      <c r="AF941" s="47" t="s">
        <v>5292</v>
      </c>
      <c r="AG941" s="51" t="s">
        <v>5229</v>
      </c>
      <c r="AH941" s="52" t="s">
        <v>416</v>
      </c>
      <c r="AI941" s="53"/>
      <c r="AJ941" s="47"/>
      <c r="AK941" s="47" t="s">
        <v>5455</v>
      </c>
      <c r="AL941" s="50">
        <v>45142</v>
      </c>
      <c r="AM941" s="47" t="s">
        <v>5293</v>
      </c>
      <c r="AN941" s="50">
        <v>45139</v>
      </c>
      <c r="AO941" s="47" t="s">
        <v>5184</v>
      </c>
      <c r="AP941" s="47" t="s">
        <v>483</v>
      </c>
      <c r="AQ941" s="47" t="s">
        <v>132</v>
      </c>
      <c r="AR941" s="47" t="s">
        <v>2629</v>
      </c>
      <c r="AS941" s="47" t="s">
        <v>484</v>
      </c>
      <c r="AT941" s="47" t="s">
        <v>2630</v>
      </c>
      <c r="AU941" s="47" t="s">
        <v>149</v>
      </c>
      <c r="AV941" s="47" t="s">
        <v>35</v>
      </c>
      <c r="AW941" s="47" t="s">
        <v>65</v>
      </c>
      <c r="AX941" s="47" t="s">
        <v>66</v>
      </c>
      <c r="AY941" s="48">
        <v>0</v>
      </c>
      <c r="AZ941" s="48">
        <v>255600</v>
      </c>
      <c r="BA941" s="48">
        <v>0</v>
      </c>
      <c r="BB941" s="48">
        <v>0</v>
      </c>
      <c r="BC941" s="48">
        <v>0</v>
      </c>
    </row>
    <row r="942" spans="1:55" x14ac:dyDescent="0.3">
      <c r="A942" s="47" t="s">
        <v>465</v>
      </c>
      <c r="B942" s="47" t="s">
        <v>466</v>
      </c>
      <c r="C942" s="47" t="s">
        <v>467</v>
      </c>
      <c r="D942" s="47" t="s">
        <v>468</v>
      </c>
      <c r="E942" s="47" t="s">
        <v>469</v>
      </c>
      <c r="F942" s="47" t="s">
        <v>470</v>
      </c>
      <c r="G942" s="47" t="s">
        <v>558</v>
      </c>
      <c r="H942" s="47" t="s">
        <v>57</v>
      </c>
      <c r="I942" s="47" t="s">
        <v>559</v>
      </c>
      <c r="J942" s="47" t="s">
        <v>58</v>
      </c>
      <c r="K942" s="47" t="s">
        <v>637</v>
      </c>
      <c r="L942" s="47" t="s">
        <v>78</v>
      </c>
      <c r="M942" s="47" t="s">
        <v>638</v>
      </c>
      <c r="N942" s="47" t="s">
        <v>79</v>
      </c>
      <c r="O942" s="47" t="s">
        <v>562</v>
      </c>
      <c r="P942" s="47" t="s">
        <v>80</v>
      </c>
      <c r="Q942" s="47" t="s">
        <v>503</v>
      </c>
      <c r="R942" s="47" t="s">
        <v>639</v>
      </c>
      <c r="S942" s="47" t="s">
        <v>275</v>
      </c>
      <c r="T942" s="47" t="s">
        <v>55</v>
      </c>
      <c r="U942" s="47" t="s">
        <v>84</v>
      </c>
      <c r="V942" s="47" t="s">
        <v>640</v>
      </c>
      <c r="W942" s="47" t="s">
        <v>5294</v>
      </c>
      <c r="X942" s="48">
        <v>47730</v>
      </c>
      <c r="Y942" s="49"/>
      <c r="Z942" s="50"/>
      <c r="AA942" s="47"/>
      <c r="AB942" s="50"/>
      <c r="AC942" s="47"/>
      <c r="AD942" s="47" t="s">
        <v>5456</v>
      </c>
      <c r="AE942" s="47" t="s">
        <v>5315</v>
      </c>
      <c r="AF942" s="47" t="s">
        <v>5295</v>
      </c>
      <c r="AG942" s="51" t="s">
        <v>4286</v>
      </c>
      <c r="AH942" s="52" t="s">
        <v>416</v>
      </c>
      <c r="AI942" s="53"/>
      <c r="AJ942" s="47"/>
      <c r="AK942" s="47" t="s">
        <v>5457</v>
      </c>
      <c r="AL942" s="50">
        <v>45142</v>
      </c>
      <c r="AM942" s="47" t="s">
        <v>5296</v>
      </c>
      <c r="AN942" s="50">
        <v>45101</v>
      </c>
      <c r="AO942" s="47" t="s">
        <v>5297</v>
      </c>
      <c r="AP942" s="47" t="s">
        <v>483</v>
      </c>
      <c r="AQ942" s="47" t="s">
        <v>39</v>
      </c>
      <c r="AR942" s="47" t="s">
        <v>644</v>
      </c>
      <c r="AS942" s="47" t="s">
        <v>484</v>
      </c>
      <c r="AT942" s="47" t="s">
        <v>371</v>
      </c>
      <c r="AU942" s="47" t="s">
        <v>185</v>
      </c>
      <c r="AV942" s="47" t="s">
        <v>35</v>
      </c>
      <c r="AW942" s="47" t="s">
        <v>82</v>
      </c>
      <c r="AX942" s="47" t="s">
        <v>83</v>
      </c>
      <c r="AY942" s="48">
        <v>0</v>
      </c>
      <c r="AZ942" s="48">
        <v>0</v>
      </c>
      <c r="BA942" s="48">
        <v>0</v>
      </c>
      <c r="BB942" s="48">
        <v>0</v>
      </c>
      <c r="BC942" s="48">
        <v>0</v>
      </c>
    </row>
    <row r="943" spans="1:55" x14ac:dyDescent="0.3">
      <c r="A943" s="47" t="s">
        <v>465</v>
      </c>
      <c r="B943" s="47" t="s">
        <v>466</v>
      </c>
      <c r="C943" s="47" t="s">
        <v>467</v>
      </c>
      <c r="D943" s="47" t="s">
        <v>468</v>
      </c>
      <c r="E943" s="47" t="s">
        <v>469</v>
      </c>
      <c r="F943" s="47" t="s">
        <v>470</v>
      </c>
      <c r="G943" s="47" t="s">
        <v>558</v>
      </c>
      <c r="H943" s="47" t="s">
        <v>57</v>
      </c>
      <c r="I943" s="47" t="s">
        <v>559</v>
      </c>
      <c r="J943" s="47" t="s">
        <v>58</v>
      </c>
      <c r="K943" s="47" t="s">
        <v>637</v>
      </c>
      <c r="L943" s="47" t="s">
        <v>78</v>
      </c>
      <c r="M943" s="47" t="s">
        <v>638</v>
      </c>
      <c r="N943" s="47" t="s">
        <v>79</v>
      </c>
      <c r="O943" s="47" t="s">
        <v>562</v>
      </c>
      <c r="P943" s="47" t="s">
        <v>80</v>
      </c>
      <c r="Q943" s="47" t="s">
        <v>503</v>
      </c>
      <c r="R943" s="47" t="s">
        <v>639</v>
      </c>
      <c r="S943" s="47" t="s">
        <v>274</v>
      </c>
      <c r="T943" s="47" t="s">
        <v>41</v>
      </c>
      <c r="U943" s="47" t="s">
        <v>3671</v>
      </c>
      <c r="V943" s="47" t="s">
        <v>3672</v>
      </c>
      <c r="W943" s="47" t="s">
        <v>5298</v>
      </c>
      <c r="X943" s="48">
        <v>1210000</v>
      </c>
      <c r="Y943" s="49"/>
      <c r="Z943" s="50"/>
      <c r="AA943" s="47"/>
      <c r="AB943" s="50"/>
      <c r="AC943" s="47"/>
      <c r="AD943" s="47" t="s">
        <v>5458</v>
      </c>
      <c r="AE943" s="47" t="s">
        <v>5315</v>
      </c>
      <c r="AF943" s="47" t="s">
        <v>5299</v>
      </c>
      <c r="AG943" s="51" t="s">
        <v>4250</v>
      </c>
      <c r="AH943" s="52" t="s">
        <v>416</v>
      </c>
      <c r="AI943" s="53"/>
      <c r="AJ943" s="47"/>
      <c r="AK943" s="47" t="s">
        <v>5459</v>
      </c>
      <c r="AL943" s="50">
        <v>45142</v>
      </c>
      <c r="AM943" s="47" t="s">
        <v>5300</v>
      </c>
      <c r="AN943" s="50">
        <v>45110</v>
      </c>
      <c r="AO943" s="47" t="s">
        <v>5297</v>
      </c>
      <c r="AP943" s="47" t="s">
        <v>483</v>
      </c>
      <c r="AQ943" s="47" t="s">
        <v>39</v>
      </c>
      <c r="AR943" s="47" t="s">
        <v>495</v>
      </c>
      <c r="AS943" s="47" t="s">
        <v>484</v>
      </c>
      <c r="AT943" s="47" t="s">
        <v>371</v>
      </c>
      <c r="AU943" s="47" t="s">
        <v>327</v>
      </c>
      <c r="AV943" s="47" t="s">
        <v>35</v>
      </c>
      <c r="AW943" s="47" t="s">
        <v>82</v>
      </c>
      <c r="AX943" s="47" t="s">
        <v>83</v>
      </c>
      <c r="AY943" s="48">
        <v>0</v>
      </c>
      <c r="AZ943" s="48">
        <v>0</v>
      </c>
      <c r="BA943" s="48">
        <v>0</v>
      </c>
      <c r="BB943" s="48">
        <v>0</v>
      </c>
      <c r="BC943" s="48">
        <v>0</v>
      </c>
    </row>
    <row r="944" spans="1:55" x14ac:dyDescent="0.3">
      <c r="A944" s="47" t="s">
        <v>465</v>
      </c>
      <c r="B944" s="47" t="s">
        <v>466</v>
      </c>
      <c r="C944" s="47" t="s">
        <v>467</v>
      </c>
      <c r="D944" s="47" t="s">
        <v>468</v>
      </c>
      <c r="E944" s="47" t="s">
        <v>469</v>
      </c>
      <c r="F944" s="47" t="s">
        <v>470</v>
      </c>
      <c r="G944" s="47" t="s">
        <v>558</v>
      </c>
      <c r="H944" s="47" t="s">
        <v>57</v>
      </c>
      <c r="I944" s="47" t="s">
        <v>559</v>
      </c>
      <c r="J944" s="47" t="s">
        <v>58</v>
      </c>
      <c r="K944" s="47" t="s">
        <v>637</v>
      </c>
      <c r="L944" s="47" t="s">
        <v>78</v>
      </c>
      <c r="M944" s="47" t="s">
        <v>638</v>
      </c>
      <c r="N944" s="47" t="s">
        <v>79</v>
      </c>
      <c r="O944" s="47" t="s">
        <v>562</v>
      </c>
      <c r="P944" s="47" t="s">
        <v>80</v>
      </c>
      <c r="Q944" s="47" t="s">
        <v>476</v>
      </c>
      <c r="R944" s="47" t="s">
        <v>957</v>
      </c>
      <c r="S944" s="47" t="s">
        <v>274</v>
      </c>
      <c r="T944" s="47" t="s">
        <v>41</v>
      </c>
      <c r="U944" s="47" t="s">
        <v>1774</v>
      </c>
      <c r="V944" s="47" t="s">
        <v>1775</v>
      </c>
      <c r="W944" s="47" t="s">
        <v>5301</v>
      </c>
      <c r="X944" s="48">
        <v>1037000</v>
      </c>
      <c r="Y944" s="49"/>
      <c r="Z944" s="50"/>
      <c r="AA944" s="47"/>
      <c r="AB944" s="50"/>
      <c r="AC944" s="47"/>
      <c r="AD944" s="47" t="s">
        <v>5460</v>
      </c>
      <c r="AE944" s="47" t="s">
        <v>5315</v>
      </c>
      <c r="AF944" s="47" t="s">
        <v>5302</v>
      </c>
      <c r="AG944" s="51" t="s">
        <v>4505</v>
      </c>
      <c r="AH944" s="52" t="s">
        <v>416</v>
      </c>
      <c r="AI944" s="53"/>
      <c r="AJ944" s="47"/>
      <c r="AK944" s="47" t="s">
        <v>5461</v>
      </c>
      <c r="AL944" s="50">
        <v>45142</v>
      </c>
      <c r="AM944" s="47" t="s">
        <v>5303</v>
      </c>
      <c r="AN944" s="50">
        <v>45113</v>
      </c>
      <c r="AO944" s="47" t="s">
        <v>5297</v>
      </c>
      <c r="AP944" s="47" t="s">
        <v>483</v>
      </c>
      <c r="AQ944" s="47" t="s">
        <v>39</v>
      </c>
      <c r="AR944" s="47" t="s">
        <v>495</v>
      </c>
      <c r="AS944" s="47" t="s">
        <v>484</v>
      </c>
      <c r="AT944" s="47" t="s">
        <v>1770</v>
      </c>
      <c r="AU944" s="47" t="s">
        <v>113</v>
      </c>
      <c r="AV944" s="47" t="s">
        <v>35</v>
      </c>
      <c r="AW944" s="47" t="s">
        <v>82</v>
      </c>
      <c r="AX944" s="47" t="s">
        <v>83</v>
      </c>
      <c r="AY944" s="48">
        <v>0</v>
      </c>
      <c r="AZ944" s="48">
        <v>0</v>
      </c>
      <c r="BA944" s="48">
        <v>0</v>
      </c>
      <c r="BB944" s="48">
        <v>0</v>
      </c>
      <c r="BC944" s="48">
        <v>0</v>
      </c>
    </row>
    <row r="945" spans="1:55" x14ac:dyDescent="0.3">
      <c r="A945" s="47" t="s">
        <v>465</v>
      </c>
      <c r="B945" s="47" t="s">
        <v>466</v>
      </c>
      <c r="C945" s="47" t="s">
        <v>467</v>
      </c>
      <c r="D945" s="47" t="s">
        <v>468</v>
      </c>
      <c r="E945" s="47" t="s">
        <v>469</v>
      </c>
      <c r="F945" s="47" t="s">
        <v>470</v>
      </c>
      <c r="G945" s="47" t="s">
        <v>558</v>
      </c>
      <c r="H945" s="47" t="s">
        <v>57</v>
      </c>
      <c r="I945" s="47" t="s">
        <v>559</v>
      </c>
      <c r="J945" s="47" t="s">
        <v>58</v>
      </c>
      <c r="K945" s="47" t="s">
        <v>637</v>
      </c>
      <c r="L945" s="47" t="s">
        <v>78</v>
      </c>
      <c r="M945" s="47" t="s">
        <v>660</v>
      </c>
      <c r="N945" s="47" t="s">
        <v>85</v>
      </c>
      <c r="O945" s="47" t="s">
        <v>562</v>
      </c>
      <c r="P945" s="47" t="s">
        <v>86</v>
      </c>
      <c r="Q945" s="47" t="s">
        <v>476</v>
      </c>
      <c r="R945" s="47" t="s">
        <v>668</v>
      </c>
      <c r="S945" s="47" t="s">
        <v>271</v>
      </c>
      <c r="T945" s="47" t="s">
        <v>33</v>
      </c>
      <c r="U945" s="47" t="s">
        <v>267</v>
      </c>
      <c r="V945" s="47" t="s">
        <v>669</v>
      </c>
      <c r="W945" s="47" t="s">
        <v>5304</v>
      </c>
      <c r="X945" s="48">
        <v>1495000</v>
      </c>
      <c r="Y945" s="49"/>
      <c r="Z945" s="50"/>
      <c r="AA945" s="47"/>
      <c r="AB945" s="50"/>
      <c r="AC945" s="47"/>
      <c r="AD945" s="47" t="s">
        <v>5462</v>
      </c>
      <c r="AE945" s="47" t="s">
        <v>5315</v>
      </c>
      <c r="AF945" s="47" t="s">
        <v>5305</v>
      </c>
      <c r="AG945" s="51" t="s">
        <v>4436</v>
      </c>
      <c r="AH945" s="52" t="s">
        <v>416</v>
      </c>
      <c r="AI945" s="53"/>
      <c r="AJ945" s="47"/>
      <c r="AK945" s="47" t="s">
        <v>5463</v>
      </c>
      <c r="AL945" s="50">
        <v>45142</v>
      </c>
      <c r="AM945" s="47" t="s">
        <v>5306</v>
      </c>
      <c r="AN945" s="50">
        <v>45119</v>
      </c>
      <c r="AO945" s="47" t="s">
        <v>5184</v>
      </c>
      <c r="AP945" s="47" t="s">
        <v>483</v>
      </c>
      <c r="AQ945" s="47" t="s">
        <v>39</v>
      </c>
      <c r="AR945" s="47" t="s">
        <v>272</v>
      </c>
      <c r="AS945" s="47" t="s">
        <v>484</v>
      </c>
      <c r="AT945" s="47" t="s">
        <v>386</v>
      </c>
      <c r="AU945" s="47" t="s">
        <v>87</v>
      </c>
      <c r="AV945" s="47" t="s">
        <v>35</v>
      </c>
      <c r="AW945" s="47" t="s">
        <v>65</v>
      </c>
      <c r="AX945" s="47" t="s">
        <v>88</v>
      </c>
      <c r="AY945" s="48">
        <v>0</v>
      </c>
      <c r="AZ945" s="48">
        <v>0</v>
      </c>
      <c r="BA945" s="48">
        <v>0</v>
      </c>
      <c r="BB945" s="48">
        <v>29900</v>
      </c>
      <c r="BC945" s="48">
        <v>0</v>
      </c>
    </row>
    <row r="946" spans="1:55" x14ac:dyDescent="0.3">
      <c r="A946" s="47" t="s">
        <v>465</v>
      </c>
      <c r="B946" s="47" t="s">
        <v>466</v>
      </c>
      <c r="C946" s="47" t="s">
        <v>467</v>
      </c>
      <c r="D946" s="47" t="s">
        <v>468</v>
      </c>
      <c r="E946" s="47" t="s">
        <v>469</v>
      </c>
      <c r="F946" s="47" t="s">
        <v>470</v>
      </c>
      <c r="G946" s="47" t="s">
        <v>558</v>
      </c>
      <c r="H946" s="47" t="s">
        <v>57</v>
      </c>
      <c r="I946" s="47" t="s">
        <v>559</v>
      </c>
      <c r="J946" s="47" t="s">
        <v>58</v>
      </c>
      <c r="K946" s="47" t="s">
        <v>637</v>
      </c>
      <c r="L946" s="47" t="s">
        <v>78</v>
      </c>
      <c r="M946" s="47" t="s">
        <v>660</v>
      </c>
      <c r="N946" s="47" t="s">
        <v>85</v>
      </c>
      <c r="O946" s="47" t="s">
        <v>562</v>
      </c>
      <c r="P946" s="47" t="s">
        <v>86</v>
      </c>
      <c r="Q946" s="47" t="s">
        <v>476</v>
      </c>
      <c r="R946" s="47" t="s">
        <v>668</v>
      </c>
      <c r="S946" s="47" t="s">
        <v>271</v>
      </c>
      <c r="T946" s="47" t="s">
        <v>33</v>
      </c>
      <c r="U946" s="47" t="s">
        <v>90</v>
      </c>
      <c r="V946" s="47" t="s">
        <v>673</v>
      </c>
      <c r="W946" s="47" t="s">
        <v>5307</v>
      </c>
      <c r="X946" s="48">
        <v>1500000</v>
      </c>
      <c r="Y946" s="49"/>
      <c r="Z946" s="50"/>
      <c r="AA946" s="47"/>
      <c r="AB946" s="50"/>
      <c r="AC946" s="47"/>
      <c r="AD946" s="47" t="s">
        <v>5464</v>
      </c>
      <c r="AE946" s="47" t="s">
        <v>5315</v>
      </c>
      <c r="AF946" s="47" t="s">
        <v>5308</v>
      </c>
      <c r="AG946" s="51" t="s">
        <v>4469</v>
      </c>
      <c r="AH946" s="52" t="s">
        <v>416</v>
      </c>
      <c r="AI946" s="53"/>
      <c r="AJ946" s="47"/>
      <c r="AK946" s="47" t="s">
        <v>5465</v>
      </c>
      <c r="AL946" s="50">
        <v>45142</v>
      </c>
      <c r="AM946" s="47" t="s">
        <v>5309</v>
      </c>
      <c r="AN946" s="50">
        <v>45121</v>
      </c>
      <c r="AO946" s="47" t="s">
        <v>5184</v>
      </c>
      <c r="AP946" s="47" t="s">
        <v>483</v>
      </c>
      <c r="AQ946" s="47" t="s">
        <v>39</v>
      </c>
      <c r="AR946" s="47" t="s">
        <v>272</v>
      </c>
      <c r="AS946" s="47" t="s">
        <v>484</v>
      </c>
      <c r="AT946" s="47" t="s">
        <v>386</v>
      </c>
      <c r="AU946" s="47" t="s">
        <v>87</v>
      </c>
      <c r="AV946" s="47" t="s">
        <v>35</v>
      </c>
      <c r="AW946" s="47" t="s">
        <v>65</v>
      </c>
      <c r="AX946" s="47" t="s">
        <v>88</v>
      </c>
      <c r="AY946" s="48">
        <v>0</v>
      </c>
      <c r="AZ946" s="48">
        <v>0</v>
      </c>
      <c r="BA946" s="48">
        <v>0</v>
      </c>
      <c r="BB946" s="48">
        <v>0</v>
      </c>
      <c r="BC946" s="48">
        <v>0</v>
      </c>
    </row>
    <row r="947" spans="1:55" x14ac:dyDescent="0.3">
      <c r="A947" s="47" t="s">
        <v>465</v>
      </c>
      <c r="B947" s="47" t="s">
        <v>466</v>
      </c>
      <c r="C947" s="47" t="s">
        <v>467</v>
      </c>
      <c r="D947" s="47" t="s">
        <v>468</v>
      </c>
      <c r="E947" s="47" t="s">
        <v>469</v>
      </c>
      <c r="F947" s="47" t="s">
        <v>470</v>
      </c>
      <c r="G947" s="47" t="s">
        <v>558</v>
      </c>
      <c r="H947" s="47" t="s">
        <v>57</v>
      </c>
      <c r="I947" s="47" t="s">
        <v>559</v>
      </c>
      <c r="J947" s="47" t="s">
        <v>58</v>
      </c>
      <c r="K947" s="47" t="s">
        <v>637</v>
      </c>
      <c r="L947" s="47" t="s">
        <v>78</v>
      </c>
      <c r="M947" s="47" t="s">
        <v>660</v>
      </c>
      <c r="N947" s="47" t="s">
        <v>85</v>
      </c>
      <c r="O947" s="47" t="s">
        <v>562</v>
      </c>
      <c r="P947" s="47" t="s">
        <v>86</v>
      </c>
      <c r="Q947" s="47" t="s">
        <v>476</v>
      </c>
      <c r="R947" s="47" t="s">
        <v>668</v>
      </c>
      <c r="S947" s="47" t="s">
        <v>271</v>
      </c>
      <c r="T947" s="47" t="s">
        <v>33</v>
      </c>
      <c r="U947" s="47" t="s">
        <v>89</v>
      </c>
      <c r="V947" s="47" t="s">
        <v>677</v>
      </c>
      <c r="W947" s="47" t="s">
        <v>5310</v>
      </c>
      <c r="X947" s="48">
        <v>990000</v>
      </c>
      <c r="Y947" s="49"/>
      <c r="Z947" s="50"/>
      <c r="AA947" s="47"/>
      <c r="AB947" s="50"/>
      <c r="AC947" s="47"/>
      <c r="AD947" s="47" t="s">
        <v>5466</v>
      </c>
      <c r="AE947" s="47" t="s">
        <v>5315</v>
      </c>
      <c r="AF947" s="47" t="s">
        <v>5311</v>
      </c>
      <c r="AG947" s="51" t="s">
        <v>4566</v>
      </c>
      <c r="AH947" s="52" t="s">
        <v>416</v>
      </c>
      <c r="AI947" s="53"/>
      <c r="AJ947" s="47"/>
      <c r="AK947" s="47" t="s">
        <v>5467</v>
      </c>
      <c r="AL947" s="50">
        <v>45142</v>
      </c>
      <c r="AM947" s="47" t="s">
        <v>5312</v>
      </c>
      <c r="AN947" s="50">
        <v>45124</v>
      </c>
      <c r="AO947" s="47" t="s">
        <v>5184</v>
      </c>
      <c r="AP947" s="47" t="s">
        <v>483</v>
      </c>
      <c r="AQ947" s="47" t="s">
        <v>39</v>
      </c>
      <c r="AR947" s="47" t="s">
        <v>272</v>
      </c>
      <c r="AS947" s="47" t="s">
        <v>484</v>
      </c>
      <c r="AT947" s="47" t="s">
        <v>386</v>
      </c>
      <c r="AU947" s="47" t="s">
        <v>87</v>
      </c>
      <c r="AV947" s="47" t="s">
        <v>35</v>
      </c>
      <c r="AW947" s="47" t="s">
        <v>65</v>
      </c>
      <c r="AX947" s="47" t="s">
        <v>88</v>
      </c>
      <c r="AY947" s="48">
        <v>0</v>
      </c>
      <c r="AZ947" s="48">
        <v>0</v>
      </c>
      <c r="BA947" s="48">
        <v>0</v>
      </c>
      <c r="BB947" s="48">
        <v>0</v>
      </c>
      <c r="BC947" s="48">
        <v>0</v>
      </c>
    </row>
    <row r="948" spans="1:55" x14ac:dyDescent="0.3">
      <c r="A948" s="47" t="s">
        <v>465</v>
      </c>
      <c r="B948" s="47" t="s">
        <v>466</v>
      </c>
      <c r="C948" s="47" t="s">
        <v>467</v>
      </c>
      <c r="D948" s="47" t="s">
        <v>468</v>
      </c>
      <c r="E948" s="47" t="s">
        <v>469</v>
      </c>
      <c r="F948" s="47" t="s">
        <v>470</v>
      </c>
      <c r="G948" s="47" t="s">
        <v>558</v>
      </c>
      <c r="H948" s="47" t="s">
        <v>57</v>
      </c>
      <c r="I948" s="47" t="s">
        <v>559</v>
      </c>
      <c r="J948" s="47" t="s">
        <v>58</v>
      </c>
      <c r="K948" s="47" t="s">
        <v>637</v>
      </c>
      <c r="L948" s="47" t="s">
        <v>78</v>
      </c>
      <c r="M948" s="47" t="s">
        <v>660</v>
      </c>
      <c r="N948" s="47" t="s">
        <v>85</v>
      </c>
      <c r="O948" s="47" t="s">
        <v>562</v>
      </c>
      <c r="P948" s="47" t="s">
        <v>86</v>
      </c>
      <c r="Q948" s="47" t="s">
        <v>577</v>
      </c>
      <c r="R948" s="47" t="s">
        <v>959</v>
      </c>
      <c r="S948" s="47" t="s">
        <v>274</v>
      </c>
      <c r="T948" s="47" t="s">
        <v>41</v>
      </c>
      <c r="U948" s="47" t="s">
        <v>2253</v>
      </c>
      <c r="V948" s="47" t="s">
        <v>2254</v>
      </c>
      <c r="W948" s="47" t="s">
        <v>5313</v>
      </c>
      <c r="X948" s="48">
        <v>1200000</v>
      </c>
      <c r="Y948" s="49"/>
      <c r="Z948" s="50"/>
      <c r="AA948" s="47"/>
      <c r="AB948" s="50"/>
      <c r="AC948" s="47"/>
      <c r="AD948" s="47" t="s">
        <v>5468</v>
      </c>
      <c r="AE948" s="47" t="s">
        <v>5315</v>
      </c>
      <c r="AF948" s="47" t="s">
        <v>5314</v>
      </c>
      <c r="AG948" s="51" t="s">
        <v>5315</v>
      </c>
      <c r="AH948" s="52" t="s">
        <v>416</v>
      </c>
      <c r="AI948" s="53"/>
      <c r="AJ948" s="47"/>
      <c r="AK948" s="47" t="s">
        <v>5469</v>
      </c>
      <c r="AL948" s="50">
        <v>45142</v>
      </c>
      <c r="AM948" s="47" t="s">
        <v>5316</v>
      </c>
      <c r="AN948" s="50">
        <v>45142</v>
      </c>
      <c r="AO948" s="47" t="s">
        <v>5184</v>
      </c>
      <c r="AP948" s="47" t="s">
        <v>483</v>
      </c>
      <c r="AQ948" s="47" t="s">
        <v>39</v>
      </c>
      <c r="AR948" s="47" t="s">
        <v>495</v>
      </c>
      <c r="AS948" s="47" t="s">
        <v>484</v>
      </c>
      <c r="AT948" s="47" t="s">
        <v>2233</v>
      </c>
      <c r="AU948" s="47" t="s">
        <v>332</v>
      </c>
      <c r="AV948" s="47" t="s">
        <v>35</v>
      </c>
      <c r="AW948" s="47" t="s">
        <v>65</v>
      </c>
      <c r="AX948" s="47" t="s">
        <v>88</v>
      </c>
      <c r="AY948" s="48">
        <v>0</v>
      </c>
      <c r="AZ948" s="48">
        <v>0</v>
      </c>
      <c r="BA948" s="48">
        <v>0</v>
      </c>
      <c r="BB948" s="48">
        <v>0</v>
      </c>
      <c r="BC948" s="48">
        <v>0</v>
      </c>
    </row>
    <row r="949" spans="1:55" x14ac:dyDescent="0.3">
      <c r="A949" s="47" t="s">
        <v>465</v>
      </c>
      <c r="B949" s="47" t="s">
        <v>466</v>
      </c>
      <c r="C949" s="47" t="s">
        <v>467</v>
      </c>
      <c r="D949" s="47" t="s">
        <v>468</v>
      </c>
      <c r="E949" s="47" t="s">
        <v>469</v>
      </c>
      <c r="F949" s="47" t="s">
        <v>470</v>
      </c>
      <c r="G949" s="47" t="s">
        <v>558</v>
      </c>
      <c r="H949" s="47" t="s">
        <v>57</v>
      </c>
      <c r="I949" s="47" t="s">
        <v>559</v>
      </c>
      <c r="J949" s="47" t="s">
        <v>58</v>
      </c>
      <c r="K949" s="47" t="s">
        <v>637</v>
      </c>
      <c r="L949" s="47" t="s">
        <v>78</v>
      </c>
      <c r="M949" s="47" t="s">
        <v>660</v>
      </c>
      <c r="N949" s="47" t="s">
        <v>85</v>
      </c>
      <c r="O949" s="47" t="s">
        <v>562</v>
      </c>
      <c r="P949" s="47" t="s">
        <v>86</v>
      </c>
      <c r="Q949" s="47" t="s">
        <v>582</v>
      </c>
      <c r="R949" s="47" t="s">
        <v>695</v>
      </c>
      <c r="S949" s="47" t="s">
        <v>271</v>
      </c>
      <c r="T949" s="47" t="s">
        <v>33</v>
      </c>
      <c r="U949" s="47" t="s">
        <v>354</v>
      </c>
      <c r="V949" s="47" t="s">
        <v>696</v>
      </c>
      <c r="W949" s="47" t="s">
        <v>5317</v>
      </c>
      <c r="X949" s="48">
        <v>176000</v>
      </c>
      <c r="Y949" s="49"/>
      <c r="Z949" s="50"/>
      <c r="AA949" s="47"/>
      <c r="AB949" s="50"/>
      <c r="AC949" s="47"/>
      <c r="AD949" s="47" t="s">
        <v>5470</v>
      </c>
      <c r="AE949" s="47" t="s">
        <v>5315</v>
      </c>
      <c r="AF949" s="47" t="s">
        <v>5318</v>
      </c>
      <c r="AG949" s="51" t="s">
        <v>5263</v>
      </c>
      <c r="AH949" s="52" t="s">
        <v>416</v>
      </c>
      <c r="AI949" s="53"/>
      <c r="AJ949" s="47"/>
      <c r="AK949" s="47" t="s">
        <v>5471</v>
      </c>
      <c r="AL949" s="50">
        <v>45142</v>
      </c>
      <c r="AM949" s="47" t="s">
        <v>5319</v>
      </c>
      <c r="AN949" s="50">
        <v>45141</v>
      </c>
      <c r="AO949" s="47" t="s">
        <v>5184</v>
      </c>
      <c r="AP949" s="47" t="s">
        <v>483</v>
      </c>
      <c r="AQ949" s="47" t="s">
        <v>39</v>
      </c>
      <c r="AR949" s="47" t="s">
        <v>272</v>
      </c>
      <c r="AS949" s="47" t="s">
        <v>484</v>
      </c>
      <c r="AT949" s="47" t="s">
        <v>385</v>
      </c>
      <c r="AU949" s="47" t="s">
        <v>93</v>
      </c>
      <c r="AV949" s="47" t="s">
        <v>35</v>
      </c>
      <c r="AW949" s="47" t="s">
        <v>65</v>
      </c>
      <c r="AX949" s="47" t="s">
        <v>88</v>
      </c>
      <c r="AY949" s="48">
        <v>0</v>
      </c>
      <c r="AZ949" s="48">
        <v>0</v>
      </c>
      <c r="BA949" s="48">
        <v>0</v>
      </c>
      <c r="BB949" s="48">
        <v>0</v>
      </c>
      <c r="BC949" s="48">
        <v>0</v>
      </c>
    </row>
    <row r="950" spans="1:55" x14ac:dyDescent="0.3">
      <c r="A950" s="47" t="s">
        <v>465</v>
      </c>
      <c r="B950" s="47" t="s">
        <v>466</v>
      </c>
      <c r="C950" s="47" t="s">
        <v>467</v>
      </c>
      <c r="D950" s="47" t="s">
        <v>468</v>
      </c>
      <c r="E950" s="47" t="s">
        <v>469</v>
      </c>
      <c r="F950" s="47" t="s">
        <v>470</v>
      </c>
      <c r="G950" s="47" t="s">
        <v>558</v>
      </c>
      <c r="H950" s="47" t="s">
        <v>57</v>
      </c>
      <c r="I950" s="47" t="s">
        <v>559</v>
      </c>
      <c r="J950" s="47" t="s">
        <v>58</v>
      </c>
      <c r="K950" s="47" t="s">
        <v>637</v>
      </c>
      <c r="L950" s="47" t="s">
        <v>78</v>
      </c>
      <c r="M950" s="47" t="s">
        <v>660</v>
      </c>
      <c r="N950" s="47" t="s">
        <v>85</v>
      </c>
      <c r="O950" s="47" t="s">
        <v>562</v>
      </c>
      <c r="P950" s="47" t="s">
        <v>86</v>
      </c>
      <c r="Q950" s="47" t="s">
        <v>582</v>
      </c>
      <c r="R950" s="47" t="s">
        <v>695</v>
      </c>
      <c r="S950" s="47" t="s">
        <v>274</v>
      </c>
      <c r="T950" s="47" t="s">
        <v>41</v>
      </c>
      <c r="U950" s="47" t="s">
        <v>708</v>
      </c>
      <c r="V950" s="47" t="s">
        <v>709</v>
      </c>
      <c r="W950" s="47" t="s">
        <v>5320</v>
      </c>
      <c r="X950" s="48">
        <v>1050000</v>
      </c>
      <c r="Y950" s="49"/>
      <c r="Z950" s="50"/>
      <c r="AA950" s="47"/>
      <c r="AB950" s="50"/>
      <c r="AC950" s="47"/>
      <c r="AD950" s="47" t="s">
        <v>5472</v>
      </c>
      <c r="AE950" s="47" t="s">
        <v>5315</v>
      </c>
      <c r="AF950" s="47" t="s">
        <v>5321</v>
      </c>
      <c r="AG950" s="51" t="s">
        <v>5263</v>
      </c>
      <c r="AH950" s="52" t="s">
        <v>416</v>
      </c>
      <c r="AI950" s="53"/>
      <c r="AJ950" s="47"/>
      <c r="AK950" s="47" t="s">
        <v>5473</v>
      </c>
      <c r="AL950" s="50">
        <v>45142</v>
      </c>
      <c r="AM950" s="47" t="s">
        <v>5322</v>
      </c>
      <c r="AN950" s="50">
        <v>45141</v>
      </c>
      <c r="AO950" s="47" t="s">
        <v>5184</v>
      </c>
      <c r="AP950" s="47" t="s">
        <v>483</v>
      </c>
      <c r="AQ950" s="47" t="s">
        <v>39</v>
      </c>
      <c r="AR950" s="47" t="s">
        <v>495</v>
      </c>
      <c r="AS950" s="47" t="s">
        <v>484</v>
      </c>
      <c r="AT950" s="47" t="s">
        <v>385</v>
      </c>
      <c r="AU950" s="47" t="s">
        <v>335</v>
      </c>
      <c r="AV950" s="47" t="s">
        <v>35</v>
      </c>
      <c r="AW950" s="47" t="s">
        <v>65</v>
      </c>
      <c r="AX950" s="47" t="s">
        <v>88</v>
      </c>
      <c r="AY950" s="48">
        <v>0</v>
      </c>
      <c r="AZ950" s="48">
        <v>0</v>
      </c>
      <c r="BA950" s="48">
        <v>0</v>
      </c>
      <c r="BB950" s="48">
        <v>0</v>
      </c>
      <c r="BC950" s="48">
        <v>0</v>
      </c>
    </row>
    <row r="951" spans="1:55" x14ac:dyDescent="0.3">
      <c r="A951" s="47" t="s">
        <v>465</v>
      </c>
      <c r="B951" s="47" t="s">
        <v>466</v>
      </c>
      <c r="C951" s="47" t="s">
        <v>467</v>
      </c>
      <c r="D951" s="47" t="s">
        <v>468</v>
      </c>
      <c r="E951" s="47" t="s">
        <v>469</v>
      </c>
      <c r="F951" s="47" t="s">
        <v>470</v>
      </c>
      <c r="G951" s="47" t="s">
        <v>558</v>
      </c>
      <c r="H951" s="47" t="s">
        <v>57</v>
      </c>
      <c r="I951" s="47" t="s">
        <v>559</v>
      </c>
      <c r="J951" s="47" t="s">
        <v>58</v>
      </c>
      <c r="K951" s="47" t="s">
        <v>637</v>
      </c>
      <c r="L951" s="47" t="s">
        <v>78</v>
      </c>
      <c r="M951" s="47" t="s">
        <v>660</v>
      </c>
      <c r="N951" s="47" t="s">
        <v>85</v>
      </c>
      <c r="O951" s="47" t="s">
        <v>562</v>
      </c>
      <c r="P951" s="47" t="s">
        <v>86</v>
      </c>
      <c r="Q951" s="47" t="s">
        <v>759</v>
      </c>
      <c r="R951" s="47" t="s">
        <v>960</v>
      </c>
      <c r="S951" s="47" t="s">
        <v>274</v>
      </c>
      <c r="T951" s="47" t="s">
        <v>41</v>
      </c>
      <c r="U951" s="47" t="s">
        <v>5323</v>
      </c>
      <c r="V951" s="47" t="s">
        <v>5324</v>
      </c>
      <c r="W951" s="47" t="s">
        <v>5325</v>
      </c>
      <c r="X951" s="48">
        <v>1821000</v>
      </c>
      <c r="Y951" s="49"/>
      <c r="Z951" s="50"/>
      <c r="AA951" s="47"/>
      <c r="AB951" s="50"/>
      <c r="AC951" s="47"/>
      <c r="AD951" s="47" t="s">
        <v>5474</v>
      </c>
      <c r="AE951" s="47" t="s">
        <v>5315</v>
      </c>
      <c r="AF951" s="47" t="s">
        <v>5326</v>
      </c>
      <c r="AG951" s="51" t="s">
        <v>5225</v>
      </c>
      <c r="AH951" s="52" t="s">
        <v>416</v>
      </c>
      <c r="AI951" s="53"/>
      <c r="AJ951" s="47"/>
      <c r="AK951" s="47" t="s">
        <v>5475</v>
      </c>
      <c r="AL951" s="50">
        <v>45142</v>
      </c>
      <c r="AM951" s="47" t="s">
        <v>5327</v>
      </c>
      <c r="AN951" s="50">
        <v>45138</v>
      </c>
      <c r="AO951" s="47" t="s">
        <v>5184</v>
      </c>
      <c r="AP951" s="47" t="s">
        <v>483</v>
      </c>
      <c r="AQ951" s="47" t="s">
        <v>39</v>
      </c>
      <c r="AR951" s="47" t="s">
        <v>495</v>
      </c>
      <c r="AS951" s="47" t="s">
        <v>484</v>
      </c>
      <c r="AT951" s="47" t="s">
        <v>5328</v>
      </c>
      <c r="AU951" s="47" t="s">
        <v>155</v>
      </c>
      <c r="AV951" s="47" t="s">
        <v>35</v>
      </c>
      <c r="AW951" s="47" t="s">
        <v>65</v>
      </c>
      <c r="AX951" s="47" t="s">
        <v>88</v>
      </c>
      <c r="AY951" s="48">
        <v>0</v>
      </c>
      <c r="AZ951" s="48">
        <v>0</v>
      </c>
      <c r="BA951" s="48">
        <v>0</v>
      </c>
      <c r="BB951" s="48">
        <v>0</v>
      </c>
      <c r="BC951" s="48">
        <v>0</v>
      </c>
    </row>
    <row r="952" spans="1:55" x14ac:dyDescent="0.3">
      <c r="A952" s="47" t="s">
        <v>465</v>
      </c>
      <c r="B952" s="47" t="s">
        <v>466</v>
      </c>
      <c r="C952" s="47" t="s">
        <v>467</v>
      </c>
      <c r="D952" s="47" t="s">
        <v>468</v>
      </c>
      <c r="E952" s="47" t="s">
        <v>469</v>
      </c>
      <c r="F952" s="47" t="s">
        <v>470</v>
      </c>
      <c r="G952" s="47" t="s">
        <v>558</v>
      </c>
      <c r="H952" s="47" t="s">
        <v>57</v>
      </c>
      <c r="I952" s="47" t="s">
        <v>961</v>
      </c>
      <c r="J952" s="47" t="s">
        <v>117</v>
      </c>
      <c r="K952" s="47" t="s">
        <v>823</v>
      </c>
      <c r="L952" s="47" t="s">
        <v>118</v>
      </c>
      <c r="M952" s="47" t="s">
        <v>962</v>
      </c>
      <c r="N952" s="47" t="s">
        <v>119</v>
      </c>
      <c r="O952" s="47" t="s">
        <v>647</v>
      </c>
      <c r="P952" s="47" t="s">
        <v>124</v>
      </c>
      <c r="Q952" s="47" t="s">
        <v>503</v>
      </c>
      <c r="R952" s="47" t="s">
        <v>125</v>
      </c>
      <c r="S952" s="47" t="s">
        <v>271</v>
      </c>
      <c r="T952" s="47" t="s">
        <v>33</v>
      </c>
      <c r="U952" s="47" t="s">
        <v>354</v>
      </c>
      <c r="V952" s="47" t="s">
        <v>5329</v>
      </c>
      <c r="W952" s="47" t="s">
        <v>5330</v>
      </c>
      <c r="X952" s="48">
        <v>754000</v>
      </c>
      <c r="Y952" s="49"/>
      <c r="Z952" s="50"/>
      <c r="AA952" s="47"/>
      <c r="AB952" s="50"/>
      <c r="AC952" s="47"/>
      <c r="AD952" s="47" t="s">
        <v>5476</v>
      </c>
      <c r="AE952" s="47" t="s">
        <v>5315</v>
      </c>
      <c r="AF952" s="47" t="s">
        <v>5331</v>
      </c>
      <c r="AG952" s="51" t="s">
        <v>5160</v>
      </c>
      <c r="AH952" s="52" t="s">
        <v>416</v>
      </c>
      <c r="AI952" s="53"/>
      <c r="AJ952" s="47"/>
      <c r="AK952" s="47" t="s">
        <v>5477</v>
      </c>
      <c r="AL952" s="50">
        <v>45142</v>
      </c>
      <c r="AM952" s="47" t="s">
        <v>5332</v>
      </c>
      <c r="AN952" s="50">
        <v>45096</v>
      </c>
      <c r="AO952" s="47" t="s">
        <v>5297</v>
      </c>
      <c r="AP952" s="47" t="s">
        <v>483</v>
      </c>
      <c r="AQ952" s="47" t="s">
        <v>39</v>
      </c>
      <c r="AR952" s="47" t="s">
        <v>272</v>
      </c>
      <c r="AS952" s="47" t="s">
        <v>484</v>
      </c>
      <c r="AT952" s="47" t="s">
        <v>2717</v>
      </c>
      <c r="AU952" s="47" t="s">
        <v>268</v>
      </c>
      <c r="AV952" s="47" t="s">
        <v>35</v>
      </c>
      <c r="AW952" s="47" t="s">
        <v>82</v>
      </c>
      <c r="AX952" s="47" t="s">
        <v>96</v>
      </c>
      <c r="AY952" s="48">
        <v>0</v>
      </c>
      <c r="AZ952" s="48">
        <v>0</v>
      </c>
      <c r="BA952" s="48">
        <v>0</v>
      </c>
      <c r="BB952" s="48">
        <v>0</v>
      </c>
      <c r="BC952" s="48">
        <v>0</v>
      </c>
    </row>
    <row r="953" spans="1:55" x14ac:dyDescent="0.3">
      <c r="A953" s="47" t="s">
        <v>465</v>
      </c>
      <c r="B953" s="47" t="s">
        <v>466</v>
      </c>
      <c r="C953" s="47" t="s">
        <v>467</v>
      </c>
      <c r="D953" s="47" t="s">
        <v>468</v>
      </c>
      <c r="E953" s="47" t="s">
        <v>469</v>
      </c>
      <c r="F953" s="47" t="s">
        <v>470</v>
      </c>
      <c r="G953" s="47" t="s">
        <v>558</v>
      </c>
      <c r="H953" s="47" t="s">
        <v>57</v>
      </c>
      <c r="I953" s="47" t="s">
        <v>961</v>
      </c>
      <c r="J953" s="47" t="s">
        <v>117</v>
      </c>
      <c r="K953" s="47" t="s">
        <v>823</v>
      </c>
      <c r="L953" s="47" t="s">
        <v>118</v>
      </c>
      <c r="M953" s="47" t="s">
        <v>962</v>
      </c>
      <c r="N953" s="47" t="s">
        <v>119</v>
      </c>
      <c r="O953" s="47" t="s">
        <v>647</v>
      </c>
      <c r="P953" s="47" t="s">
        <v>124</v>
      </c>
      <c r="Q953" s="47" t="s">
        <v>503</v>
      </c>
      <c r="R953" s="47" t="s">
        <v>125</v>
      </c>
      <c r="S953" s="47" t="s">
        <v>271</v>
      </c>
      <c r="T953" s="47" t="s">
        <v>33</v>
      </c>
      <c r="U953" s="47" t="s">
        <v>354</v>
      </c>
      <c r="V953" s="47" t="s">
        <v>5329</v>
      </c>
      <c r="W953" s="47" t="s">
        <v>5333</v>
      </c>
      <c r="X953" s="48">
        <v>1586000</v>
      </c>
      <c r="Y953" s="49"/>
      <c r="Z953" s="50"/>
      <c r="AA953" s="47"/>
      <c r="AB953" s="50"/>
      <c r="AC953" s="47"/>
      <c r="AD953" s="47" t="s">
        <v>5478</v>
      </c>
      <c r="AE953" s="47" t="s">
        <v>5315</v>
      </c>
      <c r="AF953" s="47" t="s">
        <v>5334</v>
      </c>
      <c r="AG953" s="51" t="s">
        <v>5160</v>
      </c>
      <c r="AH953" s="52" t="s">
        <v>416</v>
      </c>
      <c r="AI953" s="53"/>
      <c r="AJ953" s="47"/>
      <c r="AK953" s="47" t="s">
        <v>5479</v>
      </c>
      <c r="AL953" s="50">
        <v>45142</v>
      </c>
      <c r="AM953" s="47" t="s">
        <v>5335</v>
      </c>
      <c r="AN953" s="50">
        <v>45096</v>
      </c>
      <c r="AO953" s="47" t="s">
        <v>5297</v>
      </c>
      <c r="AP953" s="47" t="s">
        <v>483</v>
      </c>
      <c r="AQ953" s="47" t="s">
        <v>39</v>
      </c>
      <c r="AR953" s="47" t="s">
        <v>272</v>
      </c>
      <c r="AS953" s="47" t="s">
        <v>484</v>
      </c>
      <c r="AT953" s="47" t="s">
        <v>2717</v>
      </c>
      <c r="AU953" s="47" t="s">
        <v>268</v>
      </c>
      <c r="AV953" s="47" t="s">
        <v>35</v>
      </c>
      <c r="AW953" s="47" t="s">
        <v>82</v>
      </c>
      <c r="AX953" s="47" t="s">
        <v>96</v>
      </c>
      <c r="AY953" s="48">
        <v>0</v>
      </c>
      <c r="AZ953" s="48">
        <v>0</v>
      </c>
      <c r="BA953" s="48">
        <v>0</v>
      </c>
      <c r="BB953" s="48">
        <v>0</v>
      </c>
      <c r="BC953" s="48">
        <v>0</v>
      </c>
    </row>
    <row r="954" spans="1:55" x14ac:dyDescent="0.3">
      <c r="A954" s="47" t="s">
        <v>465</v>
      </c>
      <c r="B954" s="47" t="s">
        <v>466</v>
      </c>
      <c r="C954" s="47" t="s">
        <v>467</v>
      </c>
      <c r="D954" s="47" t="s">
        <v>468</v>
      </c>
      <c r="E954" s="47" t="s">
        <v>469</v>
      </c>
      <c r="F954" s="47" t="s">
        <v>470</v>
      </c>
      <c r="G954" s="47" t="s">
        <v>558</v>
      </c>
      <c r="H954" s="47" t="s">
        <v>57</v>
      </c>
      <c r="I954" s="47" t="s">
        <v>961</v>
      </c>
      <c r="J954" s="47" t="s">
        <v>117</v>
      </c>
      <c r="K954" s="47" t="s">
        <v>823</v>
      </c>
      <c r="L954" s="47" t="s">
        <v>118</v>
      </c>
      <c r="M954" s="47" t="s">
        <v>962</v>
      </c>
      <c r="N954" s="47" t="s">
        <v>119</v>
      </c>
      <c r="O954" s="47" t="s">
        <v>647</v>
      </c>
      <c r="P954" s="47" t="s">
        <v>124</v>
      </c>
      <c r="Q954" s="47" t="s">
        <v>503</v>
      </c>
      <c r="R954" s="47" t="s">
        <v>125</v>
      </c>
      <c r="S954" s="47" t="s">
        <v>271</v>
      </c>
      <c r="T954" s="47" t="s">
        <v>33</v>
      </c>
      <c r="U954" s="47" t="s">
        <v>354</v>
      </c>
      <c r="V954" s="47" t="s">
        <v>5329</v>
      </c>
      <c r="W954" s="47" t="s">
        <v>5336</v>
      </c>
      <c r="X954" s="48">
        <v>613800</v>
      </c>
      <c r="Y954" s="49"/>
      <c r="Z954" s="50"/>
      <c r="AA954" s="47"/>
      <c r="AB954" s="50"/>
      <c r="AC954" s="47"/>
      <c r="AD954" s="47" t="s">
        <v>5480</v>
      </c>
      <c r="AE954" s="47" t="s">
        <v>5315</v>
      </c>
      <c r="AF954" s="47" t="s">
        <v>5337</v>
      </c>
      <c r="AG954" s="51" t="s">
        <v>4215</v>
      </c>
      <c r="AH954" s="52" t="s">
        <v>416</v>
      </c>
      <c r="AI954" s="53"/>
      <c r="AJ954" s="47"/>
      <c r="AK954" s="47" t="s">
        <v>5481</v>
      </c>
      <c r="AL954" s="50">
        <v>45142</v>
      </c>
      <c r="AM954" s="47" t="s">
        <v>5338</v>
      </c>
      <c r="AN954" s="50">
        <v>45097</v>
      </c>
      <c r="AO954" s="47" t="s">
        <v>5297</v>
      </c>
      <c r="AP954" s="47" t="s">
        <v>483</v>
      </c>
      <c r="AQ954" s="47" t="s">
        <v>39</v>
      </c>
      <c r="AR954" s="47" t="s">
        <v>272</v>
      </c>
      <c r="AS954" s="47" t="s">
        <v>484</v>
      </c>
      <c r="AT954" s="47" t="s">
        <v>2717</v>
      </c>
      <c r="AU954" s="47" t="s">
        <v>268</v>
      </c>
      <c r="AV954" s="47" t="s">
        <v>35</v>
      </c>
      <c r="AW954" s="47" t="s">
        <v>82</v>
      </c>
      <c r="AX954" s="47" t="s">
        <v>96</v>
      </c>
      <c r="AY954" s="48">
        <v>0</v>
      </c>
      <c r="AZ954" s="48">
        <v>0</v>
      </c>
      <c r="BA954" s="48">
        <v>0</v>
      </c>
      <c r="BB954" s="48">
        <v>0</v>
      </c>
      <c r="BC954" s="48">
        <v>0</v>
      </c>
    </row>
    <row r="955" spans="1:55" x14ac:dyDescent="0.3">
      <c r="A955" s="47" t="s">
        <v>465</v>
      </c>
      <c r="B955" s="47" t="s">
        <v>466</v>
      </c>
      <c r="C955" s="47" t="s">
        <v>467</v>
      </c>
      <c r="D955" s="47" t="s">
        <v>468</v>
      </c>
      <c r="E955" s="47" t="s">
        <v>469</v>
      </c>
      <c r="F955" s="47" t="s">
        <v>470</v>
      </c>
      <c r="G955" s="47" t="s">
        <v>558</v>
      </c>
      <c r="H955" s="47" t="s">
        <v>57</v>
      </c>
      <c r="I955" s="47" t="s">
        <v>961</v>
      </c>
      <c r="J955" s="47" t="s">
        <v>117</v>
      </c>
      <c r="K955" s="47" t="s">
        <v>823</v>
      </c>
      <c r="L955" s="47" t="s">
        <v>118</v>
      </c>
      <c r="M955" s="47" t="s">
        <v>962</v>
      </c>
      <c r="N955" s="47" t="s">
        <v>119</v>
      </c>
      <c r="O955" s="47" t="s">
        <v>647</v>
      </c>
      <c r="P955" s="47" t="s">
        <v>124</v>
      </c>
      <c r="Q955" s="47" t="s">
        <v>503</v>
      </c>
      <c r="R955" s="47" t="s">
        <v>125</v>
      </c>
      <c r="S955" s="47" t="s">
        <v>271</v>
      </c>
      <c r="T955" s="47" t="s">
        <v>33</v>
      </c>
      <c r="U955" s="47" t="s">
        <v>354</v>
      </c>
      <c r="V955" s="47" t="s">
        <v>5329</v>
      </c>
      <c r="W955" s="47" t="s">
        <v>5339</v>
      </c>
      <c r="X955" s="48">
        <v>1170000</v>
      </c>
      <c r="Y955" s="49"/>
      <c r="Z955" s="50"/>
      <c r="AA955" s="47"/>
      <c r="AB955" s="50"/>
      <c r="AC955" s="47"/>
      <c r="AD955" s="47" t="s">
        <v>5482</v>
      </c>
      <c r="AE955" s="47" t="s">
        <v>5315</v>
      </c>
      <c r="AF955" s="47" t="s">
        <v>5340</v>
      </c>
      <c r="AG955" s="51" t="s">
        <v>4215</v>
      </c>
      <c r="AH955" s="52" t="s">
        <v>416</v>
      </c>
      <c r="AI955" s="53"/>
      <c r="AJ955" s="47"/>
      <c r="AK955" s="47" t="s">
        <v>5483</v>
      </c>
      <c r="AL955" s="50">
        <v>45142</v>
      </c>
      <c r="AM955" s="47" t="s">
        <v>5341</v>
      </c>
      <c r="AN955" s="50">
        <v>45097</v>
      </c>
      <c r="AO955" s="47" t="s">
        <v>5297</v>
      </c>
      <c r="AP955" s="47" t="s">
        <v>483</v>
      </c>
      <c r="AQ955" s="47" t="s">
        <v>39</v>
      </c>
      <c r="AR955" s="47" t="s">
        <v>272</v>
      </c>
      <c r="AS955" s="47" t="s">
        <v>484</v>
      </c>
      <c r="AT955" s="47" t="s">
        <v>2717</v>
      </c>
      <c r="AU955" s="47" t="s">
        <v>268</v>
      </c>
      <c r="AV955" s="47" t="s">
        <v>35</v>
      </c>
      <c r="AW955" s="47" t="s">
        <v>82</v>
      </c>
      <c r="AX955" s="47" t="s">
        <v>96</v>
      </c>
      <c r="AY955" s="48">
        <v>0</v>
      </c>
      <c r="AZ955" s="48">
        <v>0</v>
      </c>
      <c r="BA955" s="48">
        <v>0</v>
      </c>
      <c r="BB955" s="48">
        <v>0</v>
      </c>
      <c r="BC955" s="48">
        <v>0</v>
      </c>
    </row>
    <row r="956" spans="1:55" x14ac:dyDescent="0.3">
      <c r="A956" s="47" t="s">
        <v>465</v>
      </c>
      <c r="B956" s="47" t="s">
        <v>466</v>
      </c>
      <c r="C956" s="47" t="s">
        <v>467</v>
      </c>
      <c r="D956" s="47" t="s">
        <v>468</v>
      </c>
      <c r="E956" s="47" t="s">
        <v>469</v>
      </c>
      <c r="F956" s="47" t="s">
        <v>470</v>
      </c>
      <c r="G956" s="47" t="s">
        <v>558</v>
      </c>
      <c r="H956" s="47" t="s">
        <v>57</v>
      </c>
      <c r="I956" s="47" t="s">
        <v>559</v>
      </c>
      <c r="J956" s="47" t="s">
        <v>58</v>
      </c>
      <c r="K956" s="47" t="s">
        <v>637</v>
      </c>
      <c r="L956" s="47" t="s">
        <v>78</v>
      </c>
      <c r="M956" s="47" t="s">
        <v>660</v>
      </c>
      <c r="N956" s="47" t="s">
        <v>85</v>
      </c>
      <c r="O956" s="47" t="s">
        <v>562</v>
      </c>
      <c r="P956" s="47" t="s">
        <v>86</v>
      </c>
      <c r="Q956" s="47" t="s">
        <v>587</v>
      </c>
      <c r="R956" s="47" t="s">
        <v>3897</v>
      </c>
      <c r="S956" s="47" t="s">
        <v>271</v>
      </c>
      <c r="T956" s="47" t="s">
        <v>33</v>
      </c>
      <c r="U956" s="47" t="s">
        <v>681</v>
      </c>
      <c r="V956" s="47" t="s">
        <v>3898</v>
      </c>
      <c r="W956" s="47" t="s">
        <v>5342</v>
      </c>
      <c r="X956" s="48">
        <v>1497500</v>
      </c>
      <c r="Y956" s="49"/>
      <c r="Z956" s="50"/>
      <c r="AA956" s="47"/>
      <c r="AB956" s="50"/>
      <c r="AC956" s="47"/>
      <c r="AD956" s="47" t="s">
        <v>5484</v>
      </c>
      <c r="AE956" s="47" t="s">
        <v>5315</v>
      </c>
      <c r="AF956" s="47" t="s">
        <v>5343</v>
      </c>
      <c r="AG956" s="51" t="s">
        <v>4219</v>
      </c>
      <c r="AH956" s="52" t="s">
        <v>416</v>
      </c>
      <c r="AI956" s="53"/>
      <c r="AJ956" s="47"/>
      <c r="AK956" s="47" t="s">
        <v>5485</v>
      </c>
      <c r="AL956" s="50">
        <v>45142</v>
      </c>
      <c r="AM956" s="47" t="s">
        <v>5344</v>
      </c>
      <c r="AN956" s="50">
        <v>45125</v>
      </c>
      <c r="AO956" s="47" t="s">
        <v>5184</v>
      </c>
      <c r="AP956" s="47" t="s">
        <v>483</v>
      </c>
      <c r="AQ956" s="47" t="s">
        <v>39</v>
      </c>
      <c r="AR956" s="47" t="s">
        <v>272</v>
      </c>
      <c r="AS956" s="47" t="s">
        <v>484</v>
      </c>
      <c r="AT956" s="47" t="s">
        <v>3902</v>
      </c>
      <c r="AU956" s="47" t="s">
        <v>3903</v>
      </c>
      <c r="AV956" s="47" t="s">
        <v>35</v>
      </c>
      <c r="AW956" s="47" t="s">
        <v>65</v>
      </c>
      <c r="AX956" s="47" t="s">
        <v>88</v>
      </c>
      <c r="AY956" s="48">
        <v>0</v>
      </c>
      <c r="AZ956" s="48">
        <v>0</v>
      </c>
      <c r="BA956" s="48">
        <v>0</v>
      </c>
      <c r="BB956" s="48">
        <v>29950</v>
      </c>
      <c r="BC956" s="48">
        <v>0</v>
      </c>
    </row>
    <row r="957" spans="1:55" x14ac:dyDescent="0.3">
      <c r="A957" s="47" t="s">
        <v>465</v>
      </c>
      <c r="B957" s="47" t="s">
        <v>466</v>
      </c>
      <c r="C957" s="47" t="s">
        <v>467</v>
      </c>
      <c r="D957" s="47" t="s">
        <v>468</v>
      </c>
      <c r="E957" s="47" t="s">
        <v>469</v>
      </c>
      <c r="F957" s="47" t="s">
        <v>470</v>
      </c>
      <c r="G957" s="47" t="s">
        <v>558</v>
      </c>
      <c r="H957" s="47" t="s">
        <v>57</v>
      </c>
      <c r="I957" s="47" t="s">
        <v>559</v>
      </c>
      <c r="J957" s="47" t="s">
        <v>58</v>
      </c>
      <c r="K957" s="47" t="s">
        <v>637</v>
      </c>
      <c r="L957" s="47" t="s">
        <v>78</v>
      </c>
      <c r="M957" s="47" t="s">
        <v>660</v>
      </c>
      <c r="N957" s="47" t="s">
        <v>85</v>
      </c>
      <c r="O957" s="47" t="s">
        <v>562</v>
      </c>
      <c r="P957" s="47" t="s">
        <v>86</v>
      </c>
      <c r="Q957" s="47" t="s">
        <v>587</v>
      </c>
      <c r="R957" s="47" t="s">
        <v>3897</v>
      </c>
      <c r="S957" s="47" t="s">
        <v>271</v>
      </c>
      <c r="T957" s="47" t="s">
        <v>33</v>
      </c>
      <c r="U957" s="47" t="s">
        <v>90</v>
      </c>
      <c r="V957" s="47" t="s">
        <v>3904</v>
      </c>
      <c r="W957" s="47" t="s">
        <v>5345</v>
      </c>
      <c r="X957" s="48">
        <v>1450000</v>
      </c>
      <c r="Y957" s="49"/>
      <c r="Z957" s="50"/>
      <c r="AA957" s="47"/>
      <c r="AB957" s="50"/>
      <c r="AC957" s="47"/>
      <c r="AD957" s="47" t="s">
        <v>5486</v>
      </c>
      <c r="AE957" s="47" t="s">
        <v>5315</v>
      </c>
      <c r="AF957" s="47" t="s">
        <v>5346</v>
      </c>
      <c r="AG957" s="51" t="s">
        <v>4512</v>
      </c>
      <c r="AH957" s="52" t="s">
        <v>416</v>
      </c>
      <c r="AI957" s="53"/>
      <c r="AJ957" s="47"/>
      <c r="AK957" s="47" t="s">
        <v>5487</v>
      </c>
      <c r="AL957" s="50">
        <v>45142</v>
      </c>
      <c r="AM957" s="47" t="s">
        <v>5347</v>
      </c>
      <c r="AN957" s="50">
        <v>45127</v>
      </c>
      <c r="AO957" s="47" t="s">
        <v>5184</v>
      </c>
      <c r="AP957" s="47" t="s">
        <v>483</v>
      </c>
      <c r="AQ957" s="47" t="s">
        <v>39</v>
      </c>
      <c r="AR957" s="47" t="s">
        <v>272</v>
      </c>
      <c r="AS957" s="47" t="s">
        <v>484</v>
      </c>
      <c r="AT957" s="47" t="s">
        <v>3902</v>
      </c>
      <c r="AU957" s="47" t="s">
        <v>3903</v>
      </c>
      <c r="AV957" s="47" t="s">
        <v>35</v>
      </c>
      <c r="AW957" s="47" t="s">
        <v>65</v>
      </c>
      <c r="AX957" s="47" t="s">
        <v>88</v>
      </c>
      <c r="AY957" s="48">
        <v>0</v>
      </c>
      <c r="AZ957" s="48">
        <v>0</v>
      </c>
      <c r="BA957" s="48">
        <v>0</v>
      </c>
      <c r="BB957" s="48">
        <v>0</v>
      </c>
      <c r="BC957" s="48">
        <v>0</v>
      </c>
    </row>
    <row r="958" spans="1:55" x14ac:dyDescent="0.3">
      <c r="A958" s="25" t="s">
        <v>465</v>
      </c>
      <c r="B958" s="25" t="s">
        <v>466</v>
      </c>
      <c r="C958" s="25" t="s">
        <v>467</v>
      </c>
      <c r="D958" s="25" t="s">
        <v>468</v>
      </c>
      <c r="E958" s="25" t="s">
        <v>469</v>
      </c>
      <c r="F958" s="25" t="s">
        <v>470</v>
      </c>
      <c r="G958" s="25" t="s">
        <v>558</v>
      </c>
      <c r="H958" s="25" t="s">
        <v>57</v>
      </c>
      <c r="I958" s="25" t="s">
        <v>559</v>
      </c>
      <c r="J958" s="25" t="s">
        <v>58</v>
      </c>
      <c r="K958" s="25" t="s">
        <v>637</v>
      </c>
      <c r="L958" s="25" t="s">
        <v>78</v>
      </c>
      <c r="M958" s="25" t="s">
        <v>660</v>
      </c>
      <c r="N958" s="25" t="s">
        <v>85</v>
      </c>
      <c r="O958" s="25" t="s">
        <v>562</v>
      </c>
      <c r="P958" s="25" t="s">
        <v>86</v>
      </c>
      <c r="Q958" s="25" t="s">
        <v>587</v>
      </c>
      <c r="R958" s="25" t="s">
        <v>3897</v>
      </c>
      <c r="S958" s="25" t="s">
        <v>271</v>
      </c>
      <c r="T958" s="25" t="s">
        <v>33</v>
      </c>
      <c r="U958" s="25" t="s">
        <v>89</v>
      </c>
      <c r="V958" s="25" t="s">
        <v>3908</v>
      </c>
      <c r="W958" s="25" t="s">
        <v>5348</v>
      </c>
      <c r="X958" s="54">
        <v>1000000</v>
      </c>
      <c r="Y958" s="55"/>
      <c r="Z958" s="56"/>
      <c r="AA958" s="25"/>
      <c r="AB958" s="56"/>
      <c r="AC958" s="25"/>
      <c r="AD958" s="25" t="s">
        <v>5488</v>
      </c>
      <c r="AE958" s="25" t="s">
        <v>5315</v>
      </c>
      <c r="AF958" s="25" t="s">
        <v>5349</v>
      </c>
      <c r="AG958" s="57" t="s">
        <v>4540</v>
      </c>
      <c r="AH958" s="58" t="s">
        <v>416</v>
      </c>
      <c r="AI958" s="59"/>
      <c r="AJ958" s="25"/>
      <c r="AK958" s="25" t="s">
        <v>5489</v>
      </c>
      <c r="AL958" s="56">
        <v>45142</v>
      </c>
      <c r="AM958" s="25" t="s">
        <v>5350</v>
      </c>
      <c r="AN958" s="56">
        <v>45128</v>
      </c>
      <c r="AO958" s="25" t="s">
        <v>5184</v>
      </c>
      <c r="AP958" s="25" t="s">
        <v>483</v>
      </c>
      <c r="AQ958" s="25" t="s">
        <v>39</v>
      </c>
      <c r="AR958" s="25" t="s">
        <v>272</v>
      </c>
      <c r="AS958" s="25" t="s">
        <v>484</v>
      </c>
      <c r="AT958" s="25" t="s">
        <v>3902</v>
      </c>
      <c r="AU958" s="25" t="s">
        <v>3903</v>
      </c>
      <c r="AV958" s="25" t="s">
        <v>35</v>
      </c>
      <c r="AW958" s="25" t="s">
        <v>65</v>
      </c>
      <c r="AX958" s="25" t="s">
        <v>88</v>
      </c>
      <c r="AY958" s="54">
        <v>0</v>
      </c>
      <c r="AZ958" s="54">
        <v>0</v>
      </c>
      <c r="BA958" s="54">
        <v>0</v>
      </c>
      <c r="BB958" s="54">
        <v>0</v>
      </c>
      <c r="BC958" s="54">
        <v>0</v>
      </c>
    </row>
    <row r="959" spans="1:55" x14ac:dyDescent="0.3">
      <c r="A959" s="47" t="s">
        <v>465</v>
      </c>
      <c r="B959" s="47" t="s">
        <v>466</v>
      </c>
      <c r="C959" s="47" t="s">
        <v>467</v>
      </c>
      <c r="D959" s="47" t="s">
        <v>468</v>
      </c>
      <c r="E959" s="47" t="s">
        <v>469</v>
      </c>
      <c r="F959" s="47" t="s">
        <v>470</v>
      </c>
      <c r="G959" s="47" t="s">
        <v>471</v>
      </c>
      <c r="H959" s="47" t="s">
        <v>27</v>
      </c>
      <c r="I959" s="47" t="s">
        <v>472</v>
      </c>
      <c r="J959" s="47" t="s">
        <v>28</v>
      </c>
      <c r="K959" s="47" t="s">
        <v>473</v>
      </c>
      <c r="L959" s="47" t="s">
        <v>29</v>
      </c>
      <c r="M959" s="47" t="s">
        <v>474</v>
      </c>
      <c r="N959" s="47" t="s">
        <v>30</v>
      </c>
      <c r="O959" s="47" t="s">
        <v>502</v>
      </c>
      <c r="P959" s="47" t="s">
        <v>45</v>
      </c>
      <c r="Q959" s="47" t="s">
        <v>476</v>
      </c>
      <c r="R959" s="47" t="s">
        <v>935</v>
      </c>
      <c r="S959" s="47" t="s">
        <v>274</v>
      </c>
      <c r="T959" s="47" t="s">
        <v>41</v>
      </c>
      <c r="U959" s="47" t="s">
        <v>3038</v>
      </c>
      <c r="V959" s="47" t="s">
        <v>3039</v>
      </c>
      <c r="W959" s="47" t="s">
        <v>5507</v>
      </c>
      <c r="X959" s="48">
        <v>3587000</v>
      </c>
      <c r="Y959" s="49" t="s">
        <v>5842</v>
      </c>
      <c r="Z959" s="50">
        <v>45166</v>
      </c>
      <c r="AA959" s="47" t="s">
        <v>5839</v>
      </c>
      <c r="AB959" s="50">
        <v>45163</v>
      </c>
      <c r="AC959" s="47" t="s">
        <v>1805</v>
      </c>
      <c r="AD959" s="47" t="s">
        <v>5737</v>
      </c>
      <c r="AE959" s="47" t="s">
        <v>5509</v>
      </c>
      <c r="AF959" s="47" t="s">
        <v>5508</v>
      </c>
      <c r="AG959" s="51" t="s">
        <v>5509</v>
      </c>
      <c r="AH959" s="52" t="s">
        <v>417</v>
      </c>
      <c r="AI959" s="53" t="s">
        <v>153</v>
      </c>
      <c r="AJ959" s="47" t="s">
        <v>154</v>
      </c>
      <c r="AK959" s="47" t="s">
        <v>5738</v>
      </c>
      <c r="AL959" s="50">
        <v>45162</v>
      </c>
      <c r="AM959" s="47" t="s">
        <v>5510</v>
      </c>
      <c r="AN959" s="50">
        <v>45162</v>
      </c>
      <c r="AO959" s="47" t="s">
        <v>5511</v>
      </c>
      <c r="AP959" s="47" t="s">
        <v>483</v>
      </c>
      <c r="AQ959" s="47" t="s">
        <v>39</v>
      </c>
      <c r="AR959" s="47" t="s">
        <v>495</v>
      </c>
      <c r="AS959" s="47" t="s">
        <v>484</v>
      </c>
      <c r="AT959" s="47" t="s">
        <v>1922</v>
      </c>
      <c r="AU959" s="47" t="s">
        <v>418</v>
      </c>
      <c r="AV959" s="47" t="s">
        <v>35</v>
      </c>
      <c r="AW959" s="47" t="s">
        <v>36</v>
      </c>
      <c r="AX959" s="47" t="s">
        <v>47</v>
      </c>
      <c r="AY959" s="48">
        <v>0</v>
      </c>
      <c r="AZ959" s="48">
        <v>0</v>
      </c>
      <c r="BA959" s="48">
        <v>0</v>
      </c>
      <c r="BB959" s="48">
        <v>0</v>
      </c>
      <c r="BC959" s="48">
        <v>0</v>
      </c>
    </row>
    <row r="960" spans="1:55" x14ac:dyDescent="0.3">
      <c r="A960" s="47" t="s">
        <v>465</v>
      </c>
      <c r="B960" s="47" t="s">
        <v>466</v>
      </c>
      <c r="C960" s="47" t="s">
        <v>467</v>
      </c>
      <c r="D960" s="47" t="s">
        <v>468</v>
      </c>
      <c r="E960" s="47" t="s">
        <v>469</v>
      </c>
      <c r="F960" s="47" t="s">
        <v>470</v>
      </c>
      <c r="G960" s="47" t="s">
        <v>471</v>
      </c>
      <c r="H960" s="47" t="s">
        <v>27</v>
      </c>
      <c r="I960" s="47" t="s">
        <v>472</v>
      </c>
      <c r="J960" s="47" t="s">
        <v>28</v>
      </c>
      <c r="K960" s="47" t="s">
        <v>473</v>
      </c>
      <c r="L960" s="47" t="s">
        <v>29</v>
      </c>
      <c r="M960" s="47" t="s">
        <v>474</v>
      </c>
      <c r="N960" s="47" t="s">
        <v>30</v>
      </c>
      <c r="O960" s="47" t="s">
        <v>523</v>
      </c>
      <c r="P960" s="47" t="s">
        <v>51</v>
      </c>
      <c r="Q960" s="47" t="s">
        <v>503</v>
      </c>
      <c r="R960" s="47" t="s">
        <v>524</v>
      </c>
      <c r="S960" s="47" t="s">
        <v>271</v>
      </c>
      <c r="T960" s="47" t="s">
        <v>33</v>
      </c>
      <c r="U960" s="47" t="s">
        <v>354</v>
      </c>
      <c r="V960" s="47" t="s">
        <v>246</v>
      </c>
      <c r="W960" s="47" t="s">
        <v>5512</v>
      </c>
      <c r="X960" s="48">
        <v>460000</v>
      </c>
      <c r="Y960" s="49" t="s">
        <v>5842</v>
      </c>
      <c r="Z960" s="50">
        <v>45166</v>
      </c>
      <c r="AA960" s="47" t="s">
        <v>5839</v>
      </c>
      <c r="AB960" s="50">
        <v>45163</v>
      </c>
      <c r="AC960" s="47" t="s">
        <v>1805</v>
      </c>
      <c r="AD960" s="47" t="s">
        <v>5739</v>
      </c>
      <c r="AE960" s="47" t="s">
        <v>5509</v>
      </c>
      <c r="AF960" s="47" t="s">
        <v>5513</v>
      </c>
      <c r="AG960" s="51" t="s">
        <v>5315</v>
      </c>
      <c r="AH960" s="52" t="s">
        <v>417</v>
      </c>
      <c r="AI960" s="53" t="s">
        <v>153</v>
      </c>
      <c r="AJ960" s="47" t="s">
        <v>154</v>
      </c>
      <c r="AK960" s="47" t="s">
        <v>5740</v>
      </c>
      <c r="AL960" s="50">
        <v>45162</v>
      </c>
      <c r="AM960" s="47" t="s">
        <v>5514</v>
      </c>
      <c r="AN960" s="50">
        <v>45142</v>
      </c>
      <c r="AO960" s="47" t="s">
        <v>5515</v>
      </c>
      <c r="AP960" s="47" t="s">
        <v>483</v>
      </c>
      <c r="AQ960" s="47" t="s">
        <v>39</v>
      </c>
      <c r="AR960" s="47" t="s">
        <v>272</v>
      </c>
      <c r="AS960" s="47" t="s">
        <v>484</v>
      </c>
      <c r="AT960" s="47" t="s">
        <v>375</v>
      </c>
      <c r="AU960" s="47" t="s">
        <v>52</v>
      </c>
      <c r="AV960" s="47" t="s">
        <v>35</v>
      </c>
      <c r="AW960" s="47" t="s">
        <v>53</v>
      </c>
      <c r="AX960" s="47" t="s">
        <v>54</v>
      </c>
      <c r="AY960" s="48">
        <v>0</v>
      </c>
      <c r="AZ960" s="48">
        <v>0</v>
      </c>
      <c r="BA960" s="48">
        <v>0</v>
      </c>
      <c r="BB960" s="48">
        <v>0</v>
      </c>
      <c r="BC960" s="48">
        <v>0</v>
      </c>
    </row>
    <row r="961" spans="1:55" x14ac:dyDescent="0.3">
      <c r="A961" s="47" t="s">
        <v>465</v>
      </c>
      <c r="B961" s="47" t="s">
        <v>466</v>
      </c>
      <c r="C961" s="47" t="s">
        <v>467</v>
      </c>
      <c r="D961" s="47" t="s">
        <v>468</v>
      </c>
      <c r="E961" s="47" t="s">
        <v>469</v>
      </c>
      <c r="F961" s="47" t="s">
        <v>470</v>
      </c>
      <c r="G961" s="47" t="s">
        <v>558</v>
      </c>
      <c r="H961" s="47" t="s">
        <v>57</v>
      </c>
      <c r="I961" s="47" t="s">
        <v>559</v>
      </c>
      <c r="J961" s="47" t="s">
        <v>58</v>
      </c>
      <c r="K961" s="47" t="s">
        <v>637</v>
      </c>
      <c r="L961" s="47" t="s">
        <v>78</v>
      </c>
      <c r="M961" s="47" t="s">
        <v>660</v>
      </c>
      <c r="N961" s="47" t="s">
        <v>85</v>
      </c>
      <c r="O961" s="47" t="s">
        <v>562</v>
      </c>
      <c r="P961" s="47" t="s">
        <v>86</v>
      </c>
      <c r="Q961" s="47" t="s">
        <v>577</v>
      </c>
      <c r="R961" s="47" t="s">
        <v>959</v>
      </c>
      <c r="S961" s="47" t="s">
        <v>274</v>
      </c>
      <c r="T961" s="47" t="s">
        <v>41</v>
      </c>
      <c r="U961" s="47" t="s">
        <v>2253</v>
      </c>
      <c r="V961" s="47" t="s">
        <v>2254</v>
      </c>
      <c r="W961" s="47" t="s">
        <v>5702</v>
      </c>
      <c r="X961" s="48">
        <v>900000</v>
      </c>
      <c r="Y961" s="49" t="s">
        <v>5842</v>
      </c>
      <c r="Z961" s="50">
        <v>45166</v>
      </c>
      <c r="AA961" s="47" t="s">
        <v>5839</v>
      </c>
      <c r="AB961" s="50">
        <v>45163</v>
      </c>
      <c r="AC961" s="47" t="s">
        <v>5840</v>
      </c>
      <c r="AD961" s="47" t="s">
        <v>5827</v>
      </c>
      <c r="AE961" s="47" t="s">
        <v>5509</v>
      </c>
      <c r="AF961" s="47" t="s">
        <v>5703</v>
      </c>
      <c r="AG961" s="51" t="s">
        <v>5509</v>
      </c>
      <c r="AH961" s="52" t="s">
        <v>417</v>
      </c>
      <c r="AI961" s="53" t="s">
        <v>153</v>
      </c>
      <c r="AJ961" s="47" t="s">
        <v>154</v>
      </c>
      <c r="AK961" s="47" t="s">
        <v>5828</v>
      </c>
      <c r="AL961" s="50">
        <v>45162</v>
      </c>
      <c r="AM961" s="47" t="s">
        <v>5704</v>
      </c>
      <c r="AN961" s="50">
        <v>45162</v>
      </c>
      <c r="AO961" s="47" t="s">
        <v>5543</v>
      </c>
      <c r="AP961" s="47" t="s">
        <v>483</v>
      </c>
      <c r="AQ961" s="47" t="s">
        <v>39</v>
      </c>
      <c r="AR961" s="47" t="s">
        <v>495</v>
      </c>
      <c r="AS961" s="47" t="s">
        <v>484</v>
      </c>
      <c r="AT961" s="47" t="s">
        <v>2233</v>
      </c>
      <c r="AU961" s="47" t="s">
        <v>332</v>
      </c>
      <c r="AV961" s="47" t="s">
        <v>35</v>
      </c>
      <c r="AW961" s="47" t="s">
        <v>65</v>
      </c>
      <c r="AX961" s="47" t="s">
        <v>88</v>
      </c>
      <c r="AY961" s="48">
        <v>0</v>
      </c>
      <c r="AZ961" s="48">
        <v>0</v>
      </c>
      <c r="BA961" s="48">
        <v>0</v>
      </c>
      <c r="BB961" s="48">
        <v>0</v>
      </c>
      <c r="BC961" s="48">
        <v>0</v>
      </c>
    </row>
    <row r="962" spans="1:55" x14ac:dyDescent="0.3">
      <c r="A962" s="47" t="s">
        <v>465</v>
      </c>
      <c r="B962" s="47" t="s">
        <v>466</v>
      </c>
      <c r="C962" s="47" t="s">
        <v>467</v>
      </c>
      <c r="D962" s="47" t="s">
        <v>468</v>
      </c>
      <c r="E962" s="47" t="s">
        <v>469</v>
      </c>
      <c r="F962" s="47" t="s">
        <v>470</v>
      </c>
      <c r="G962" s="47" t="s">
        <v>471</v>
      </c>
      <c r="H962" s="47" t="s">
        <v>27</v>
      </c>
      <c r="I962" s="47" t="s">
        <v>472</v>
      </c>
      <c r="J962" s="47" t="s">
        <v>28</v>
      </c>
      <c r="K962" s="47" t="s">
        <v>473</v>
      </c>
      <c r="L962" s="47" t="s">
        <v>29</v>
      </c>
      <c r="M962" s="47" t="s">
        <v>474</v>
      </c>
      <c r="N962" s="47" t="s">
        <v>30</v>
      </c>
      <c r="O962" s="47" t="s">
        <v>523</v>
      </c>
      <c r="P962" s="47" t="s">
        <v>51</v>
      </c>
      <c r="Q962" s="47" t="s">
        <v>503</v>
      </c>
      <c r="R962" s="47" t="s">
        <v>524</v>
      </c>
      <c r="S962" s="47" t="s">
        <v>271</v>
      </c>
      <c r="T962" s="47" t="s">
        <v>33</v>
      </c>
      <c r="U962" s="47" t="s">
        <v>354</v>
      </c>
      <c r="V962" s="47" t="s">
        <v>246</v>
      </c>
      <c r="W962" s="47" t="s">
        <v>5516</v>
      </c>
      <c r="X962" s="48">
        <v>300000</v>
      </c>
      <c r="Y962" s="49" t="s">
        <v>5842</v>
      </c>
      <c r="Z962" s="50">
        <v>45166</v>
      </c>
      <c r="AA962" s="47" t="s">
        <v>5839</v>
      </c>
      <c r="AB962" s="50">
        <v>45163</v>
      </c>
      <c r="AC962" s="47" t="s">
        <v>1805</v>
      </c>
      <c r="AD962" s="47" t="s">
        <v>5741</v>
      </c>
      <c r="AE962" s="47" t="s">
        <v>5509</v>
      </c>
      <c r="AF962" s="47" t="s">
        <v>5517</v>
      </c>
      <c r="AG962" s="51" t="s">
        <v>5518</v>
      </c>
      <c r="AH962" s="52" t="s">
        <v>417</v>
      </c>
      <c r="AI962" s="53" t="s">
        <v>153</v>
      </c>
      <c r="AJ962" s="47" t="s">
        <v>154</v>
      </c>
      <c r="AK962" s="47" t="s">
        <v>5742</v>
      </c>
      <c r="AL962" s="50">
        <v>45162</v>
      </c>
      <c r="AM962" s="47" t="s">
        <v>5519</v>
      </c>
      <c r="AN962" s="50">
        <v>45153</v>
      </c>
      <c r="AO962" s="47" t="s">
        <v>5515</v>
      </c>
      <c r="AP962" s="47" t="s">
        <v>483</v>
      </c>
      <c r="AQ962" s="47" t="s">
        <v>39</v>
      </c>
      <c r="AR962" s="47" t="s">
        <v>272</v>
      </c>
      <c r="AS962" s="47" t="s">
        <v>484</v>
      </c>
      <c r="AT962" s="47" t="s">
        <v>375</v>
      </c>
      <c r="AU962" s="47" t="s">
        <v>52</v>
      </c>
      <c r="AV962" s="47" t="s">
        <v>35</v>
      </c>
      <c r="AW962" s="47" t="s">
        <v>53</v>
      </c>
      <c r="AX962" s="47" t="s">
        <v>54</v>
      </c>
      <c r="AY962" s="48">
        <v>0</v>
      </c>
      <c r="AZ962" s="48">
        <v>0</v>
      </c>
      <c r="BA962" s="48">
        <v>0</v>
      </c>
      <c r="BB962" s="48">
        <v>0</v>
      </c>
      <c r="BC962" s="48">
        <v>0</v>
      </c>
    </row>
    <row r="963" spans="1:55" x14ac:dyDescent="0.3">
      <c r="A963" s="47" t="s">
        <v>465</v>
      </c>
      <c r="B963" s="47" t="s">
        <v>466</v>
      </c>
      <c r="C963" s="47" t="s">
        <v>467</v>
      </c>
      <c r="D963" s="47" t="s">
        <v>468</v>
      </c>
      <c r="E963" s="47" t="s">
        <v>469</v>
      </c>
      <c r="F963" s="47" t="s">
        <v>470</v>
      </c>
      <c r="G963" s="47" t="s">
        <v>558</v>
      </c>
      <c r="H963" s="47" t="s">
        <v>57</v>
      </c>
      <c r="I963" s="47" t="s">
        <v>559</v>
      </c>
      <c r="J963" s="47" t="s">
        <v>58</v>
      </c>
      <c r="K963" s="47" t="s">
        <v>637</v>
      </c>
      <c r="L963" s="47" t="s">
        <v>78</v>
      </c>
      <c r="M963" s="47" t="s">
        <v>660</v>
      </c>
      <c r="N963" s="47" t="s">
        <v>85</v>
      </c>
      <c r="O963" s="47" t="s">
        <v>562</v>
      </c>
      <c r="P963" s="47" t="s">
        <v>86</v>
      </c>
      <c r="Q963" s="47" t="s">
        <v>503</v>
      </c>
      <c r="R963" s="47" t="s">
        <v>661</v>
      </c>
      <c r="S963" s="47" t="s">
        <v>271</v>
      </c>
      <c r="T963" s="47" t="s">
        <v>33</v>
      </c>
      <c r="U963" s="47" t="s">
        <v>354</v>
      </c>
      <c r="V963" s="47" t="s">
        <v>5684</v>
      </c>
      <c r="W963" s="47" t="s">
        <v>5688</v>
      </c>
      <c r="X963" s="48">
        <v>176000</v>
      </c>
      <c r="Y963" s="49" t="s">
        <v>5842</v>
      </c>
      <c r="Z963" s="50">
        <v>45166</v>
      </c>
      <c r="AA963" s="47" t="s">
        <v>5839</v>
      </c>
      <c r="AB963" s="50">
        <v>45163</v>
      </c>
      <c r="AC963" s="47" t="s">
        <v>5840</v>
      </c>
      <c r="AD963" s="47" t="s">
        <v>5819</v>
      </c>
      <c r="AE963" s="47" t="s">
        <v>5509</v>
      </c>
      <c r="AF963" s="47" t="s">
        <v>5689</v>
      </c>
      <c r="AG963" s="51" t="s">
        <v>5509</v>
      </c>
      <c r="AH963" s="52" t="s">
        <v>417</v>
      </c>
      <c r="AI963" s="53" t="s">
        <v>153</v>
      </c>
      <c r="AJ963" s="47" t="s">
        <v>154</v>
      </c>
      <c r="AK963" s="47" t="s">
        <v>5820</v>
      </c>
      <c r="AL963" s="50">
        <v>45162</v>
      </c>
      <c r="AM963" s="47" t="s">
        <v>5690</v>
      </c>
      <c r="AN963" s="50">
        <v>45162</v>
      </c>
      <c r="AO963" s="47" t="s">
        <v>5543</v>
      </c>
      <c r="AP963" s="47" t="s">
        <v>483</v>
      </c>
      <c r="AQ963" s="47" t="s">
        <v>39</v>
      </c>
      <c r="AR963" s="47" t="s">
        <v>272</v>
      </c>
      <c r="AS963" s="47" t="s">
        <v>484</v>
      </c>
      <c r="AT963" s="47" t="s">
        <v>372</v>
      </c>
      <c r="AU963" s="47" t="s">
        <v>157</v>
      </c>
      <c r="AV963" s="47" t="s">
        <v>35</v>
      </c>
      <c r="AW963" s="47" t="s">
        <v>65</v>
      </c>
      <c r="AX963" s="47" t="s">
        <v>88</v>
      </c>
      <c r="AY963" s="48">
        <v>0</v>
      </c>
      <c r="AZ963" s="48">
        <v>0</v>
      </c>
      <c r="BA963" s="48">
        <v>0</v>
      </c>
      <c r="BB963" s="48">
        <v>0</v>
      </c>
      <c r="BC963" s="48">
        <v>0</v>
      </c>
    </row>
    <row r="964" spans="1:55" x14ac:dyDescent="0.3">
      <c r="A964" s="47" t="s">
        <v>465</v>
      </c>
      <c r="B964" s="47" t="s">
        <v>466</v>
      </c>
      <c r="C964" s="47" t="s">
        <v>467</v>
      </c>
      <c r="D964" s="47" t="s">
        <v>468</v>
      </c>
      <c r="E964" s="47" t="s">
        <v>469</v>
      </c>
      <c r="F964" s="47" t="s">
        <v>470</v>
      </c>
      <c r="G964" s="47" t="s">
        <v>471</v>
      </c>
      <c r="H964" s="47" t="s">
        <v>27</v>
      </c>
      <c r="I964" s="47" t="s">
        <v>472</v>
      </c>
      <c r="J964" s="47" t="s">
        <v>28</v>
      </c>
      <c r="K964" s="47" t="s">
        <v>473</v>
      </c>
      <c r="L964" s="47" t="s">
        <v>29</v>
      </c>
      <c r="M964" s="47" t="s">
        <v>474</v>
      </c>
      <c r="N964" s="47" t="s">
        <v>30</v>
      </c>
      <c r="O964" s="47" t="s">
        <v>523</v>
      </c>
      <c r="P964" s="47" t="s">
        <v>51</v>
      </c>
      <c r="Q964" s="47" t="s">
        <v>503</v>
      </c>
      <c r="R964" s="47" t="s">
        <v>524</v>
      </c>
      <c r="S964" s="47" t="s">
        <v>274</v>
      </c>
      <c r="T964" s="47" t="s">
        <v>41</v>
      </c>
      <c r="U964" s="47" t="s">
        <v>171</v>
      </c>
      <c r="V964" s="47" t="s">
        <v>244</v>
      </c>
      <c r="W964" s="47" t="s">
        <v>5520</v>
      </c>
      <c r="X964" s="48">
        <v>730000</v>
      </c>
      <c r="Y964" s="49" t="s">
        <v>5842</v>
      </c>
      <c r="Z964" s="50">
        <v>45166</v>
      </c>
      <c r="AA964" s="47" t="s">
        <v>5839</v>
      </c>
      <c r="AB964" s="50">
        <v>45163</v>
      </c>
      <c r="AC964" s="47" t="s">
        <v>1805</v>
      </c>
      <c r="AD964" s="47" t="s">
        <v>5743</v>
      </c>
      <c r="AE964" s="47" t="s">
        <v>5509</v>
      </c>
      <c r="AF964" s="47" t="s">
        <v>5521</v>
      </c>
      <c r="AG964" s="51" t="s">
        <v>5522</v>
      </c>
      <c r="AH964" s="52" t="s">
        <v>417</v>
      </c>
      <c r="AI964" s="53" t="s">
        <v>153</v>
      </c>
      <c r="AJ964" s="47" t="s">
        <v>154</v>
      </c>
      <c r="AK964" s="47" t="s">
        <v>5744</v>
      </c>
      <c r="AL964" s="50">
        <v>45162</v>
      </c>
      <c r="AM964" s="47" t="s">
        <v>5523</v>
      </c>
      <c r="AN964" s="50">
        <v>45148</v>
      </c>
      <c r="AO964" s="47" t="s">
        <v>5515</v>
      </c>
      <c r="AP964" s="47" t="s">
        <v>483</v>
      </c>
      <c r="AQ964" s="47" t="s">
        <v>39</v>
      </c>
      <c r="AR964" s="47" t="s">
        <v>495</v>
      </c>
      <c r="AS964" s="47" t="s">
        <v>484</v>
      </c>
      <c r="AT964" s="47" t="s">
        <v>375</v>
      </c>
      <c r="AU964" s="47" t="s">
        <v>170</v>
      </c>
      <c r="AV964" s="47" t="s">
        <v>35</v>
      </c>
      <c r="AW964" s="47" t="s">
        <v>53</v>
      </c>
      <c r="AX964" s="47" t="s">
        <v>54</v>
      </c>
      <c r="AY964" s="48">
        <v>0</v>
      </c>
      <c r="AZ964" s="48">
        <v>0</v>
      </c>
      <c r="BA964" s="48">
        <v>0</v>
      </c>
      <c r="BB964" s="48">
        <v>0</v>
      </c>
      <c r="BC964" s="48">
        <v>0</v>
      </c>
    </row>
    <row r="965" spans="1:55" x14ac:dyDescent="0.3">
      <c r="A965" s="47" t="s">
        <v>465</v>
      </c>
      <c r="B965" s="47" t="s">
        <v>466</v>
      </c>
      <c r="C965" s="47" t="s">
        <v>467</v>
      </c>
      <c r="D965" s="47" t="s">
        <v>468</v>
      </c>
      <c r="E965" s="47" t="s">
        <v>469</v>
      </c>
      <c r="F965" s="47" t="s">
        <v>470</v>
      </c>
      <c r="G965" s="47" t="s">
        <v>558</v>
      </c>
      <c r="H965" s="47" t="s">
        <v>57</v>
      </c>
      <c r="I965" s="47" t="s">
        <v>559</v>
      </c>
      <c r="J965" s="47" t="s">
        <v>58</v>
      </c>
      <c r="K965" s="47" t="s">
        <v>637</v>
      </c>
      <c r="L965" s="47" t="s">
        <v>78</v>
      </c>
      <c r="M965" s="47" t="s">
        <v>660</v>
      </c>
      <c r="N965" s="47" t="s">
        <v>85</v>
      </c>
      <c r="O965" s="47" t="s">
        <v>562</v>
      </c>
      <c r="P965" s="47" t="s">
        <v>86</v>
      </c>
      <c r="Q965" s="47" t="s">
        <v>503</v>
      </c>
      <c r="R965" s="47" t="s">
        <v>661</v>
      </c>
      <c r="S965" s="47" t="s">
        <v>271</v>
      </c>
      <c r="T965" s="47" t="s">
        <v>33</v>
      </c>
      <c r="U965" s="47" t="s">
        <v>354</v>
      </c>
      <c r="V965" s="47" t="s">
        <v>5684</v>
      </c>
      <c r="W965" s="47" t="s">
        <v>5685</v>
      </c>
      <c r="X965" s="48">
        <v>176000</v>
      </c>
      <c r="Y965" s="49" t="s">
        <v>5842</v>
      </c>
      <c r="Z965" s="50">
        <v>45166</v>
      </c>
      <c r="AA965" s="47" t="s">
        <v>5839</v>
      </c>
      <c r="AB965" s="50">
        <v>45163</v>
      </c>
      <c r="AC965" s="47" t="s">
        <v>5840</v>
      </c>
      <c r="AD965" s="47" t="s">
        <v>5817</v>
      </c>
      <c r="AE965" s="47" t="s">
        <v>5509</v>
      </c>
      <c r="AF965" s="47" t="s">
        <v>5686</v>
      </c>
      <c r="AG965" s="51" t="s">
        <v>5509</v>
      </c>
      <c r="AH965" s="52" t="s">
        <v>417</v>
      </c>
      <c r="AI965" s="53" t="s">
        <v>153</v>
      </c>
      <c r="AJ965" s="47" t="s">
        <v>154</v>
      </c>
      <c r="AK965" s="47" t="s">
        <v>5818</v>
      </c>
      <c r="AL965" s="50">
        <v>45162</v>
      </c>
      <c r="AM965" s="47" t="s">
        <v>5687</v>
      </c>
      <c r="AN965" s="50">
        <v>45162</v>
      </c>
      <c r="AO965" s="47" t="s">
        <v>5543</v>
      </c>
      <c r="AP965" s="47" t="s">
        <v>483</v>
      </c>
      <c r="AQ965" s="47" t="s">
        <v>39</v>
      </c>
      <c r="AR965" s="47" t="s">
        <v>272</v>
      </c>
      <c r="AS965" s="47" t="s">
        <v>484</v>
      </c>
      <c r="AT965" s="47" t="s">
        <v>372</v>
      </c>
      <c r="AU965" s="47" t="s">
        <v>157</v>
      </c>
      <c r="AV965" s="47" t="s">
        <v>35</v>
      </c>
      <c r="AW965" s="47" t="s">
        <v>65</v>
      </c>
      <c r="AX965" s="47" t="s">
        <v>88</v>
      </c>
      <c r="AY965" s="48">
        <v>0</v>
      </c>
      <c r="AZ965" s="48">
        <v>0</v>
      </c>
      <c r="BA965" s="48">
        <v>0</v>
      </c>
      <c r="BB965" s="48">
        <v>0</v>
      </c>
      <c r="BC965" s="48">
        <v>0</v>
      </c>
    </row>
    <row r="966" spans="1:55" x14ac:dyDescent="0.3">
      <c r="A966" s="47" t="s">
        <v>465</v>
      </c>
      <c r="B966" s="47" t="s">
        <v>466</v>
      </c>
      <c r="C966" s="47" t="s">
        <v>467</v>
      </c>
      <c r="D966" s="47" t="s">
        <v>468</v>
      </c>
      <c r="E966" s="47" t="s">
        <v>469</v>
      </c>
      <c r="F966" s="47" t="s">
        <v>470</v>
      </c>
      <c r="G966" s="47" t="s">
        <v>471</v>
      </c>
      <c r="H966" s="47" t="s">
        <v>27</v>
      </c>
      <c r="I966" s="47" t="s">
        <v>472</v>
      </c>
      <c r="J966" s="47" t="s">
        <v>28</v>
      </c>
      <c r="K966" s="47" t="s">
        <v>473</v>
      </c>
      <c r="L966" s="47" t="s">
        <v>29</v>
      </c>
      <c r="M966" s="47" t="s">
        <v>474</v>
      </c>
      <c r="N966" s="47" t="s">
        <v>30</v>
      </c>
      <c r="O966" s="47" t="s">
        <v>523</v>
      </c>
      <c r="P966" s="47" t="s">
        <v>51</v>
      </c>
      <c r="Q966" s="47" t="s">
        <v>503</v>
      </c>
      <c r="R966" s="47" t="s">
        <v>524</v>
      </c>
      <c r="S966" s="47" t="s">
        <v>274</v>
      </c>
      <c r="T966" s="47" t="s">
        <v>41</v>
      </c>
      <c r="U966" s="47" t="s">
        <v>171</v>
      </c>
      <c r="V966" s="47" t="s">
        <v>244</v>
      </c>
      <c r="W966" s="47" t="s">
        <v>5524</v>
      </c>
      <c r="X966" s="48">
        <v>1220000</v>
      </c>
      <c r="Y966" s="49" t="s">
        <v>5842</v>
      </c>
      <c r="Z966" s="50">
        <v>45166</v>
      </c>
      <c r="AA966" s="47" t="s">
        <v>5839</v>
      </c>
      <c r="AB966" s="50">
        <v>45163</v>
      </c>
      <c r="AC966" s="47" t="s">
        <v>1805</v>
      </c>
      <c r="AD966" s="47" t="s">
        <v>5745</v>
      </c>
      <c r="AE966" s="47" t="s">
        <v>5509</v>
      </c>
      <c r="AF966" s="47" t="s">
        <v>5525</v>
      </c>
      <c r="AG966" s="51" t="s">
        <v>5526</v>
      </c>
      <c r="AH966" s="52" t="s">
        <v>417</v>
      </c>
      <c r="AI966" s="53" t="s">
        <v>153</v>
      </c>
      <c r="AJ966" s="47" t="s">
        <v>154</v>
      </c>
      <c r="AK966" s="47" t="s">
        <v>5746</v>
      </c>
      <c r="AL966" s="50">
        <v>45162</v>
      </c>
      <c r="AM966" s="47" t="s">
        <v>5527</v>
      </c>
      <c r="AN966" s="50">
        <v>45149</v>
      </c>
      <c r="AO966" s="47" t="s">
        <v>5515</v>
      </c>
      <c r="AP966" s="47" t="s">
        <v>483</v>
      </c>
      <c r="AQ966" s="47" t="s">
        <v>39</v>
      </c>
      <c r="AR966" s="47" t="s">
        <v>495</v>
      </c>
      <c r="AS966" s="47" t="s">
        <v>484</v>
      </c>
      <c r="AT966" s="47" t="s">
        <v>375</v>
      </c>
      <c r="AU966" s="47" t="s">
        <v>170</v>
      </c>
      <c r="AV966" s="47" t="s">
        <v>35</v>
      </c>
      <c r="AW966" s="47" t="s">
        <v>53</v>
      </c>
      <c r="AX966" s="47" t="s">
        <v>54</v>
      </c>
      <c r="AY966" s="48">
        <v>0</v>
      </c>
      <c r="AZ966" s="48">
        <v>0</v>
      </c>
      <c r="BA966" s="48">
        <v>0</v>
      </c>
      <c r="BB966" s="48">
        <v>0</v>
      </c>
      <c r="BC966" s="48">
        <v>0</v>
      </c>
    </row>
    <row r="967" spans="1:55" x14ac:dyDescent="0.3">
      <c r="A967" s="47" t="s">
        <v>465</v>
      </c>
      <c r="B967" s="47" t="s">
        <v>466</v>
      </c>
      <c r="C967" s="47" t="s">
        <v>467</v>
      </c>
      <c r="D967" s="47" t="s">
        <v>468</v>
      </c>
      <c r="E967" s="47" t="s">
        <v>469</v>
      </c>
      <c r="F967" s="47" t="s">
        <v>470</v>
      </c>
      <c r="G967" s="47" t="s">
        <v>558</v>
      </c>
      <c r="H967" s="47" t="s">
        <v>57</v>
      </c>
      <c r="I967" s="47" t="s">
        <v>559</v>
      </c>
      <c r="J967" s="47" t="s">
        <v>58</v>
      </c>
      <c r="K967" s="47" t="s">
        <v>560</v>
      </c>
      <c r="L967" s="47" t="s">
        <v>59</v>
      </c>
      <c r="M967" s="47" t="s">
        <v>596</v>
      </c>
      <c r="N967" s="47" t="s">
        <v>126</v>
      </c>
      <c r="O967" s="47" t="s">
        <v>597</v>
      </c>
      <c r="P967" s="47" t="s">
        <v>127</v>
      </c>
      <c r="Q967" s="47" t="s">
        <v>598</v>
      </c>
      <c r="R967" s="47" t="s">
        <v>128</v>
      </c>
      <c r="S967" s="47" t="s">
        <v>276</v>
      </c>
      <c r="T967" s="47" t="s">
        <v>98</v>
      </c>
      <c r="U967" s="47" t="s">
        <v>90</v>
      </c>
      <c r="V967" s="47" t="s">
        <v>1702</v>
      </c>
      <c r="W967" s="47" t="s">
        <v>5648</v>
      </c>
      <c r="X967" s="48">
        <v>1500000</v>
      </c>
      <c r="Y967" s="49" t="s">
        <v>5842</v>
      </c>
      <c r="Z967" s="50">
        <v>45166</v>
      </c>
      <c r="AA967" s="47" t="s">
        <v>5839</v>
      </c>
      <c r="AB967" s="50">
        <v>45163</v>
      </c>
      <c r="AC967" s="47" t="s">
        <v>1799</v>
      </c>
      <c r="AD967" s="47" t="s">
        <v>5796</v>
      </c>
      <c r="AE967" s="47" t="s">
        <v>5509</v>
      </c>
      <c r="AF967" s="47" t="s">
        <v>5649</v>
      </c>
      <c r="AG967" s="51" t="s">
        <v>5557</v>
      </c>
      <c r="AH967" s="52" t="s">
        <v>417</v>
      </c>
      <c r="AI967" s="53" t="s">
        <v>153</v>
      </c>
      <c r="AJ967" s="47" t="s">
        <v>154</v>
      </c>
      <c r="AK967" s="47" t="s">
        <v>5797</v>
      </c>
      <c r="AL967" s="50">
        <v>45162</v>
      </c>
      <c r="AM967" s="47" t="s">
        <v>5650</v>
      </c>
      <c r="AN967" s="50">
        <v>45152</v>
      </c>
      <c r="AO967" s="47" t="s">
        <v>5543</v>
      </c>
      <c r="AP967" s="47" t="s">
        <v>483</v>
      </c>
      <c r="AQ967" s="47" t="s">
        <v>132</v>
      </c>
      <c r="AR967" s="47" t="s">
        <v>629</v>
      </c>
      <c r="AS967" s="47" t="s">
        <v>484</v>
      </c>
      <c r="AT967" s="47" t="s">
        <v>383</v>
      </c>
      <c r="AU967" s="47" t="s">
        <v>136</v>
      </c>
      <c r="AV967" s="47" t="s">
        <v>35</v>
      </c>
      <c r="AW967" s="47" t="s">
        <v>65</v>
      </c>
      <c r="AX967" s="47" t="s">
        <v>66</v>
      </c>
      <c r="AY967" s="48">
        <v>0</v>
      </c>
      <c r="AZ967" s="48">
        <v>0</v>
      </c>
      <c r="BA967" s="48">
        <v>0</v>
      </c>
      <c r="BB967" s="48">
        <v>0</v>
      </c>
      <c r="BC967" s="48">
        <v>0</v>
      </c>
    </row>
    <row r="968" spans="1:55" x14ac:dyDescent="0.3">
      <c r="A968" s="47" t="s">
        <v>465</v>
      </c>
      <c r="B968" s="47" t="s">
        <v>466</v>
      </c>
      <c r="C968" s="47" t="s">
        <v>467</v>
      </c>
      <c r="D968" s="47" t="s">
        <v>468</v>
      </c>
      <c r="E968" s="47" t="s">
        <v>469</v>
      </c>
      <c r="F968" s="47" t="s">
        <v>470</v>
      </c>
      <c r="G968" s="47" t="s">
        <v>471</v>
      </c>
      <c r="H968" s="47" t="s">
        <v>27</v>
      </c>
      <c r="I968" s="47" t="s">
        <v>472</v>
      </c>
      <c r="J968" s="47" t="s">
        <v>28</v>
      </c>
      <c r="K968" s="47" t="s">
        <v>473</v>
      </c>
      <c r="L968" s="47" t="s">
        <v>29</v>
      </c>
      <c r="M968" s="47" t="s">
        <v>474</v>
      </c>
      <c r="N968" s="47" t="s">
        <v>30</v>
      </c>
      <c r="O968" s="47" t="s">
        <v>541</v>
      </c>
      <c r="P968" s="47" t="s">
        <v>172</v>
      </c>
      <c r="Q968" s="47" t="s">
        <v>503</v>
      </c>
      <c r="R968" s="47" t="s">
        <v>542</v>
      </c>
      <c r="S968" s="47" t="s">
        <v>274</v>
      </c>
      <c r="T968" s="47" t="s">
        <v>41</v>
      </c>
      <c r="U968" s="47" t="s">
        <v>1951</v>
      </c>
      <c r="V968" s="47" t="s">
        <v>1952</v>
      </c>
      <c r="W968" s="47" t="s">
        <v>5528</v>
      </c>
      <c r="X968" s="48">
        <v>1315200</v>
      </c>
      <c r="Y968" s="49" t="s">
        <v>5842</v>
      </c>
      <c r="Z968" s="50">
        <v>45166</v>
      </c>
      <c r="AA968" s="47" t="s">
        <v>5839</v>
      </c>
      <c r="AB968" s="50">
        <v>45163</v>
      </c>
      <c r="AC968" s="47" t="s">
        <v>1805</v>
      </c>
      <c r="AD968" s="47" t="s">
        <v>5747</v>
      </c>
      <c r="AE968" s="47" t="s">
        <v>5509</v>
      </c>
      <c r="AF968" s="47" t="s">
        <v>5529</v>
      </c>
      <c r="AG968" s="51" t="s">
        <v>4857</v>
      </c>
      <c r="AH968" s="52" t="s">
        <v>417</v>
      </c>
      <c r="AI968" s="53" t="s">
        <v>153</v>
      </c>
      <c r="AJ968" s="47" t="s">
        <v>154</v>
      </c>
      <c r="AK968" s="47" t="s">
        <v>5748</v>
      </c>
      <c r="AL968" s="50">
        <v>45162</v>
      </c>
      <c r="AM968" s="47" t="s">
        <v>5530</v>
      </c>
      <c r="AN968" s="50">
        <v>45135</v>
      </c>
      <c r="AO968" s="47" t="s">
        <v>5515</v>
      </c>
      <c r="AP968" s="47" t="s">
        <v>483</v>
      </c>
      <c r="AQ968" s="47" t="s">
        <v>39</v>
      </c>
      <c r="AR968" s="47" t="s">
        <v>495</v>
      </c>
      <c r="AS968" s="47" t="s">
        <v>484</v>
      </c>
      <c r="AT968" s="47" t="s">
        <v>381</v>
      </c>
      <c r="AU968" s="47" t="s">
        <v>173</v>
      </c>
      <c r="AV968" s="47" t="s">
        <v>35</v>
      </c>
      <c r="AW968" s="47" t="s">
        <v>53</v>
      </c>
      <c r="AX968" s="47" t="s">
        <v>63</v>
      </c>
      <c r="AY968" s="48">
        <v>0</v>
      </c>
      <c r="AZ968" s="48">
        <v>0</v>
      </c>
      <c r="BA968" s="48">
        <v>0</v>
      </c>
      <c r="BB968" s="48">
        <v>0</v>
      </c>
      <c r="BC968" s="48">
        <v>0</v>
      </c>
    </row>
    <row r="969" spans="1:55" x14ac:dyDescent="0.3">
      <c r="A969" s="47" t="s">
        <v>465</v>
      </c>
      <c r="B969" s="47" t="s">
        <v>466</v>
      </c>
      <c r="C969" s="47" t="s">
        <v>467</v>
      </c>
      <c r="D969" s="47" t="s">
        <v>468</v>
      </c>
      <c r="E969" s="47" t="s">
        <v>469</v>
      </c>
      <c r="F969" s="47" t="s">
        <v>470</v>
      </c>
      <c r="G969" s="47" t="s">
        <v>558</v>
      </c>
      <c r="H969" s="47" t="s">
        <v>57</v>
      </c>
      <c r="I969" s="47" t="s">
        <v>559</v>
      </c>
      <c r="J969" s="47" t="s">
        <v>58</v>
      </c>
      <c r="K969" s="47" t="s">
        <v>560</v>
      </c>
      <c r="L969" s="47" t="s">
        <v>59</v>
      </c>
      <c r="M969" s="47" t="s">
        <v>596</v>
      </c>
      <c r="N969" s="47" t="s">
        <v>126</v>
      </c>
      <c r="O969" s="47" t="s">
        <v>597</v>
      </c>
      <c r="P969" s="47" t="s">
        <v>127</v>
      </c>
      <c r="Q969" s="47" t="s">
        <v>598</v>
      </c>
      <c r="R969" s="47" t="s">
        <v>128</v>
      </c>
      <c r="S969" s="47" t="s">
        <v>276</v>
      </c>
      <c r="T969" s="47" t="s">
        <v>98</v>
      </c>
      <c r="U969" s="47" t="s">
        <v>90</v>
      </c>
      <c r="V969" s="47" t="s">
        <v>1702</v>
      </c>
      <c r="W969" s="47" t="s">
        <v>5645</v>
      </c>
      <c r="X969" s="48">
        <v>1495000</v>
      </c>
      <c r="Y969" s="49" t="s">
        <v>5842</v>
      </c>
      <c r="Z969" s="50">
        <v>45166</v>
      </c>
      <c r="AA969" s="47" t="s">
        <v>5839</v>
      </c>
      <c r="AB969" s="50">
        <v>45163</v>
      </c>
      <c r="AC969" s="47" t="s">
        <v>1799</v>
      </c>
      <c r="AD969" s="47" t="s">
        <v>5794</v>
      </c>
      <c r="AE969" s="47" t="s">
        <v>5509</v>
      </c>
      <c r="AF969" s="47" t="s">
        <v>5646</v>
      </c>
      <c r="AG969" s="51" t="s">
        <v>5557</v>
      </c>
      <c r="AH969" s="52" t="s">
        <v>417</v>
      </c>
      <c r="AI969" s="53" t="s">
        <v>153</v>
      </c>
      <c r="AJ969" s="47" t="s">
        <v>154</v>
      </c>
      <c r="AK969" s="47" t="s">
        <v>5795</v>
      </c>
      <c r="AL969" s="50">
        <v>45162</v>
      </c>
      <c r="AM969" s="47" t="s">
        <v>5647</v>
      </c>
      <c r="AN969" s="50">
        <v>45152</v>
      </c>
      <c r="AO969" s="47" t="s">
        <v>5543</v>
      </c>
      <c r="AP969" s="47" t="s">
        <v>483</v>
      </c>
      <c r="AQ969" s="47" t="s">
        <v>132</v>
      </c>
      <c r="AR969" s="47" t="s">
        <v>629</v>
      </c>
      <c r="AS969" s="47" t="s">
        <v>484</v>
      </c>
      <c r="AT969" s="47" t="s">
        <v>383</v>
      </c>
      <c r="AU969" s="47" t="s">
        <v>136</v>
      </c>
      <c r="AV969" s="47" t="s">
        <v>35</v>
      </c>
      <c r="AW969" s="47" t="s">
        <v>65</v>
      </c>
      <c r="AX969" s="47" t="s">
        <v>66</v>
      </c>
      <c r="AY969" s="48">
        <v>0</v>
      </c>
      <c r="AZ969" s="48">
        <v>0</v>
      </c>
      <c r="BA969" s="48">
        <v>0</v>
      </c>
      <c r="BB969" s="48">
        <v>0</v>
      </c>
      <c r="BC969" s="48">
        <v>0</v>
      </c>
    </row>
    <row r="970" spans="1:55" x14ac:dyDescent="0.3">
      <c r="A970" s="47" t="s">
        <v>465</v>
      </c>
      <c r="B970" s="47" t="s">
        <v>466</v>
      </c>
      <c r="C970" s="47" t="s">
        <v>467</v>
      </c>
      <c r="D970" s="47" t="s">
        <v>468</v>
      </c>
      <c r="E970" s="47" t="s">
        <v>469</v>
      </c>
      <c r="F970" s="47" t="s">
        <v>470</v>
      </c>
      <c r="G970" s="47" t="s">
        <v>558</v>
      </c>
      <c r="H970" s="47" t="s">
        <v>57</v>
      </c>
      <c r="I970" s="47" t="s">
        <v>559</v>
      </c>
      <c r="J970" s="47" t="s">
        <v>58</v>
      </c>
      <c r="K970" s="47" t="s">
        <v>560</v>
      </c>
      <c r="L970" s="47" t="s">
        <v>59</v>
      </c>
      <c r="M970" s="47" t="s">
        <v>768</v>
      </c>
      <c r="N970" s="47" t="s">
        <v>94</v>
      </c>
      <c r="O970" s="47" t="s">
        <v>940</v>
      </c>
      <c r="P970" s="47" t="s">
        <v>941</v>
      </c>
      <c r="Q970" s="47" t="s">
        <v>503</v>
      </c>
      <c r="R970" s="47" t="s">
        <v>95</v>
      </c>
      <c r="S970" s="47" t="s">
        <v>271</v>
      </c>
      <c r="T970" s="47" t="s">
        <v>33</v>
      </c>
      <c r="U970" s="47" t="s">
        <v>354</v>
      </c>
      <c r="V970" s="47" t="s">
        <v>3043</v>
      </c>
      <c r="W970" s="47" t="s">
        <v>5531</v>
      </c>
      <c r="X970" s="48">
        <v>440000</v>
      </c>
      <c r="Y970" s="49" t="s">
        <v>5842</v>
      </c>
      <c r="Z970" s="50">
        <v>45166</v>
      </c>
      <c r="AA970" s="47" t="s">
        <v>5839</v>
      </c>
      <c r="AB970" s="50">
        <v>45163</v>
      </c>
      <c r="AC970" s="47" t="s">
        <v>1799</v>
      </c>
      <c r="AD970" s="47" t="s">
        <v>5749</v>
      </c>
      <c r="AE970" s="47" t="s">
        <v>5509</v>
      </c>
      <c r="AF970" s="47" t="s">
        <v>5532</v>
      </c>
      <c r="AG970" s="51" t="s">
        <v>5315</v>
      </c>
      <c r="AH970" s="52" t="s">
        <v>417</v>
      </c>
      <c r="AI970" s="53" t="s">
        <v>153</v>
      </c>
      <c r="AJ970" s="47" t="s">
        <v>154</v>
      </c>
      <c r="AK970" s="47" t="s">
        <v>5187</v>
      </c>
      <c r="AL970" s="50">
        <v>45162</v>
      </c>
      <c r="AM970" s="47" t="s">
        <v>5533</v>
      </c>
      <c r="AN970" s="50">
        <v>45142</v>
      </c>
      <c r="AO970" s="47" t="s">
        <v>5534</v>
      </c>
      <c r="AP970" s="47" t="s">
        <v>483</v>
      </c>
      <c r="AQ970" s="47" t="s">
        <v>39</v>
      </c>
      <c r="AR970" s="47" t="s">
        <v>272</v>
      </c>
      <c r="AS970" s="47" t="s">
        <v>484</v>
      </c>
      <c r="AT970" s="47" t="s">
        <v>1970</v>
      </c>
      <c r="AU970" s="47" t="s">
        <v>1450</v>
      </c>
      <c r="AV970" s="47" t="s">
        <v>35</v>
      </c>
      <c r="AW970" s="47" t="s">
        <v>82</v>
      </c>
      <c r="AX970" s="47" t="s">
        <v>96</v>
      </c>
      <c r="AY970" s="48">
        <v>0</v>
      </c>
      <c r="AZ970" s="48">
        <v>0</v>
      </c>
      <c r="BA970" s="48">
        <v>0</v>
      </c>
      <c r="BB970" s="48">
        <v>0</v>
      </c>
      <c r="BC970" s="48">
        <v>0</v>
      </c>
    </row>
    <row r="971" spans="1:55" x14ac:dyDescent="0.3">
      <c r="A971" s="47" t="s">
        <v>465</v>
      </c>
      <c r="B971" s="47" t="s">
        <v>466</v>
      </c>
      <c r="C971" s="47" t="s">
        <v>467</v>
      </c>
      <c r="D971" s="47" t="s">
        <v>468</v>
      </c>
      <c r="E971" s="47" t="s">
        <v>469</v>
      </c>
      <c r="F971" s="47" t="s">
        <v>470</v>
      </c>
      <c r="G971" s="47" t="s">
        <v>558</v>
      </c>
      <c r="H971" s="47" t="s">
        <v>57</v>
      </c>
      <c r="I971" s="47" t="s">
        <v>559</v>
      </c>
      <c r="J971" s="47" t="s">
        <v>58</v>
      </c>
      <c r="K971" s="47" t="s">
        <v>560</v>
      </c>
      <c r="L971" s="47" t="s">
        <v>59</v>
      </c>
      <c r="M971" s="47" t="s">
        <v>596</v>
      </c>
      <c r="N971" s="47" t="s">
        <v>126</v>
      </c>
      <c r="O971" s="47" t="s">
        <v>597</v>
      </c>
      <c r="P971" s="47" t="s">
        <v>127</v>
      </c>
      <c r="Q971" s="47" t="s">
        <v>598</v>
      </c>
      <c r="R971" s="47" t="s">
        <v>128</v>
      </c>
      <c r="S971" s="47" t="s">
        <v>276</v>
      </c>
      <c r="T971" s="47" t="s">
        <v>98</v>
      </c>
      <c r="U971" s="47" t="s">
        <v>90</v>
      </c>
      <c r="V971" s="47" t="s">
        <v>1702</v>
      </c>
      <c r="W971" s="47" t="s">
        <v>5642</v>
      </c>
      <c r="X971" s="48">
        <v>1500000</v>
      </c>
      <c r="Y971" s="49" t="s">
        <v>5842</v>
      </c>
      <c r="Z971" s="50">
        <v>45166</v>
      </c>
      <c r="AA971" s="47" t="s">
        <v>5839</v>
      </c>
      <c r="AB971" s="50">
        <v>45163</v>
      </c>
      <c r="AC971" s="47" t="s">
        <v>1799</v>
      </c>
      <c r="AD971" s="47" t="s">
        <v>5792</v>
      </c>
      <c r="AE971" s="47" t="s">
        <v>5509</v>
      </c>
      <c r="AF971" s="47" t="s">
        <v>5643</v>
      </c>
      <c r="AG971" s="51" t="s">
        <v>5557</v>
      </c>
      <c r="AH971" s="52" t="s">
        <v>417</v>
      </c>
      <c r="AI971" s="53" t="s">
        <v>153</v>
      </c>
      <c r="AJ971" s="47" t="s">
        <v>154</v>
      </c>
      <c r="AK971" s="47" t="s">
        <v>5793</v>
      </c>
      <c r="AL971" s="50">
        <v>45162</v>
      </c>
      <c r="AM971" s="47" t="s">
        <v>5644</v>
      </c>
      <c r="AN971" s="50">
        <v>45152</v>
      </c>
      <c r="AO971" s="47" t="s">
        <v>5543</v>
      </c>
      <c r="AP971" s="47" t="s">
        <v>483</v>
      </c>
      <c r="AQ971" s="47" t="s">
        <v>132</v>
      </c>
      <c r="AR971" s="47" t="s">
        <v>629</v>
      </c>
      <c r="AS971" s="47" t="s">
        <v>484</v>
      </c>
      <c r="AT971" s="47" t="s">
        <v>383</v>
      </c>
      <c r="AU971" s="47" t="s">
        <v>136</v>
      </c>
      <c r="AV971" s="47" t="s">
        <v>35</v>
      </c>
      <c r="AW971" s="47" t="s">
        <v>65</v>
      </c>
      <c r="AX971" s="47" t="s">
        <v>66</v>
      </c>
      <c r="AY971" s="48">
        <v>0</v>
      </c>
      <c r="AZ971" s="48">
        <v>0</v>
      </c>
      <c r="BA971" s="48">
        <v>0</v>
      </c>
      <c r="BB971" s="48">
        <v>0</v>
      </c>
      <c r="BC971" s="48">
        <v>0</v>
      </c>
    </row>
    <row r="972" spans="1:55" x14ac:dyDescent="0.3">
      <c r="A972" s="47" t="s">
        <v>465</v>
      </c>
      <c r="B972" s="47" t="s">
        <v>466</v>
      </c>
      <c r="C972" s="47" t="s">
        <v>467</v>
      </c>
      <c r="D972" s="47" t="s">
        <v>468</v>
      </c>
      <c r="E972" s="47" t="s">
        <v>469</v>
      </c>
      <c r="F972" s="47" t="s">
        <v>470</v>
      </c>
      <c r="G972" s="47" t="s">
        <v>558</v>
      </c>
      <c r="H972" s="47" t="s">
        <v>57</v>
      </c>
      <c r="I972" s="47" t="s">
        <v>559</v>
      </c>
      <c r="J972" s="47" t="s">
        <v>58</v>
      </c>
      <c r="K972" s="47" t="s">
        <v>560</v>
      </c>
      <c r="L972" s="47" t="s">
        <v>59</v>
      </c>
      <c r="M972" s="47" t="s">
        <v>768</v>
      </c>
      <c r="N972" s="47" t="s">
        <v>94</v>
      </c>
      <c r="O972" s="47" t="s">
        <v>940</v>
      </c>
      <c r="P972" s="47" t="s">
        <v>941</v>
      </c>
      <c r="Q972" s="47" t="s">
        <v>503</v>
      </c>
      <c r="R972" s="47" t="s">
        <v>95</v>
      </c>
      <c r="S972" s="47" t="s">
        <v>271</v>
      </c>
      <c r="T972" s="47" t="s">
        <v>33</v>
      </c>
      <c r="U972" s="47" t="s">
        <v>354</v>
      </c>
      <c r="V972" s="47" t="s">
        <v>3043</v>
      </c>
      <c r="W972" s="47" t="s">
        <v>5535</v>
      </c>
      <c r="X972" s="48">
        <v>780000</v>
      </c>
      <c r="Y972" s="49" t="s">
        <v>5842</v>
      </c>
      <c r="Z972" s="50">
        <v>45166</v>
      </c>
      <c r="AA972" s="47" t="s">
        <v>5839</v>
      </c>
      <c r="AB972" s="50">
        <v>45163</v>
      </c>
      <c r="AC972" s="47" t="s">
        <v>1799</v>
      </c>
      <c r="AD972" s="47" t="s">
        <v>5750</v>
      </c>
      <c r="AE972" s="47" t="s">
        <v>5509</v>
      </c>
      <c r="AF972" s="47" t="s">
        <v>5536</v>
      </c>
      <c r="AG972" s="51" t="s">
        <v>5315</v>
      </c>
      <c r="AH972" s="52" t="s">
        <v>417</v>
      </c>
      <c r="AI972" s="53" t="s">
        <v>153</v>
      </c>
      <c r="AJ972" s="47" t="s">
        <v>154</v>
      </c>
      <c r="AK972" s="47" t="s">
        <v>5751</v>
      </c>
      <c r="AL972" s="50">
        <v>45162</v>
      </c>
      <c r="AM972" s="47" t="s">
        <v>5537</v>
      </c>
      <c r="AN972" s="50">
        <v>45142</v>
      </c>
      <c r="AO972" s="47" t="s">
        <v>5534</v>
      </c>
      <c r="AP972" s="47" t="s">
        <v>483</v>
      </c>
      <c r="AQ972" s="47" t="s">
        <v>39</v>
      </c>
      <c r="AR972" s="47" t="s">
        <v>272</v>
      </c>
      <c r="AS972" s="47" t="s">
        <v>484</v>
      </c>
      <c r="AT972" s="47" t="s">
        <v>1970</v>
      </c>
      <c r="AU972" s="47" t="s">
        <v>1450</v>
      </c>
      <c r="AV972" s="47" t="s">
        <v>35</v>
      </c>
      <c r="AW972" s="47" t="s">
        <v>82</v>
      </c>
      <c r="AX972" s="47" t="s">
        <v>96</v>
      </c>
      <c r="AY972" s="48">
        <v>0</v>
      </c>
      <c r="AZ972" s="48">
        <v>0</v>
      </c>
      <c r="BA972" s="48">
        <v>0</v>
      </c>
      <c r="BB972" s="48">
        <v>0</v>
      </c>
      <c r="BC972" s="48">
        <v>0</v>
      </c>
    </row>
    <row r="973" spans="1:55" x14ac:dyDescent="0.3">
      <c r="A973" s="47" t="s">
        <v>465</v>
      </c>
      <c r="B973" s="47" t="s">
        <v>466</v>
      </c>
      <c r="C973" s="47" t="s">
        <v>467</v>
      </c>
      <c r="D973" s="47" t="s">
        <v>468</v>
      </c>
      <c r="E973" s="47" t="s">
        <v>469</v>
      </c>
      <c r="F973" s="47" t="s">
        <v>470</v>
      </c>
      <c r="G973" s="47" t="s">
        <v>558</v>
      </c>
      <c r="H973" s="47" t="s">
        <v>57</v>
      </c>
      <c r="I973" s="47" t="s">
        <v>559</v>
      </c>
      <c r="J973" s="47" t="s">
        <v>58</v>
      </c>
      <c r="K973" s="47" t="s">
        <v>560</v>
      </c>
      <c r="L973" s="47" t="s">
        <v>59</v>
      </c>
      <c r="M973" s="47" t="s">
        <v>596</v>
      </c>
      <c r="N973" s="47" t="s">
        <v>126</v>
      </c>
      <c r="O973" s="47" t="s">
        <v>597</v>
      </c>
      <c r="P973" s="47" t="s">
        <v>127</v>
      </c>
      <c r="Q973" s="47" t="s">
        <v>598</v>
      </c>
      <c r="R973" s="47" t="s">
        <v>128</v>
      </c>
      <c r="S973" s="47" t="s">
        <v>276</v>
      </c>
      <c r="T973" s="47" t="s">
        <v>98</v>
      </c>
      <c r="U973" s="47" t="s">
        <v>90</v>
      </c>
      <c r="V973" s="47" t="s">
        <v>1702</v>
      </c>
      <c r="W973" s="47" t="s">
        <v>5639</v>
      </c>
      <c r="X973" s="48">
        <v>1495000</v>
      </c>
      <c r="Y973" s="49" t="s">
        <v>5842</v>
      </c>
      <c r="Z973" s="50">
        <v>45166</v>
      </c>
      <c r="AA973" s="47" t="s">
        <v>5839</v>
      </c>
      <c r="AB973" s="50">
        <v>45163</v>
      </c>
      <c r="AC973" s="47" t="s">
        <v>1799</v>
      </c>
      <c r="AD973" s="47" t="s">
        <v>5790</v>
      </c>
      <c r="AE973" s="47" t="s">
        <v>5509</v>
      </c>
      <c r="AF973" s="47" t="s">
        <v>5640</v>
      </c>
      <c r="AG973" s="51" t="s">
        <v>5557</v>
      </c>
      <c r="AH973" s="52" t="s">
        <v>417</v>
      </c>
      <c r="AI973" s="53" t="s">
        <v>153</v>
      </c>
      <c r="AJ973" s="47" t="s">
        <v>154</v>
      </c>
      <c r="AK973" s="47" t="s">
        <v>5791</v>
      </c>
      <c r="AL973" s="50">
        <v>45162</v>
      </c>
      <c r="AM973" s="47" t="s">
        <v>5641</v>
      </c>
      <c r="AN973" s="50">
        <v>45152</v>
      </c>
      <c r="AO973" s="47" t="s">
        <v>5543</v>
      </c>
      <c r="AP973" s="47" t="s">
        <v>483</v>
      </c>
      <c r="AQ973" s="47" t="s">
        <v>132</v>
      </c>
      <c r="AR973" s="47" t="s">
        <v>629</v>
      </c>
      <c r="AS973" s="47" t="s">
        <v>484</v>
      </c>
      <c r="AT973" s="47" t="s">
        <v>383</v>
      </c>
      <c r="AU973" s="47" t="s">
        <v>136</v>
      </c>
      <c r="AV973" s="47" t="s">
        <v>35</v>
      </c>
      <c r="AW973" s="47" t="s">
        <v>65</v>
      </c>
      <c r="AX973" s="47" t="s">
        <v>66</v>
      </c>
      <c r="AY973" s="48">
        <v>0</v>
      </c>
      <c r="AZ973" s="48">
        <v>0</v>
      </c>
      <c r="BA973" s="48">
        <v>0</v>
      </c>
      <c r="BB973" s="48">
        <v>0</v>
      </c>
      <c r="BC973" s="48">
        <v>0</v>
      </c>
    </row>
    <row r="974" spans="1:55" x14ac:dyDescent="0.3">
      <c r="A974" s="47" t="s">
        <v>465</v>
      </c>
      <c r="B974" s="47" t="s">
        <v>466</v>
      </c>
      <c r="C974" s="47" t="s">
        <v>467</v>
      </c>
      <c r="D974" s="47" t="s">
        <v>468</v>
      </c>
      <c r="E974" s="47" t="s">
        <v>469</v>
      </c>
      <c r="F974" s="47" t="s">
        <v>470</v>
      </c>
      <c r="G974" s="47" t="s">
        <v>558</v>
      </c>
      <c r="H974" s="47" t="s">
        <v>57</v>
      </c>
      <c r="I974" s="47" t="s">
        <v>559</v>
      </c>
      <c r="J974" s="47" t="s">
        <v>58</v>
      </c>
      <c r="K974" s="47" t="s">
        <v>560</v>
      </c>
      <c r="L974" s="47" t="s">
        <v>59</v>
      </c>
      <c r="M974" s="47" t="s">
        <v>561</v>
      </c>
      <c r="N974" s="47" t="s">
        <v>60</v>
      </c>
      <c r="O974" s="47" t="s">
        <v>562</v>
      </c>
      <c r="P974" s="47" t="s">
        <v>61</v>
      </c>
      <c r="Q974" s="47" t="s">
        <v>476</v>
      </c>
      <c r="R974" s="47" t="s">
        <v>5538</v>
      </c>
      <c r="S974" s="47" t="s">
        <v>274</v>
      </c>
      <c r="T974" s="47" t="s">
        <v>41</v>
      </c>
      <c r="U974" s="47" t="s">
        <v>3831</v>
      </c>
      <c r="V974" s="47" t="s">
        <v>573</v>
      </c>
      <c r="W974" s="47" t="s">
        <v>5539</v>
      </c>
      <c r="X974" s="48">
        <v>5051800</v>
      </c>
      <c r="Y974" s="49" t="s">
        <v>5842</v>
      </c>
      <c r="Z974" s="50">
        <v>45166</v>
      </c>
      <c r="AA974" s="47" t="s">
        <v>5839</v>
      </c>
      <c r="AB974" s="50">
        <v>45163</v>
      </c>
      <c r="AC974" s="47" t="s">
        <v>1799</v>
      </c>
      <c r="AD974" s="47" t="s">
        <v>5752</v>
      </c>
      <c r="AE974" s="47" t="s">
        <v>5509</v>
      </c>
      <c r="AF974" s="47" t="s">
        <v>5540</v>
      </c>
      <c r="AG974" s="51" t="s">
        <v>5541</v>
      </c>
      <c r="AH974" s="52" t="s">
        <v>417</v>
      </c>
      <c r="AI974" s="53" t="s">
        <v>153</v>
      </c>
      <c r="AJ974" s="47" t="s">
        <v>154</v>
      </c>
      <c r="AK974" s="47" t="s">
        <v>5233</v>
      </c>
      <c r="AL974" s="50">
        <v>45162</v>
      </c>
      <c r="AM974" s="47" t="s">
        <v>5542</v>
      </c>
      <c r="AN974" s="50">
        <v>45143</v>
      </c>
      <c r="AO974" s="47" t="s">
        <v>5543</v>
      </c>
      <c r="AP974" s="47" t="s">
        <v>483</v>
      </c>
      <c r="AQ974" s="47" t="s">
        <v>39</v>
      </c>
      <c r="AR974" s="47" t="s">
        <v>495</v>
      </c>
      <c r="AS974" s="47" t="s">
        <v>484</v>
      </c>
      <c r="AT974" s="47" t="s">
        <v>379</v>
      </c>
      <c r="AU974" s="47" t="s">
        <v>67</v>
      </c>
      <c r="AV974" s="47" t="s">
        <v>35</v>
      </c>
      <c r="AW974" s="47" t="s">
        <v>65</v>
      </c>
      <c r="AX974" s="47" t="s">
        <v>66</v>
      </c>
      <c r="AY974" s="48">
        <v>0</v>
      </c>
      <c r="AZ974" s="48">
        <v>0</v>
      </c>
      <c r="BA974" s="48">
        <v>0</v>
      </c>
      <c r="BB974" s="48">
        <v>0</v>
      </c>
      <c r="BC974" s="48">
        <v>0</v>
      </c>
    </row>
    <row r="975" spans="1:55" x14ac:dyDescent="0.3">
      <c r="A975" s="47" t="s">
        <v>465</v>
      </c>
      <c r="B975" s="47" t="s">
        <v>466</v>
      </c>
      <c r="C975" s="47" t="s">
        <v>467</v>
      </c>
      <c r="D975" s="47" t="s">
        <v>468</v>
      </c>
      <c r="E975" s="47" t="s">
        <v>469</v>
      </c>
      <c r="F975" s="47" t="s">
        <v>470</v>
      </c>
      <c r="G975" s="47" t="s">
        <v>558</v>
      </c>
      <c r="H975" s="47" t="s">
        <v>57</v>
      </c>
      <c r="I975" s="47" t="s">
        <v>559</v>
      </c>
      <c r="J975" s="47" t="s">
        <v>58</v>
      </c>
      <c r="K975" s="47" t="s">
        <v>560</v>
      </c>
      <c r="L975" s="47" t="s">
        <v>59</v>
      </c>
      <c r="M975" s="47" t="s">
        <v>596</v>
      </c>
      <c r="N975" s="47" t="s">
        <v>126</v>
      </c>
      <c r="O975" s="47" t="s">
        <v>597</v>
      </c>
      <c r="P975" s="47" t="s">
        <v>127</v>
      </c>
      <c r="Q975" s="47" t="s">
        <v>598</v>
      </c>
      <c r="R975" s="47" t="s">
        <v>128</v>
      </c>
      <c r="S975" s="47" t="s">
        <v>276</v>
      </c>
      <c r="T975" s="47" t="s">
        <v>98</v>
      </c>
      <c r="U975" s="47" t="s">
        <v>89</v>
      </c>
      <c r="V975" s="47" t="s">
        <v>1689</v>
      </c>
      <c r="W975" s="47" t="s">
        <v>5636</v>
      </c>
      <c r="X975" s="48">
        <v>1000000</v>
      </c>
      <c r="Y975" s="49" t="s">
        <v>5842</v>
      </c>
      <c r="Z975" s="50">
        <v>45166</v>
      </c>
      <c r="AA975" s="47" t="s">
        <v>5839</v>
      </c>
      <c r="AB975" s="50">
        <v>45163</v>
      </c>
      <c r="AC975" s="47" t="s">
        <v>1799</v>
      </c>
      <c r="AD975" s="47" t="s">
        <v>5788</v>
      </c>
      <c r="AE975" s="47" t="s">
        <v>5509</v>
      </c>
      <c r="AF975" s="47" t="s">
        <v>5637</v>
      </c>
      <c r="AG975" s="51" t="s">
        <v>5557</v>
      </c>
      <c r="AH975" s="52" t="s">
        <v>417</v>
      </c>
      <c r="AI975" s="53" t="s">
        <v>153</v>
      </c>
      <c r="AJ975" s="47" t="s">
        <v>154</v>
      </c>
      <c r="AK975" s="47" t="s">
        <v>5789</v>
      </c>
      <c r="AL975" s="50">
        <v>45162</v>
      </c>
      <c r="AM975" s="47" t="s">
        <v>5638</v>
      </c>
      <c r="AN975" s="50">
        <v>45152</v>
      </c>
      <c r="AO975" s="47" t="s">
        <v>5543</v>
      </c>
      <c r="AP975" s="47" t="s">
        <v>483</v>
      </c>
      <c r="AQ975" s="47" t="s">
        <v>132</v>
      </c>
      <c r="AR975" s="47" t="s">
        <v>629</v>
      </c>
      <c r="AS975" s="47" t="s">
        <v>484</v>
      </c>
      <c r="AT975" s="47" t="s">
        <v>383</v>
      </c>
      <c r="AU975" s="47" t="s">
        <v>136</v>
      </c>
      <c r="AV975" s="47" t="s">
        <v>35</v>
      </c>
      <c r="AW975" s="47" t="s">
        <v>65</v>
      </c>
      <c r="AX975" s="47" t="s">
        <v>66</v>
      </c>
      <c r="AY975" s="48">
        <v>0</v>
      </c>
      <c r="AZ975" s="48">
        <v>0</v>
      </c>
      <c r="BA975" s="48">
        <v>0</v>
      </c>
      <c r="BB975" s="48">
        <v>0</v>
      </c>
      <c r="BC975" s="48">
        <v>0</v>
      </c>
    </row>
    <row r="976" spans="1:55" x14ac:dyDescent="0.3">
      <c r="A976" s="47" t="s">
        <v>465</v>
      </c>
      <c r="B976" s="47" t="s">
        <v>466</v>
      </c>
      <c r="C976" s="47" t="s">
        <v>467</v>
      </c>
      <c r="D976" s="47" t="s">
        <v>468</v>
      </c>
      <c r="E976" s="47" t="s">
        <v>469</v>
      </c>
      <c r="F976" s="47" t="s">
        <v>470</v>
      </c>
      <c r="G976" s="47" t="s">
        <v>558</v>
      </c>
      <c r="H976" s="47" t="s">
        <v>57</v>
      </c>
      <c r="I976" s="47" t="s">
        <v>559</v>
      </c>
      <c r="J976" s="47" t="s">
        <v>58</v>
      </c>
      <c r="K976" s="47" t="s">
        <v>560</v>
      </c>
      <c r="L976" s="47" t="s">
        <v>59</v>
      </c>
      <c r="M976" s="47" t="s">
        <v>561</v>
      </c>
      <c r="N976" s="47" t="s">
        <v>60</v>
      </c>
      <c r="O976" s="47" t="s">
        <v>562</v>
      </c>
      <c r="P976" s="47" t="s">
        <v>61</v>
      </c>
      <c r="Q976" s="47" t="s">
        <v>476</v>
      </c>
      <c r="R976" s="47" t="s">
        <v>5538</v>
      </c>
      <c r="S976" s="47" t="s">
        <v>274</v>
      </c>
      <c r="T976" s="47" t="s">
        <v>41</v>
      </c>
      <c r="U976" s="47" t="s">
        <v>3831</v>
      </c>
      <c r="V976" s="47" t="s">
        <v>573</v>
      </c>
      <c r="W976" s="47" t="s">
        <v>5544</v>
      </c>
      <c r="X976" s="48">
        <v>7200000</v>
      </c>
      <c r="Y976" s="49" t="s">
        <v>5842</v>
      </c>
      <c r="Z976" s="50">
        <v>45166</v>
      </c>
      <c r="AA976" s="47" t="s">
        <v>5839</v>
      </c>
      <c r="AB976" s="50">
        <v>45163</v>
      </c>
      <c r="AC976" s="47" t="s">
        <v>1799</v>
      </c>
      <c r="AD976" s="47" t="s">
        <v>5753</v>
      </c>
      <c r="AE976" s="47" t="s">
        <v>5509</v>
      </c>
      <c r="AF976" s="47" t="s">
        <v>5545</v>
      </c>
      <c r="AG976" s="51" t="s">
        <v>5546</v>
      </c>
      <c r="AH976" s="52" t="s">
        <v>417</v>
      </c>
      <c r="AI976" s="53" t="s">
        <v>153</v>
      </c>
      <c r="AJ976" s="47" t="s">
        <v>154</v>
      </c>
      <c r="AK976" s="47" t="s">
        <v>5270</v>
      </c>
      <c r="AL976" s="50">
        <v>45162</v>
      </c>
      <c r="AM976" s="47" t="s">
        <v>5547</v>
      </c>
      <c r="AN976" s="50">
        <v>45147</v>
      </c>
      <c r="AO976" s="47" t="s">
        <v>5543</v>
      </c>
      <c r="AP976" s="47" t="s">
        <v>483</v>
      </c>
      <c r="AQ976" s="47" t="s">
        <v>39</v>
      </c>
      <c r="AR976" s="47" t="s">
        <v>495</v>
      </c>
      <c r="AS976" s="47" t="s">
        <v>484</v>
      </c>
      <c r="AT976" s="47" t="s">
        <v>379</v>
      </c>
      <c r="AU976" s="47" t="s">
        <v>67</v>
      </c>
      <c r="AV976" s="47" t="s">
        <v>35</v>
      </c>
      <c r="AW976" s="47" t="s">
        <v>65</v>
      </c>
      <c r="AX976" s="47" t="s">
        <v>66</v>
      </c>
      <c r="AY976" s="48">
        <v>0</v>
      </c>
      <c r="AZ976" s="48">
        <v>0</v>
      </c>
      <c r="BA976" s="48">
        <v>0</v>
      </c>
      <c r="BB976" s="48">
        <v>0</v>
      </c>
      <c r="BC976" s="48">
        <v>0</v>
      </c>
    </row>
    <row r="977" spans="1:55" x14ac:dyDescent="0.3">
      <c r="A977" s="47" t="s">
        <v>465</v>
      </c>
      <c r="B977" s="47" t="s">
        <v>466</v>
      </c>
      <c r="C977" s="47" t="s">
        <v>467</v>
      </c>
      <c r="D977" s="47" t="s">
        <v>468</v>
      </c>
      <c r="E977" s="47" t="s">
        <v>469</v>
      </c>
      <c r="F977" s="47" t="s">
        <v>470</v>
      </c>
      <c r="G977" s="47" t="s">
        <v>558</v>
      </c>
      <c r="H977" s="47" t="s">
        <v>57</v>
      </c>
      <c r="I977" s="47" t="s">
        <v>559</v>
      </c>
      <c r="J977" s="47" t="s">
        <v>58</v>
      </c>
      <c r="K977" s="47" t="s">
        <v>560</v>
      </c>
      <c r="L977" s="47" t="s">
        <v>59</v>
      </c>
      <c r="M977" s="47" t="s">
        <v>596</v>
      </c>
      <c r="N977" s="47" t="s">
        <v>126</v>
      </c>
      <c r="O977" s="47" t="s">
        <v>597</v>
      </c>
      <c r="P977" s="47" t="s">
        <v>127</v>
      </c>
      <c r="Q977" s="47" t="s">
        <v>598</v>
      </c>
      <c r="R977" s="47" t="s">
        <v>128</v>
      </c>
      <c r="S977" s="47" t="s">
        <v>276</v>
      </c>
      <c r="T977" s="47" t="s">
        <v>98</v>
      </c>
      <c r="U977" s="47" t="s">
        <v>89</v>
      </c>
      <c r="V977" s="47" t="s">
        <v>1689</v>
      </c>
      <c r="W977" s="47" t="s">
        <v>5633</v>
      </c>
      <c r="X977" s="48">
        <v>996000</v>
      </c>
      <c r="Y977" s="49" t="s">
        <v>5842</v>
      </c>
      <c r="Z977" s="50">
        <v>45166</v>
      </c>
      <c r="AA977" s="47" t="s">
        <v>5839</v>
      </c>
      <c r="AB977" s="50">
        <v>45163</v>
      </c>
      <c r="AC977" s="47" t="s">
        <v>1799</v>
      </c>
      <c r="AD977" s="47" t="s">
        <v>5786</v>
      </c>
      <c r="AE977" s="47" t="s">
        <v>5509</v>
      </c>
      <c r="AF977" s="47" t="s">
        <v>5634</v>
      </c>
      <c r="AG977" s="51" t="s">
        <v>5557</v>
      </c>
      <c r="AH977" s="52" t="s">
        <v>417</v>
      </c>
      <c r="AI977" s="53" t="s">
        <v>153</v>
      </c>
      <c r="AJ977" s="47" t="s">
        <v>154</v>
      </c>
      <c r="AK977" s="47" t="s">
        <v>5787</v>
      </c>
      <c r="AL977" s="50">
        <v>45162</v>
      </c>
      <c r="AM977" s="47" t="s">
        <v>5635</v>
      </c>
      <c r="AN977" s="50">
        <v>45152</v>
      </c>
      <c r="AO977" s="47" t="s">
        <v>5543</v>
      </c>
      <c r="AP977" s="47" t="s">
        <v>483</v>
      </c>
      <c r="AQ977" s="47" t="s">
        <v>132</v>
      </c>
      <c r="AR977" s="47" t="s">
        <v>629</v>
      </c>
      <c r="AS977" s="47" t="s">
        <v>484</v>
      </c>
      <c r="AT977" s="47" t="s">
        <v>383</v>
      </c>
      <c r="AU977" s="47" t="s">
        <v>136</v>
      </c>
      <c r="AV977" s="47" t="s">
        <v>35</v>
      </c>
      <c r="AW977" s="47" t="s">
        <v>65</v>
      </c>
      <c r="AX977" s="47" t="s">
        <v>66</v>
      </c>
      <c r="AY977" s="48">
        <v>0</v>
      </c>
      <c r="AZ977" s="48">
        <v>0</v>
      </c>
      <c r="BA977" s="48">
        <v>0</v>
      </c>
      <c r="BB977" s="48">
        <v>0</v>
      </c>
      <c r="BC977" s="48">
        <v>0</v>
      </c>
    </row>
    <row r="978" spans="1:55" x14ac:dyDescent="0.3">
      <c r="A978" s="47" t="s">
        <v>465</v>
      </c>
      <c r="B978" s="47" t="s">
        <v>466</v>
      </c>
      <c r="C978" s="47" t="s">
        <v>467</v>
      </c>
      <c r="D978" s="47" t="s">
        <v>468</v>
      </c>
      <c r="E978" s="47" t="s">
        <v>469</v>
      </c>
      <c r="F978" s="47" t="s">
        <v>470</v>
      </c>
      <c r="G978" s="47" t="s">
        <v>558</v>
      </c>
      <c r="H978" s="47" t="s">
        <v>57</v>
      </c>
      <c r="I978" s="47" t="s">
        <v>559</v>
      </c>
      <c r="J978" s="47" t="s">
        <v>58</v>
      </c>
      <c r="K978" s="47" t="s">
        <v>560</v>
      </c>
      <c r="L978" s="47" t="s">
        <v>59</v>
      </c>
      <c r="M978" s="47" t="s">
        <v>561</v>
      </c>
      <c r="N978" s="47" t="s">
        <v>60</v>
      </c>
      <c r="O978" s="47" t="s">
        <v>562</v>
      </c>
      <c r="P978" s="47" t="s">
        <v>61</v>
      </c>
      <c r="Q978" s="47" t="s">
        <v>476</v>
      </c>
      <c r="R978" s="47" t="s">
        <v>5538</v>
      </c>
      <c r="S978" s="47" t="s">
        <v>274</v>
      </c>
      <c r="T978" s="47" t="s">
        <v>41</v>
      </c>
      <c r="U978" s="47" t="s">
        <v>3831</v>
      </c>
      <c r="V978" s="47" t="s">
        <v>573</v>
      </c>
      <c r="W978" s="47" t="s">
        <v>5548</v>
      </c>
      <c r="X978" s="48">
        <v>7868280</v>
      </c>
      <c r="Y978" s="49" t="s">
        <v>5842</v>
      </c>
      <c r="Z978" s="50">
        <v>45166</v>
      </c>
      <c r="AA978" s="47" t="s">
        <v>5839</v>
      </c>
      <c r="AB978" s="50">
        <v>45163</v>
      </c>
      <c r="AC978" s="47" t="s">
        <v>1799</v>
      </c>
      <c r="AD978" s="47" t="s">
        <v>5754</v>
      </c>
      <c r="AE978" s="47" t="s">
        <v>5509</v>
      </c>
      <c r="AF978" s="47" t="s">
        <v>5549</v>
      </c>
      <c r="AG978" s="51" t="s">
        <v>5550</v>
      </c>
      <c r="AH978" s="52" t="s">
        <v>417</v>
      </c>
      <c r="AI978" s="53" t="s">
        <v>153</v>
      </c>
      <c r="AJ978" s="47" t="s">
        <v>154</v>
      </c>
      <c r="AK978" s="47" t="s">
        <v>5273</v>
      </c>
      <c r="AL978" s="50">
        <v>45162</v>
      </c>
      <c r="AM978" s="47" t="s">
        <v>5551</v>
      </c>
      <c r="AN978" s="50">
        <v>45150</v>
      </c>
      <c r="AO978" s="47" t="s">
        <v>5543</v>
      </c>
      <c r="AP978" s="47" t="s">
        <v>483</v>
      </c>
      <c r="AQ978" s="47" t="s">
        <v>39</v>
      </c>
      <c r="AR978" s="47" t="s">
        <v>495</v>
      </c>
      <c r="AS978" s="47" t="s">
        <v>484</v>
      </c>
      <c r="AT978" s="47" t="s">
        <v>379</v>
      </c>
      <c r="AU978" s="47" t="s">
        <v>67</v>
      </c>
      <c r="AV978" s="47" t="s">
        <v>35</v>
      </c>
      <c r="AW978" s="47" t="s">
        <v>65</v>
      </c>
      <c r="AX978" s="47" t="s">
        <v>66</v>
      </c>
      <c r="AY978" s="48">
        <v>0</v>
      </c>
      <c r="AZ978" s="48">
        <v>0</v>
      </c>
      <c r="BA978" s="48">
        <v>0</v>
      </c>
      <c r="BB978" s="48">
        <v>0</v>
      </c>
      <c r="BC978" s="48">
        <v>0</v>
      </c>
    </row>
    <row r="979" spans="1:55" x14ac:dyDescent="0.3">
      <c r="A979" s="47" t="s">
        <v>465</v>
      </c>
      <c r="B979" s="47" t="s">
        <v>466</v>
      </c>
      <c r="C979" s="47" t="s">
        <v>467</v>
      </c>
      <c r="D979" s="47" t="s">
        <v>468</v>
      </c>
      <c r="E979" s="47" t="s">
        <v>469</v>
      </c>
      <c r="F979" s="47" t="s">
        <v>470</v>
      </c>
      <c r="G979" s="47" t="s">
        <v>558</v>
      </c>
      <c r="H979" s="47" t="s">
        <v>57</v>
      </c>
      <c r="I979" s="47" t="s">
        <v>559</v>
      </c>
      <c r="J979" s="47" t="s">
        <v>58</v>
      </c>
      <c r="K979" s="47" t="s">
        <v>560</v>
      </c>
      <c r="L979" s="47" t="s">
        <v>59</v>
      </c>
      <c r="M979" s="47" t="s">
        <v>596</v>
      </c>
      <c r="N979" s="47" t="s">
        <v>126</v>
      </c>
      <c r="O979" s="47" t="s">
        <v>597</v>
      </c>
      <c r="P979" s="47" t="s">
        <v>127</v>
      </c>
      <c r="Q979" s="47" t="s">
        <v>598</v>
      </c>
      <c r="R979" s="47" t="s">
        <v>128</v>
      </c>
      <c r="S979" s="47" t="s">
        <v>276</v>
      </c>
      <c r="T979" s="47" t="s">
        <v>98</v>
      </c>
      <c r="U979" s="47" t="s">
        <v>89</v>
      </c>
      <c r="V979" s="47" t="s">
        <v>1689</v>
      </c>
      <c r="W979" s="47" t="s">
        <v>5630</v>
      </c>
      <c r="X979" s="48">
        <v>998000</v>
      </c>
      <c r="Y979" s="49" t="s">
        <v>5842</v>
      </c>
      <c r="Z979" s="50">
        <v>45166</v>
      </c>
      <c r="AA979" s="47" t="s">
        <v>5839</v>
      </c>
      <c r="AB979" s="50">
        <v>45163</v>
      </c>
      <c r="AC979" s="47" t="s">
        <v>1799</v>
      </c>
      <c r="AD979" s="47" t="s">
        <v>5784</v>
      </c>
      <c r="AE979" s="47" t="s">
        <v>5509</v>
      </c>
      <c r="AF979" s="47" t="s">
        <v>5631</v>
      </c>
      <c r="AG979" s="51" t="s">
        <v>5557</v>
      </c>
      <c r="AH979" s="52" t="s">
        <v>417</v>
      </c>
      <c r="AI979" s="53" t="s">
        <v>153</v>
      </c>
      <c r="AJ979" s="47" t="s">
        <v>154</v>
      </c>
      <c r="AK979" s="47" t="s">
        <v>5785</v>
      </c>
      <c r="AL979" s="50">
        <v>45162</v>
      </c>
      <c r="AM979" s="47" t="s">
        <v>5632</v>
      </c>
      <c r="AN979" s="50">
        <v>45152</v>
      </c>
      <c r="AO979" s="47" t="s">
        <v>5543</v>
      </c>
      <c r="AP979" s="47" t="s">
        <v>483</v>
      </c>
      <c r="AQ979" s="47" t="s">
        <v>132</v>
      </c>
      <c r="AR979" s="47" t="s">
        <v>629</v>
      </c>
      <c r="AS979" s="47" t="s">
        <v>484</v>
      </c>
      <c r="AT979" s="47" t="s">
        <v>383</v>
      </c>
      <c r="AU979" s="47" t="s">
        <v>136</v>
      </c>
      <c r="AV979" s="47" t="s">
        <v>35</v>
      </c>
      <c r="AW979" s="47" t="s">
        <v>65</v>
      </c>
      <c r="AX979" s="47" t="s">
        <v>66</v>
      </c>
      <c r="AY979" s="48">
        <v>0</v>
      </c>
      <c r="AZ979" s="48">
        <v>0</v>
      </c>
      <c r="BA979" s="48">
        <v>0</v>
      </c>
      <c r="BB979" s="48">
        <v>0</v>
      </c>
      <c r="BC979" s="48">
        <v>0</v>
      </c>
    </row>
    <row r="980" spans="1:55" x14ac:dyDescent="0.3">
      <c r="A980" s="47" t="s">
        <v>465</v>
      </c>
      <c r="B980" s="47" t="s">
        <v>466</v>
      </c>
      <c r="C980" s="47" t="s">
        <v>467</v>
      </c>
      <c r="D980" s="47" t="s">
        <v>468</v>
      </c>
      <c r="E980" s="47" t="s">
        <v>469</v>
      </c>
      <c r="F980" s="47" t="s">
        <v>470</v>
      </c>
      <c r="G980" s="47" t="s">
        <v>558</v>
      </c>
      <c r="H980" s="47" t="s">
        <v>57</v>
      </c>
      <c r="I980" s="47" t="s">
        <v>559</v>
      </c>
      <c r="J980" s="47" t="s">
        <v>58</v>
      </c>
      <c r="K980" s="47" t="s">
        <v>560</v>
      </c>
      <c r="L980" s="47" t="s">
        <v>59</v>
      </c>
      <c r="M980" s="47" t="s">
        <v>561</v>
      </c>
      <c r="N980" s="47" t="s">
        <v>60</v>
      </c>
      <c r="O980" s="47" t="s">
        <v>562</v>
      </c>
      <c r="P980" s="47" t="s">
        <v>61</v>
      </c>
      <c r="Q980" s="47" t="s">
        <v>582</v>
      </c>
      <c r="R980" s="47" t="s">
        <v>71</v>
      </c>
      <c r="S980" s="47" t="s">
        <v>274</v>
      </c>
      <c r="T980" s="47" t="s">
        <v>41</v>
      </c>
      <c r="U980" s="47" t="s">
        <v>73</v>
      </c>
      <c r="V980" s="47" t="s">
        <v>583</v>
      </c>
      <c r="W980" s="47" t="s">
        <v>5552</v>
      </c>
      <c r="X980" s="48">
        <v>300000</v>
      </c>
      <c r="Y980" s="49" t="s">
        <v>5842</v>
      </c>
      <c r="Z980" s="50">
        <v>45166</v>
      </c>
      <c r="AA980" s="47" t="s">
        <v>5839</v>
      </c>
      <c r="AB980" s="50">
        <v>45163</v>
      </c>
      <c r="AC980" s="47" t="s">
        <v>1799</v>
      </c>
      <c r="AD980" s="47" t="s">
        <v>5755</v>
      </c>
      <c r="AE980" s="47" t="s">
        <v>5509</v>
      </c>
      <c r="AF980" s="47" t="s">
        <v>5553</v>
      </c>
      <c r="AG980" s="51" t="s">
        <v>4426</v>
      </c>
      <c r="AH980" s="52" t="s">
        <v>417</v>
      </c>
      <c r="AI980" s="53" t="s">
        <v>153</v>
      </c>
      <c r="AJ980" s="47" t="s">
        <v>154</v>
      </c>
      <c r="AK980" s="47" t="s">
        <v>5290</v>
      </c>
      <c r="AL980" s="50">
        <v>45162</v>
      </c>
      <c r="AM980" s="47" t="s">
        <v>5554</v>
      </c>
      <c r="AN980" s="50">
        <v>45112</v>
      </c>
      <c r="AO980" s="47" t="s">
        <v>5543</v>
      </c>
      <c r="AP980" s="47" t="s">
        <v>483</v>
      </c>
      <c r="AQ980" s="47" t="s">
        <v>39</v>
      </c>
      <c r="AR980" s="47" t="s">
        <v>495</v>
      </c>
      <c r="AS980" s="47" t="s">
        <v>484</v>
      </c>
      <c r="AT980" s="47" t="s">
        <v>378</v>
      </c>
      <c r="AU980" s="47" t="s">
        <v>72</v>
      </c>
      <c r="AV980" s="47" t="s">
        <v>35</v>
      </c>
      <c r="AW980" s="47" t="s">
        <v>65</v>
      </c>
      <c r="AX980" s="47" t="s">
        <v>66</v>
      </c>
      <c r="AY980" s="48">
        <v>0</v>
      </c>
      <c r="AZ980" s="48">
        <v>0</v>
      </c>
      <c r="BA980" s="48">
        <v>0</v>
      </c>
      <c r="BB980" s="48">
        <v>0</v>
      </c>
      <c r="BC980" s="48">
        <v>0</v>
      </c>
    </row>
    <row r="981" spans="1:55" x14ac:dyDescent="0.3">
      <c r="A981" s="47" t="s">
        <v>465</v>
      </c>
      <c r="B981" s="47" t="s">
        <v>466</v>
      </c>
      <c r="C981" s="47" t="s">
        <v>467</v>
      </c>
      <c r="D981" s="47" t="s">
        <v>468</v>
      </c>
      <c r="E981" s="47" t="s">
        <v>469</v>
      </c>
      <c r="F981" s="47" t="s">
        <v>470</v>
      </c>
      <c r="G981" s="47" t="s">
        <v>558</v>
      </c>
      <c r="H981" s="47" t="s">
        <v>57</v>
      </c>
      <c r="I981" s="47" t="s">
        <v>559</v>
      </c>
      <c r="J981" s="47" t="s">
        <v>58</v>
      </c>
      <c r="K981" s="47" t="s">
        <v>560</v>
      </c>
      <c r="L981" s="47" t="s">
        <v>59</v>
      </c>
      <c r="M981" s="47" t="s">
        <v>596</v>
      </c>
      <c r="N981" s="47" t="s">
        <v>126</v>
      </c>
      <c r="O981" s="47" t="s">
        <v>597</v>
      </c>
      <c r="P981" s="47" t="s">
        <v>127</v>
      </c>
      <c r="Q981" s="47" t="s">
        <v>598</v>
      </c>
      <c r="R981" s="47" t="s">
        <v>128</v>
      </c>
      <c r="S981" s="47" t="s">
        <v>276</v>
      </c>
      <c r="T981" s="47" t="s">
        <v>98</v>
      </c>
      <c r="U981" s="47" t="s">
        <v>89</v>
      </c>
      <c r="V981" s="47" t="s">
        <v>1689</v>
      </c>
      <c r="W981" s="47" t="s">
        <v>5627</v>
      </c>
      <c r="X981" s="48">
        <v>997000</v>
      </c>
      <c r="Y981" s="49" t="s">
        <v>5842</v>
      </c>
      <c r="Z981" s="50">
        <v>45166</v>
      </c>
      <c r="AA981" s="47" t="s">
        <v>5839</v>
      </c>
      <c r="AB981" s="50">
        <v>45163</v>
      </c>
      <c r="AC981" s="47" t="s">
        <v>1799</v>
      </c>
      <c r="AD981" s="47" t="s">
        <v>5782</v>
      </c>
      <c r="AE981" s="47" t="s">
        <v>5509</v>
      </c>
      <c r="AF981" s="47" t="s">
        <v>5628</v>
      </c>
      <c r="AG981" s="51" t="s">
        <v>5557</v>
      </c>
      <c r="AH981" s="52" t="s">
        <v>417</v>
      </c>
      <c r="AI981" s="53" t="s">
        <v>153</v>
      </c>
      <c r="AJ981" s="47" t="s">
        <v>154</v>
      </c>
      <c r="AK981" s="47" t="s">
        <v>5783</v>
      </c>
      <c r="AL981" s="50">
        <v>45162</v>
      </c>
      <c r="AM981" s="47" t="s">
        <v>5629</v>
      </c>
      <c r="AN981" s="50">
        <v>45152</v>
      </c>
      <c r="AO981" s="47" t="s">
        <v>5543</v>
      </c>
      <c r="AP981" s="47" t="s">
        <v>483</v>
      </c>
      <c r="AQ981" s="47" t="s">
        <v>132</v>
      </c>
      <c r="AR981" s="47" t="s">
        <v>629</v>
      </c>
      <c r="AS981" s="47" t="s">
        <v>484</v>
      </c>
      <c r="AT981" s="47" t="s">
        <v>383</v>
      </c>
      <c r="AU981" s="47" t="s">
        <v>136</v>
      </c>
      <c r="AV981" s="47" t="s">
        <v>35</v>
      </c>
      <c r="AW981" s="47" t="s">
        <v>65</v>
      </c>
      <c r="AX981" s="47" t="s">
        <v>66</v>
      </c>
      <c r="AY981" s="48">
        <v>0</v>
      </c>
      <c r="AZ981" s="48">
        <v>0</v>
      </c>
      <c r="BA981" s="48">
        <v>0</v>
      </c>
      <c r="BB981" s="48">
        <v>0</v>
      </c>
      <c r="BC981" s="48">
        <v>0</v>
      </c>
    </row>
    <row r="982" spans="1:55" x14ac:dyDescent="0.3">
      <c r="A982" s="47" t="s">
        <v>465</v>
      </c>
      <c r="B982" s="47" t="s">
        <v>466</v>
      </c>
      <c r="C982" s="47" t="s">
        <v>467</v>
      </c>
      <c r="D982" s="47" t="s">
        <v>468</v>
      </c>
      <c r="E982" s="47" t="s">
        <v>469</v>
      </c>
      <c r="F982" s="47" t="s">
        <v>470</v>
      </c>
      <c r="G982" s="47" t="s">
        <v>558</v>
      </c>
      <c r="H982" s="47" t="s">
        <v>57</v>
      </c>
      <c r="I982" s="47" t="s">
        <v>559</v>
      </c>
      <c r="J982" s="47" t="s">
        <v>58</v>
      </c>
      <c r="K982" s="47" t="s">
        <v>560</v>
      </c>
      <c r="L982" s="47" t="s">
        <v>59</v>
      </c>
      <c r="M982" s="47" t="s">
        <v>561</v>
      </c>
      <c r="N982" s="47" t="s">
        <v>60</v>
      </c>
      <c r="O982" s="47" t="s">
        <v>562</v>
      </c>
      <c r="P982" s="47" t="s">
        <v>61</v>
      </c>
      <c r="Q982" s="47" t="s">
        <v>761</v>
      </c>
      <c r="R982" s="47" t="s">
        <v>943</v>
      </c>
      <c r="S982" s="47" t="s">
        <v>271</v>
      </c>
      <c r="T982" s="47" t="s">
        <v>33</v>
      </c>
      <c r="U982" s="47" t="s">
        <v>354</v>
      </c>
      <c r="V982" s="47" t="s">
        <v>3379</v>
      </c>
      <c r="W982" s="47" t="s">
        <v>5555</v>
      </c>
      <c r="X982" s="48">
        <v>550000</v>
      </c>
      <c r="Y982" s="49" t="s">
        <v>5842</v>
      </c>
      <c r="Z982" s="50">
        <v>45166</v>
      </c>
      <c r="AA982" s="47" t="s">
        <v>5839</v>
      </c>
      <c r="AB982" s="50">
        <v>45163</v>
      </c>
      <c r="AC982" s="47" t="s">
        <v>1799</v>
      </c>
      <c r="AD982" s="47" t="s">
        <v>5756</v>
      </c>
      <c r="AE982" s="47" t="s">
        <v>5509</v>
      </c>
      <c r="AF982" s="47" t="s">
        <v>5556</v>
      </c>
      <c r="AG982" s="51" t="s">
        <v>5557</v>
      </c>
      <c r="AH982" s="52" t="s">
        <v>417</v>
      </c>
      <c r="AI982" s="53" t="s">
        <v>153</v>
      </c>
      <c r="AJ982" s="47" t="s">
        <v>154</v>
      </c>
      <c r="AK982" s="47" t="s">
        <v>5757</v>
      </c>
      <c r="AL982" s="50">
        <v>45162</v>
      </c>
      <c r="AM982" s="47" t="s">
        <v>5558</v>
      </c>
      <c r="AN982" s="50">
        <v>45152</v>
      </c>
      <c r="AO982" s="47" t="s">
        <v>5559</v>
      </c>
      <c r="AP982" s="47" t="s">
        <v>483</v>
      </c>
      <c r="AQ982" s="47" t="s">
        <v>39</v>
      </c>
      <c r="AR982" s="47" t="s">
        <v>272</v>
      </c>
      <c r="AS982" s="47" t="s">
        <v>484</v>
      </c>
      <c r="AT982" s="47" t="s">
        <v>2108</v>
      </c>
      <c r="AU982" s="47" t="s">
        <v>75</v>
      </c>
      <c r="AV982" s="47" t="s">
        <v>35</v>
      </c>
      <c r="AW982" s="47" t="s">
        <v>36</v>
      </c>
      <c r="AX982" s="47" t="s">
        <v>37</v>
      </c>
      <c r="AY982" s="48">
        <v>0</v>
      </c>
      <c r="AZ982" s="48">
        <v>0</v>
      </c>
      <c r="BA982" s="48">
        <v>0</v>
      </c>
      <c r="BB982" s="48">
        <v>0</v>
      </c>
      <c r="BC982" s="48">
        <v>0</v>
      </c>
    </row>
    <row r="983" spans="1:55" x14ac:dyDescent="0.3">
      <c r="A983" s="47" t="s">
        <v>465</v>
      </c>
      <c r="B983" s="47" t="s">
        <v>466</v>
      </c>
      <c r="C983" s="47" t="s">
        <v>467</v>
      </c>
      <c r="D983" s="47" t="s">
        <v>468</v>
      </c>
      <c r="E983" s="47" t="s">
        <v>469</v>
      </c>
      <c r="F983" s="47" t="s">
        <v>470</v>
      </c>
      <c r="G983" s="47" t="s">
        <v>558</v>
      </c>
      <c r="H983" s="47" t="s">
        <v>57</v>
      </c>
      <c r="I983" s="47" t="s">
        <v>559</v>
      </c>
      <c r="J983" s="47" t="s">
        <v>58</v>
      </c>
      <c r="K983" s="47" t="s">
        <v>560</v>
      </c>
      <c r="L983" s="47" t="s">
        <v>59</v>
      </c>
      <c r="M983" s="47" t="s">
        <v>596</v>
      </c>
      <c r="N983" s="47" t="s">
        <v>126</v>
      </c>
      <c r="O983" s="47" t="s">
        <v>597</v>
      </c>
      <c r="P983" s="47" t="s">
        <v>127</v>
      </c>
      <c r="Q983" s="47" t="s">
        <v>947</v>
      </c>
      <c r="R983" s="47" t="s">
        <v>142</v>
      </c>
      <c r="S983" s="47" t="s">
        <v>318</v>
      </c>
      <c r="T983" s="47" t="s">
        <v>143</v>
      </c>
      <c r="U983" s="47" t="s">
        <v>145</v>
      </c>
      <c r="V983" s="47" t="s">
        <v>1737</v>
      </c>
      <c r="W983" s="47" t="s">
        <v>5663</v>
      </c>
      <c r="X983" s="48">
        <v>3000000</v>
      </c>
      <c r="Y983" s="49" t="s">
        <v>5842</v>
      </c>
      <c r="Z983" s="50">
        <v>45166</v>
      </c>
      <c r="AA983" s="47" t="s">
        <v>5839</v>
      </c>
      <c r="AB983" s="50">
        <v>45163</v>
      </c>
      <c r="AC983" s="47" t="s">
        <v>1799</v>
      </c>
      <c r="AD983" s="47" t="s">
        <v>5810</v>
      </c>
      <c r="AE983" s="47" t="s">
        <v>5509</v>
      </c>
      <c r="AF983" s="47" t="s">
        <v>5670</v>
      </c>
      <c r="AG983" s="51" t="s">
        <v>5665</v>
      </c>
      <c r="AH983" s="52" t="s">
        <v>417</v>
      </c>
      <c r="AI983" s="53" t="s">
        <v>153</v>
      </c>
      <c r="AJ983" s="47" t="s">
        <v>154</v>
      </c>
      <c r="AK983" s="47" t="s">
        <v>5811</v>
      </c>
      <c r="AL983" s="50">
        <v>45162</v>
      </c>
      <c r="AM983" s="47" t="s">
        <v>5671</v>
      </c>
      <c r="AN983" s="50">
        <v>45159</v>
      </c>
      <c r="AO983" s="47" t="s">
        <v>5620</v>
      </c>
      <c r="AP983" s="47" t="s">
        <v>483</v>
      </c>
      <c r="AQ983" s="47" t="s">
        <v>132</v>
      </c>
      <c r="AR983" s="47" t="s">
        <v>1731</v>
      </c>
      <c r="AS983" s="47" t="s">
        <v>484</v>
      </c>
      <c r="AT983" s="47" t="s">
        <v>1732</v>
      </c>
      <c r="AU983" s="47" t="s">
        <v>144</v>
      </c>
      <c r="AV983" s="47" t="s">
        <v>35</v>
      </c>
      <c r="AW983" s="47" t="s">
        <v>65</v>
      </c>
      <c r="AX983" s="47" t="s">
        <v>66</v>
      </c>
      <c r="AY983" s="48">
        <v>0</v>
      </c>
      <c r="AZ983" s="48">
        <v>0</v>
      </c>
      <c r="BA983" s="48">
        <v>0</v>
      </c>
      <c r="BB983" s="48">
        <v>49500</v>
      </c>
      <c r="BC983" s="48">
        <v>0</v>
      </c>
    </row>
    <row r="984" spans="1:55" x14ac:dyDescent="0.3">
      <c r="A984" s="47" t="s">
        <v>465</v>
      </c>
      <c r="B984" s="47" t="s">
        <v>466</v>
      </c>
      <c r="C984" s="47" t="s">
        <v>467</v>
      </c>
      <c r="D984" s="47" t="s">
        <v>468</v>
      </c>
      <c r="E984" s="47" t="s">
        <v>469</v>
      </c>
      <c r="F984" s="47" t="s">
        <v>470</v>
      </c>
      <c r="G984" s="47" t="s">
        <v>558</v>
      </c>
      <c r="H984" s="47" t="s">
        <v>57</v>
      </c>
      <c r="I984" s="47" t="s">
        <v>559</v>
      </c>
      <c r="J984" s="47" t="s">
        <v>58</v>
      </c>
      <c r="K984" s="47" t="s">
        <v>560</v>
      </c>
      <c r="L984" s="47" t="s">
        <v>59</v>
      </c>
      <c r="M984" s="47" t="s">
        <v>561</v>
      </c>
      <c r="N984" s="47" t="s">
        <v>60</v>
      </c>
      <c r="O984" s="47" t="s">
        <v>562</v>
      </c>
      <c r="P984" s="47" t="s">
        <v>61</v>
      </c>
      <c r="Q984" s="47" t="s">
        <v>761</v>
      </c>
      <c r="R984" s="47" t="s">
        <v>943</v>
      </c>
      <c r="S984" s="47" t="s">
        <v>271</v>
      </c>
      <c r="T984" s="47" t="s">
        <v>33</v>
      </c>
      <c r="U984" s="47" t="s">
        <v>354</v>
      </c>
      <c r="V984" s="47" t="s">
        <v>3379</v>
      </c>
      <c r="W984" s="47" t="s">
        <v>5560</v>
      </c>
      <c r="X984" s="48">
        <v>1365000</v>
      </c>
      <c r="Y984" s="49" t="s">
        <v>5842</v>
      </c>
      <c r="Z984" s="50">
        <v>45166</v>
      </c>
      <c r="AA984" s="47" t="s">
        <v>5839</v>
      </c>
      <c r="AB984" s="50">
        <v>45163</v>
      </c>
      <c r="AC984" s="47" t="s">
        <v>1799</v>
      </c>
      <c r="AD984" s="47" t="s">
        <v>5758</v>
      </c>
      <c r="AE984" s="47" t="s">
        <v>5509</v>
      </c>
      <c r="AF984" s="47" t="s">
        <v>5561</v>
      </c>
      <c r="AG984" s="51" t="s">
        <v>5557</v>
      </c>
      <c r="AH984" s="52" t="s">
        <v>417</v>
      </c>
      <c r="AI984" s="53" t="s">
        <v>153</v>
      </c>
      <c r="AJ984" s="47" t="s">
        <v>154</v>
      </c>
      <c r="AK984" s="47" t="s">
        <v>5759</v>
      </c>
      <c r="AL984" s="50">
        <v>45162</v>
      </c>
      <c r="AM984" s="47" t="s">
        <v>5562</v>
      </c>
      <c r="AN984" s="50">
        <v>45152</v>
      </c>
      <c r="AO984" s="47" t="s">
        <v>5559</v>
      </c>
      <c r="AP984" s="47" t="s">
        <v>483</v>
      </c>
      <c r="AQ984" s="47" t="s">
        <v>39</v>
      </c>
      <c r="AR984" s="47" t="s">
        <v>272</v>
      </c>
      <c r="AS984" s="47" t="s">
        <v>484</v>
      </c>
      <c r="AT984" s="47" t="s">
        <v>2108</v>
      </c>
      <c r="AU984" s="47" t="s">
        <v>75</v>
      </c>
      <c r="AV984" s="47" t="s">
        <v>35</v>
      </c>
      <c r="AW984" s="47" t="s">
        <v>36</v>
      </c>
      <c r="AX984" s="47" t="s">
        <v>37</v>
      </c>
      <c r="AY984" s="48">
        <v>0</v>
      </c>
      <c r="AZ984" s="48">
        <v>0</v>
      </c>
      <c r="BA984" s="48">
        <v>0</v>
      </c>
      <c r="BB984" s="48">
        <v>0</v>
      </c>
      <c r="BC984" s="48">
        <v>0</v>
      </c>
    </row>
    <row r="985" spans="1:55" x14ac:dyDescent="0.3">
      <c r="A985" s="47" t="s">
        <v>465</v>
      </c>
      <c r="B985" s="47" t="s">
        <v>466</v>
      </c>
      <c r="C985" s="47" t="s">
        <v>467</v>
      </c>
      <c r="D985" s="47" t="s">
        <v>468</v>
      </c>
      <c r="E985" s="47" t="s">
        <v>469</v>
      </c>
      <c r="F985" s="47" t="s">
        <v>470</v>
      </c>
      <c r="G985" s="47" t="s">
        <v>558</v>
      </c>
      <c r="H985" s="47" t="s">
        <v>57</v>
      </c>
      <c r="I985" s="47" t="s">
        <v>559</v>
      </c>
      <c r="J985" s="47" t="s">
        <v>58</v>
      </c>
      <c r="K985" s="47" t="s">
        <v>560</v>
      </c>
      <c r="L985" s="47" t="s">
        <v>59</v>
      </c>
      <c r="M985" s="47" t="s">
        <v>596</v>
      </c>
      <c r="N985" s="47" t="s">
        <v>126</v>
      </c>
      <c r="O985" s="47" t="s">
        <v>597</v>
      </c>
      <c r="P985" s="47" t="s">
        <v>127</v>
      </c>
      <c r="Q985" s="47" t="s">
        <v>947</v>
      </c>
      <c r="R985" s="47" t="s">
        <v>142</v>
      </c>
      <c r="S985" s="47" t="s">
        <v>318</v>
      </c>
      <c r="T985" s="47" t="s">
        <v>143</v>
      </c>
      <c r="U985" s="47" t="s">
        <v>145</v>
      </c>
      <c r="V985" s="47" t="s">
        <v>1737</v>
      </c>
      <c r="W985" s="47" t="s">
        <v>5667</v>
      </c>
      <c r="X985" s="48">
        <v>2065000</v>
      </c>
      <c r="Y985" s="49" t="s">
        <v>5842</v>
      </c>
      <c r="Z985" s="50">
        <v>45166</v>
      </c>
      <c r="AA985" s="47" t="s">
        <v>5839</v>
      </c>
      <c r="AB985" s="50">
        <v>45163</v>
      </c>
      <c r="AC985" s="47" t="s">
        <v>1799</v>
      </c>
      <c r="AD985" s="47" t="s">
        <v>5808</v>
      </c>
      <c r="AE985" s="47" t="s">
        <v>5509</v>
      </c>
      <c r="AF985" s="47" t="s">
        <v>5668</v>
      </c>
      <c r="AG985" s="51" t="s">
        <v>5665</v>
      </c>
      <c r="AH985" s="52" t="s">
        <v>417</v>
      </c>
      <c r="AI985" s="53" t="s">
        <v>153</v>
      </c>
      <c r="AJ985" s="47" t="s">
        <v>154</v>
      </c>
      <c r="AK985" s="47" t="s">
        <v>5809</v>
      </c>
      <c r="AL985" s="50">
        <v>45162</v>
      </c>
      <c r="AM985" s="47" t="s">
        <v>5669</v>
      </c>
      <c r="AN985" s="50">
        <v>45159</v>
      </c>
      <c r="AO985" s="47" t="s">
        <v>5620</v>
      </c>
      <c r="AP985" s="47" t="s">
        <v>483</v>
      </c>
      <c r="AQ985" s="47" t="s">
        <v>132</v>
      </c>
      <c r="AR985" s="47" t="s">
        <v>1731</v>
      </c>
      <c r="AS985" s="47" t="s">
        <v>484</v>
      </c>
      <c r="AT985" s="47" t="s">
        <v>1732</v>
      </c>
      <c r="AU985" s="47" t="s">
        <v>144</v>
      </c>
      <c r="AV985" s="47" t="s">
        <v>35</v>
      </c>
      <c r="AW985" s="47" t="s">
        <v>65</v>
      </c>
      <c r="AX985" s="47" t="s">
        <v>66</v>
      </c>
      <c r="AY985" s="48">
        <v>0</v>
      </c>
      <c r="AZ985" s="48">
        <v>0</v>
      </c>
      <c r="BA985" s="48">
        <v>0</v>
      </c>
      <c r="BB985" s="48">
        <v>2000</v>
      </c>
      <c r="BC985" s="48">
        <v>0</v>
      </c>
    </row>
    <row r="986" spans="1:55" x14ac:dyDescent="0.3">
      <c r="A986" s="47" t="s">
        <v>465</v>
      </c>
      <c r="B986" s="47" t="s">
        <v>466</v>
      </c>
      <c r="C986" s="47" t="s">
        <v>467</v>
      </c>
      <c r="D986" s="47" t="s">
        <v>468</v>
      </c>
      <c r="E986" s="47" t="s">
        <v>469</v>
      </c>
      <c r="F986" s="47" t="s">
        <v>470</v>
      </c>
      <c r="G986" s="47" t="s">
        <v>558</v>
      </c>
      <c r="H986" s="47" t="s">
        <v>57</v>
      </c>
      <c r="I986" s="47" t="s">
        <v>559</v>
      </c>
      <c r="J986" s="47" t="s">
        <v>58</v>
      </c>
      <c r="K986" s="47" t="s">
        <v>560</v>
      </c>
      <c r="L986" s="47" t="s">
        <v>59</v>
      </c>
      <c r="M986" s="47" t="s">
        <v>561</v>
      </c>
      <c r="N986" s="47" t="s">
        <v>60</v>
      </c>
      <c r="O986" s="47" t="s">
        <v>562</v>
      </c>
      <c r="P986" s="47" t="s">
        <v>61</v>
      </c>
      <c r="Q986" s="47" t="s">
        <v>761</v>
      </c>
      <c r="R986" s="47" t="s">
        <v>943</v>
      </c>
      <c r="S986" s="47" t="s">
        <v>271</v>
      </c>
      <c r="T986" s="47" t="s">
        <v>33</v>
      </c>
      <c r="U986" s="47" t="s">
        <v>354</v>
      </c>
      <c r="V986" s="47" t="s">
        <v>3379</v>
      </c>
      <c r="W986" s="47" t="s">
        <v>5563</v>
      </c>
      <c r="X986" s="48">
        <v>550000</v>
      </c>
      <c r="Y986" s="49" t="s">
        <v>5842</v>
      </c>
      <c r="Z986" s="50">
        <v>45166</v>
      </c>
      <c r="AA986" s="47" t="s">
        <v>5839</v>
      </c>
      <c r="AB986" s="50">
        <v>45163</v>
      </c>
      <c r="AC986" s="47" t="s">
        <v>1799</v>
      </c>
      <c r="AD986" s="47" t="s">
        <v>5760</v>
      </c>
      <c r="AE986" s="47" t="s">
        <v>5509</v>
      </c>
      <c r="AF986" s="47" t="s">
        <v>5564</v>
      </c>
      <c r="AG986" s="51" t="s">
        <v>5565</v>
      </c>
      <c r="AH986" s="52" t="s">
        <v>417</v>
      </c>
      <c r="AI986" s="53" t="s">
        <v>153</v>
      </c>
      <c r="AJ986" s="47" t="s">
        <v>154</v>
      </c>
      <c r="AK986" s="47" t="s">
        <v>5761</v>
      </c>
      <c r="AL986" s="50">
        <v>45162</v>
      </c>
      <c r="AM986" s="47" t="s">
        <v>5566</v>
      </c>
      <c r="AN986" s="50">
        <v>45154</v>
      </c>
      <c r="AO986" s="47" t="s">
        <v>5559</v>
      </c>
      <c r="AP986" s="47" t="s">
        <v>483</v>
      </c>
      <c r="AQ986" s="47" t="s">
        <v>39</v>
      </c>
      <c r="AR986" s="47" t="s">
        <v>272</v>
      </c>
      <c r="AS986" s="47" t="s">
        <v>484</v>
      </c>
      <c r="AT986" s="47" t="s">
        <v>2108</v>
      </c>
      <c r="AU986" s="47" t="s">
        <v>75</v>
      </c>
      <c r="AV986" s="47" t="s">
        <v>35</v>
      </c>
      <c r="AW986" s="47" t="s">
        <v>36</v>
      </c>
      <c r="AX986" s="47" t="s">
        <v>37</v>
      </c>
      <c r="AY986" s="48">
        <v>0</v>
      </c>
      <c r="AZ986" s="48">
        <v>0</v>
      </c>
      <c r="BA986" s="48">
        <v>0</v>
      </c>
      <c r="BB986" s="48">
        <v>0</v>
      </c>
      <c r="BC986" s="48">
        <v>0</v>
      </c>
    </row>
    <row r="987" spans="1:55" x14ac:dyDescent="0.3">
      <c r="A987" s="47" t="s">
        <v>465</v>
      </c>
      <c r="B987" s="47" t="s">
        <v>466</v>
      </c>
      <c r="C987" s="47" t="s">
        <v>467</v>
      </c>
      <c r="D987" s="47" t="s">
        <v>468</v>
      </c>
      <c r="E987" s="47" t="s">
        <v>469</v>
      </c>
      <c r="F987" s="47" t="s">
        <v>470</v>
      </c>
      <c r="G987" s="47" t="s">
        <v>558</v>
      </c>
      <c r="H987" s="47" t="s">
        <v>57</v>
      </c>
      <c r="I987" s="47" t="s">
        <v>559</v>
      </c>
      <c r="J987" s="47" t="s">
        <v>58</v>
      </c>
      <c r="K987" s="47" t="s">
        <v>560</v>
      </c>
      <c r="L987" s="47" t="s">
        <v>59</v>
      </c>
      <c r="M987" s="47" t="s">
        <v>596</v>
      </c>
      <c r="N987" s="47" t="s">
        <v>126</v>
      </c>
      <c r="O987" s="47" t="s">
        <v>597</v>
      </c>
      <c r="P987" s="47" t="s">
        <v>127</v>
      </c>
      <c r="Q987" s="47" t="s">
        <v>947</v>
      </c>
      <c r="R987" s="47" t="s">
        <v>142</v>
      </c>
      <c r="S987" s="47" t="s">
        <v>318</v>
      </c>
      <c r="T987" s="47" t="s">
        <v>143</v>
      </c>
      <c r="U987" s="47" t="s">
        <v>145</v>
      </c>
      <c r="V987" s="47" t="s">
        <v>1737</v>
      </c>
      <c r="W987" s="47" t="s">
        <v>5663</v>
      </c>
      <c r="X987" s="48">
        <v>4000000</v>
      </c>
      <c r="Y987" s="49" t="s">
        <v>5842</v>
      </c>
      <c r="Z987" s="50">
        <v>45166</v>
      </c>
      <c r="AA987" s="47" t="s">
        <v>5839</v>
      </c>
      <c r="AB987" s="50">
        <v>45163</v>
      </c>
      <c r="AC987" s="47" t="s">
        <v>1799</v>
      </c>
      <c r="AD987" s="47" t="s">
        <v>5806</v>
      </c>
      <c r="AE987" s="47" t="s">
        <v>5509</v>
      </c>
      <c r="AF987" s="47" t="s">
        <v>5664</v>
      </c>
      <c r="AG987" s="51" t="s">
        <v>5665</v>
      </c>
      <c r="AH987" s="52" t="s">
        <v>417</v>
      </c>
      <c r="AI987" s="53" t="s">
        <v>153</v>
      </c>
      <c r="AJ987" s="47" t="s">
        <v>154</v>
      </c>
      <c r="AK987" s="47" t="s">
        <v>5807</v>
      </c>
      <c r="AL987" s="50">
        <v>45162</v>
      </c>
      <c r="AM987" s="47" t="s">
        <v>5666</v>
      </c>
      <c r="AN987" s="50">
        <v>45159</v>
      </c>
      <c r="AO987" s="47" t="s">
        <v>5620</v>
      </c>
      <c r="AP987" s="47" t="s">
        <v>483</v>
      </c>
      <c r="AQ987" s="47" t="s">
        <v>132</v>
      </c>
      <c r="AR987" s="47" t="s">
        <v>1731</v>
      </c>
      <c r="AS987" s="47" t="s">
        <v>484</v>
      </c>
      <c r="AT987" s="47" t="s">
        <v>1732</v>
      </c>
      <c r="AU987" s="47" t="s">
        <v>144</v>
      </c>
      <c r="AV987" s="47" t="s">
        <v>35</v>
      </c>
      <c r="AW987" s="47" t="s">
        <v>65</v>
      </c>
      <c r="AX987" s="47" t="s">
        <v>66</v>
      </c>
      <c r="AY987" s="48">
        <v>396396</v>
      </c>
      <c r="AZ987" s="48">
        <v>0</v>
      </c>
      <c r="BA987" s="48">
        <v>0</v>
      </c>
      <c r="BB987" s="48">
        <v>2400</v>
      </c>
      <c r="BC987" s="48">
        <v>0</v>
      </c>
    </row>
    <row r="988" spans="1:55" x14ac:dyDescent="0.3">
      <c r="A988" s="47" t="s">
        <v>465</v>
      </c>
      <c r="B988" s="47" t="s">
        <v>466</v>
      </c>
      <c r="C988" s="47" t="s">
        <v>467</v>
      </c>
      <c r="D988" s="47" t="s">
        <v>468</v>
      </c>
      <c r="E988" s="47" t="s">
        <v>469</v>
      </c>
      <c r="F988" s="47" t="s">
        <v>470</v>
      </c>
      <c r="G988" s="47" t="s">
        <v>558</v>
      </c>
      <c r="H988" s="47" t="s">
        <v>57</v>
      </c>
      <c r="I988" s="47" t="s">
        <v>559</v>
      </c>
      <c r="J988" s="47" t="s">
        <v>58</v>
      </c>
      <c r="K988" s="47" t="s">
        <v>560</v>
      </c>
      <c r="L988" s="47" t="s">
        <v>59</v>
      </c>
      <c r="M988" s="47" t="s">
        <v>561</v>
      </c>
      <c r="N988" s="47" t="s">
        <v>60</v>
      </c>
      <c r="O988" s="47" t="s">
        <v>562</v>
      </c>
      <c r="P988" s="47" t="s">
        <v>61</v>
      </c>
      <c r="Q988" s="47" t="s">
        <v>761</v>
      </c>
      <c r="R988" s="47" t="s">
        <v>943</v>
      </c>
      <c r="S988" s="47" t="s">
        <v>274</v>
      </c>
      <c r="T988" s="47" t="s">
        <v>41</v>
      </c>
      <c r="U988" s="47" t="s">
        <v>3387</v>
      </c>
      <c r="V988" s="47" t="s">
        <v>3388</v>
      </c>
      <c r="W988" s="47" t="s">
        <v>5567</v>
      </c>
      <c r="X988" s="48">
        <v>150000</v>
      </c>
      <c r="Y988" s="49" t="s">
        <v>5842</v>
      </c>
      <c r="Z988" s="50">
        <v>45166</v>
      </c>
      <c r="AA988" s="47" t="s">
        <v>5839</v>
      </c>
      <c r="AB988" s="50">
        <v>45163</v>
      </c>
      <c r="AC988" s="47" t="s">
        <v>1799</v>
      </c>
      <c r="AD988" s="47" t="s">
        <v>5762</v>
      </c>
      <c r="AE988" s="47" t="s">
        <v>5509</v>
      </c>
      <c r="AF988" s="47" t="s">
        <v>5568</v>
      </c>
      <c r="AG988" s="51" t="s">
        <v>5557</v>
      </c>
      <c r="AH988" s="52" t="s">
        <v>417</v>
      </c>
      <c r="AI988" s="53" t="s">
        <v>153</v>
      </c>
      <c r="AJ988" s="47" t="s">
        <v>154</v>
      </c>
      <c r="AK988" s="47" t="s">
        <v>5763</v>
      </c>
      <c r="AL988" s="50">
        <v>45162</v>
      </c>
      <c r="AM988" s="47" t="s">
        <v>5569</v>
      </c>
      <c r="AN988" s="50">
        <v>45152</v>
      </c>
      <c r="AO988" s="47" t="s">
        <v>5559</v>
      </c>
      <c r="AP988" s="47" t="s">
        <v>483</v>
      </c>
      <c r="AQ988" s="47" t="s">
        <v>39</v>
      </c>
      <c r="AR988" s="47" t="s">
        <v>495</v>
      </c>
      <c r="AS988" s="47" t="s">
        <v>484</v>
      </c>
      <c r="AT988" s="47" t="s">
        <v>2108</v>
      </c>
      <c r="AU988" s="47" t="s">
        <v>116</v>
      </c>
      <c r="AV988" s="47" t="s">
        <v>35</v>
      </c>
      <c r="AW988" s="47" t="s">
        <v>36</v>
      </c>
      <c r="AX988" s="47" t="s">
        <v>37</v>
      </c>
      <c r="AY988" s="48">
        <v>0</v>
      </c>
      <c r="AZ988" s="48">
        <v>0</v>
      </c>
      <c r="BA988" s="48">
        <v>0</v>
      </c>
      <c r="BB988" s="48">
        <v>0</v>
      </c>
      <c r="BC988" s="48">
        <v>0</v>
      </c>
    </row>
    <row r="989" spans="1:55" x14ac:dyDescent="0.3">
      <c r="A989" s="47" t="s">
        <v>465</v>
      </c>
      <c r="B989" s="47" t="s">
        <v>466</v>
      </c>
      <c r="C989" s="47" t="s">
        <v>467</v>
      </c>
      <c r="D989" s="47" t="s">
        <v>468</v>
      </c>
      <c r="E989" s="47" t="s">
        <v>469</v>
      </c>
      <c r="F989" s="47" t="s">
        <v>470</v>
      </c>
      <c r="G989" s="47" t="s">
        <v>558</v>
      </c>
      <c r="H989" s="47" t="s">
        <v>57</v>
      </c>
      <c r="I989" s="47" t="s">
        <v>559</v>
      </c>
      <c r="J989" s="47" t="s">
        <v>58</v>
      </c>
      <c r="K989" s="47" t="s">
        <v>560</v>
      </c>
      <c r="L989" s="47" t="s">
        <v>59</v>
      </c>
      <c r="M989" s="47" t="s">
        <v>596</v>
      </c>
      <c r="N989" s="47" t="s">
        <v>126</v>
      </c>
      <c r="O989" s="47" t="s">
        <v>597</v>
      </c>
      <c r="P989" s="47" t="s">
        <v>127</v>
      </c>
      <c r="Q989" s="47" t="s">
        <v>947</v>
      </c>
      <c r="R989" s="47" t="s">
        <v>142</v>
      </c>
      <c r="S989" s="47" t="s">
        <v>318</v>
      </c>
      <c r="T989" s="47" t="s">
        <v>143</v>
      </c>
      <c r="U989" s="47" t="s">
        <v>145</v>
      </c>
      <c r="V989" s="47" t="s">
        <v>1737</v>
      </c>
      <c r="W989" s="47" t="s">
        <v>5660</v>
      </c>
      <c r="X989" s="48">
        <v>3274861</v>
      </c>
      <c r="Y989" s="49" t="s">
        <v>5842</v>
      </c>
      <c r="Z989" s="50">
        <v>45166</v>
      </c>
      <c r="AA989" s="47" t="s">
        <v>5839</v>
      </c>
      <c r="AB989" s="50">
        <v>45163</v>
      </c>
      <c r="AC989" s="47" t="s">
        <v>1799</v>
      </c>
      <c r="AD989" s="47" t="s">
        <v>5804</v>
      </c>
      <c r="AE989" s="47" t="s">
        <v>5509</v>
      </c>
      <c r="AF989" s="47" t="s">
        <v>5661</v>
      </c>
      <c r="AG989" s="51" t="s">
        <v>5592</v>
      </c>
      <c r="AH989" s="52" t="s">
        <v>417</v>
      </c>
      <c r="AI989" s="53" t="s">
        <v>153</v>
      </c>
      <c r="AJ989" s="47" t="s">
        <v>154</v>
      </c>
      <c r="AK989" s="47" t="s">
        <v>5805</v>
      </c>
      <c r="AL989" s="50">
        <v>45162</v>
      </c>
      <c r="AM989" s="47" t="s">
        <v>5662</v>
      </c>
      <c r="AN989" s="50">
        <v>45156</v>
      </c>
      <c r="AO989" s="47" t="s">
        <v>5620</v>
      </c>
      <c r="AP989" s="47" t="s">
        <v>483</v>
      </c>
      <c r="AQ989" s="47" t="s">
        <v>132</v>
      </c>
      <c r="AR989" s="47" t="s">
        <v>1731</v>
      </c>
      <c r="AS989" s="47" t="s">
        <v>484</v>
      </c>
      <c r="AT989" s="47" t="s">
        <v>1732</v>
      </c>
      <c r="AU989" s="47" t="s">
        <v>144</v>
      </c>
      <c r="AV989" s="47" t="s">
        <v>35</v>
      </c>
      <c r="AW989" s="47" t="s">
        <v>65</v>
      </c>
      <c r="AX989" s="47" t="s">
        <v>66</v>
      </c>
      <c r="AY989" s="48">
        <v>0</v>
      </c>
      <c r="AZ989" s="48">
        <v>0</v>
      </c>
      <c r="BA989" s="48">
        <v>0</v>
      </c>
      <c r="BB989" s="48">
        <v>10887</v>
      </c>
      <c r="BC989" s="48">
        <v>0</v>
      </c>
    </row>
    <row r="990" spans="1:55" x14ac:dyDescent="0.3">
      <c r="A990" s="47" t="s">
        <v>465</v>
      </c>
      <c r="B990" s="47" t="s">
        <v>466</v>
      </c>
      <c r="C990" s="47" t="s">
        <v>467</v>
      </c>
      <c r="D990" s="47" t="s">
        <v>468</v>
      </c>
      <c r="E990" s="47" t="s">
        <v>469</v>
      </c>
      <c r="F990" s="47" t="s">
        <v>470</v>
      </c>
      <c r="G990" s="47" t="s">
        <v>558</v>
      </c>
      <c r="H990" s="47" t="s">
        <v>57</v>
      </c>
      <c r="I990" s="47" t="s">
        <v>559</v>
      </c>
      <c r="J990" s="47" t="s">
        <v>58</v>
      </c>
      <c r="K990" s="47" t="s">
        <v>560</v>
      </c>
      <c r="L990" s="47" t="s">
        <v>59</v>
      </c>
      <c r="M990" s="47" t="s">
        <v>596</v>
      </c>
      <c r="N990" s="47" t="s">
        <v>126</v>
      </c>
      <c r="O990" s="47" t="s">
        <v>597</v>
      </c>
      <c r="P990" s="47" t="s">
        <v>127</v>
      </c>
      <c r="Q990" s="47" t="s">
        <v>598</v>
      </c>
      <c r="R990" s="47" t="s">
        <v>128</v>
      </c>
      <c r="S990" s="47" t="s">
        <v>316</v>
      </c>
      <c r="T990" s="47" t="s">
        <v>129</v>
      </c>
      <c r="U990" s="47" t="s">
        <v>131</v>
      </c>
      <c r="V990" s="47" t="s">
        <v>599</v>
      </c>
      <c r="W990" s="47" t="s">
        <v>5570</v>
      </c>
      <c r="X990" s="48">
        <v>700000</v>
      </c>
      <c r="Y990" s="49" t="s">
        <v>5842</v>
      </c>
      <c r="Z990" s="50">
        <v>45166</v>
      </c>
      <c r="AA990" s="47" t="s">
        <v>5839</v>
      </c>
      <c r="AB990" s="50">
        <v>45163</v>
      </c>
      <c r="AC990" s="47" t="s">
        <v>1799</v>
      </c>
      <c r="AD990" s="47" t="s">
        <v>5764</v>
      </c>
      <c r="AE990" s="47" t="s">
        <v>5509</v>
      </c>
      <c r="AF990" s="47" t="s">
        <v>5571</v>
      </c>
      <c r="AG990" s="51" t="s">
        <v>5225</v>
      </c>
      <c r="AH990" s="52" t="s">
        <v>417</v>
      </c>
      <c r="AI990" s="53" t="s">
        <v>153</v>
      </c>
      <c r="AJ990" s="47" t="s">
        <v>154</v>
      </c>
      <c r="AK990" s="47" t="s">
        <v>5276</v>
      </c>
      <c r="AL990" s="50">
        <v>45162</v>
      </c>
      <c r="AM990" s="47" t="s">
        <v>5572</v>
      </c>
      <c r="AN990" s="50">
        <v>45138</v>
      </c>
      <c r="AO990" s="47" t="s">
        <v>5543</v>
      </c>
      <c r="AP990" s="47" t="s">
        <v>483</v>
      </c>
      <c r="AQ990" s="47" t="s">
        <v>132</v>
      </c>
      <c r="AR990" s="47" t="s">
        <v>604</v>
      </c>
      <c r="AS990" s="47" t="s">
        <v>484</v>
      </c>
      <c r="AT990" s="47" t="s">
        <v>383</v>
      </c>
      <c r="AU990" s="47" t="s">
        <v>130</v>
      </c>
      <c r="AV990" s="47" t="s">
        <v>35</v>
      </c>
      <c r="AW990" s="47" t="s">
        <v>65</v>
      </c>
      <c r="AX990" s="47" t="s">
        <v>66</v>
      </c>
      <c r="AY990" s="48">
        <v>0</v>
      </c>
      <c r="AZ990" s="48">
        <v>0</v>
      </c>
      <c r="BA990" s="48">
        <v>0</v>
      </c>
      <c r="BB990" s="48">
        <v>0</v>
      </c>
      <c r="BC990" s="48">
        <v>0</v>
      </c>
    </row>
    <row r="991" spans="1:55" x14ac:dyDescent="0.3">
      <c r="A991" s="47" t="s">
        <v>465</v>
      </c>
      <c r="B991" s="47" t="s">
        <v>466</v>
      </c>
      <c r="C991" s="47" t="s">
        <v>467</v>
      </c>
      <c r="D991" s="47" t="s">
        <v>468</v>
      </c>
      <c r="E991" s="47" t="s">
        <v>469</v>
      </c>
      <c r="F991" s="47" t="s">
        <v>470</v>
      </c>
      <c r="G991" s="47" t="s">
        <v>558</v>
      </c>
      <c r="H991" s="47" t="s">
        <v>57</v>
      </c>
      <c r="I991" s="47" t="s">
        <v>559</v>
      </c>
      <c r="J991" s="47" t="s">
        <v>58</v>
      </c>
      <c r="K991" s="47" t="s">
        <v>560</v>
      </c>
      <c r="L991" s="47" t="s">
        <v>59</v>
      </c>
      <c r="M991" s="47" t="s">
        <v>596</v>
      </c>
      <c r="N991" s="47" t="s">
        <v>126</v>
      </c>
      <c r="O991" s="47" t="s">
        <v>597</v>
      </c>
      <c r="P991" s="47" t="s">
        <v>127</v>
      </c>
      <c r="Q991" s="47" t="s">
        <v>947</v>
      </c>
      <c r="R991" s="47" t="s">
        <v>142</v>
      </c>
      <c r="S991" s="47" t="s">
        <v>318</v>
      </c>
      <c r="T991" s="47" t="s">
        <v>143</v>
      </c>
      <c r="U991" s="47" t="s">
        <v>145</v>
      </c>
      <c r="V991" s="47" t="s">
        <v>1737</v>
      </c>
      <c r="W991" s="47" t="s">
        <v>5657</v>
      </c>
      <c r="X991" s="48">
        <v>285000</v>
      </c>
      <c r="Y991" s="49" t="s">
        <v>5842</v>
      </c>
      <c r="Z991" s="50">
        <v>45166</v>
      </c>
      <c r="AA991" s="47" t="s">
        <v>5839</v>
      </c>
      <c r="AB991" s="50">
        <v>45163</v>
      </c>
      <c r="AC991" s="47" t="s">
        <v>1799</v>
      </c>
      <c r="AD991" s="47" t="s">
        <v>5802</v>
      </c>
      <c r="AE991" s="47" t="s">
        <v>5509</v>
      </c>
      <c r="AF991" s="47" t="s">
        <v>5658</v>
      </c>
      <c r="AG991" s="51" t="s">
        <v>5518</v>
      </c>
      <c r="AH991" s="52" t="s">
        <v>417</v>
      </c>
      <c r="AI991" s="53" t="s">
        <v>153</v>
      </c>
      <c r="AJ991" s="47" t="s">
        <v>154</v>
      </c>
      <c r="AK991" s="47" t="s">
        <v>5803</v>
      </c>
      <c r="AL991" s="50">
        <v>45162</v>
      </c>
      <c r="AM991" s="47" t="s">
        <v>5659</v>
      </c>
      <c r="AN991" s="50">
        <v>45153</v>
      </c>
      <c r="AO991" s="47" t="s">
        <v>5620</v>
      </c>
      <c r="AP991" s="47" t="s">
        <v>483</v>
      </c>
      <c r="AQ991" s="47" t="s">
        <v>132</v>
      </c>
      <c r="AR991" s="47" t="s">
        <v>1731</v>
      </c>
      <c r="AS991" s="47" t="s">
        <v>484</v>
      </c>
      <c r="AT991" s="47" t="s">
        <v>1732</v>
      </c>
      <c r="AU991" s="47" t="s">
        <v>144</v>
      </c>
      <c r="AV991" s="47" t="s">
        <v>35</v>
      </c>
      <c r="AW991" s="47" t="s">
        <v>65</v>
      </c>
      <c r="AX991" s="47" t="s">
        <v>66</v>
      </c>
      <c r="AY991" s="48">
        <v>0</v>
      </c>
      <c r="AZ991" s="48">
        <v>0</v>
      </c>
      <c r="BA991" s="48">
        <v>0</v>
      </c>
      <c r="BB991" s="48">
        <v>0</v>
      </c>
      <c r="BC991" s="48">
        <v>0</v>
      </c>
    </row>
    <row r="992" spans="1:55" x14ac:dyDescent="0.3">
      <c r="A992" s="47" t="s">
        <v>465</v>
      </c>
      <c r="B992" s="47" t="s">
        <v>466</v>
      </c>
      <c r="C992" s="47" t="s">
        <v>467</v>
      </c>
      <c r="D992" s="47" t="s">
        <v>468</v>
      </c>
      <c r="E992" s="47" t="s">
        <v>469</v>
      </c>
      <c r="F992" s="47" t="s">
        <v>470</v>
      </c>
      <c r="G992" s="47" t="s">
        <v>558</v>
      </c>
      <c r="H992" s="47" t="s">
        <v>57</v>
      </c>
      <c r="I992" s="47" t="s">
        <v>559</v>
      </c>
      <c r="J992" s="47" t="s">
        <v>58</v>
      </c>
      <c r="K992" s="47" t="s">
        <v>560</v>
      </c>
      <c r="L992" s="47" t="s">
        <v>59</v>
      </c>
      <c r="M992" s="47" t="s">
        <v>596</v>
      </c>
      <c r="N992" s="47" t="s">
        <v>126</v>
      </c>
      <c r="O992" s="47" t="s">
        <v>597</v>
      </c>
      <c r="P992" s="47" t="s">
        <v>127</v>
      </c>
      <c r="Q992" s="47" t="s">
        <v>598</v>
      </c>
      <c r="R992" s="47" t="s">
        <v>128</v>
      </c>
      <c r="S992" s="47" t="s">
        <v>316</v>
      </c>
      <c r="T992" s="47" t="s">
        <v>129</v>
      </c>
      <c r="U992" s="47" t="s">
        <v>131</v>
      </c>
      <c r="V992" s="47" t="s">
        <v>599</v>
      </c>
      <c r="W992" s="47" t="s">
        <v>5573</v>
      </c>
      <c r="X992" s="48">
        <v>1531500</v>
      </c>
      <c r="Y992" s="49" t="s">
        <v>5842</v>
      </c>
      <c r="Z992" s="50">
        <v>45166</v>
      </c>
      <c r="AA992" s="47" t="s">
        <v>5839</v>
      </c>
      <c r="AB992" s="50">
        <v>45163</v>
      </c>
      <c r="AC992" s="47" t="s">
        <v>1799</v>
      </c>
      <c r="AD992" s="47" t="s">
        <v>5765</v>
      </c>
      <c r="AE992" s="47" t="s">
        <v>5509</v>
      </c>
      <c r="AF992" s="47" t="s">
        <v>5574</v>
      </c>
      <c r="AG992" s="51" t="s">
        <v>5575</v>
      </c>
      <c r="AH992" s="52" t="s">
        <v>417</v>
      </c>
      <c r="AI992" s="53" t="s">
        <v>153</v>
      </c>
      <c r="AJ992" s="47" t="s">
        <v>154</v>
      </c>
      <c r="AK992" s="47" t="s">
        <v>5279</v>
      </c>
      <c r="AL992" s="50">
        <v>45162</v>
      </c>
      <c r="AM992" s="47" t="s">
        <v>5576</v>
      </c>
      <c r="AN992" s="50">
        <v>45145</v>
      </c>
      <c r="AO992" s="47" t="s">
        <v>5543</v>
      </c>
      <c r="AP992" s="47" t="s">
        <v>483</v>
      </c>
      <c r="AQ992" s="47" t="s">
        <v>132</v>
      </c>
      <c r="AR992" s="47" t="s">
        <v>604</v>
      </c>
      <c r="AS992" s="47" t="s">
        <v>484</v>
      </c>
      <c r="AT992" s="47" t="s">
        <v>383</v>
      </c>
      <c r="AU992" s="47" t="s">
        <v>130</v>
      </c>
      <c r="AV992" s="47" t="s">
        <v>35</v>
      </c>
      <c r="AW992" s="47" t="s">
        <v>65</v>
      </c>
      <c r="AX992" s="47" t="s">
        <v>66</v>
      </c>
      <c r="AY992" s="48">
        <v>0</v>
      </c>
      <c r="AZ992" s="48">
        <v>0</v>
      </c>
      <c r="BA992" s="48">
        <v>0</v>
      </c>
      <c r="BB992" s="48">
        <v>0</v>
      </c>
      <c r="BC992" s="48">
        <v>0</v>
      </c>
    </row>
    <row r="993" spans="1:55" x14ac:dyDescent="0.3">
      <c r="A993" s="47" t="s">
        <v>465</v>
      </c>
      <c r="B993" s="47" t="s">
        <v>466</v>
      </c>
      <c r="C993" s="47" t="s">
        <v>467</v>
      </c>
      <c r="D993" s="47" t="s">
        <v>468</v>
      </c>
      <c r="E993" s="47" t="s">
        <v>469</v>
      </c>
      <c r="F993" s="47" t="s">
        <v>470</v>
      </c>
      <c r="G993" s="47" t="s">
        <v>558</v>
      </c>
      <c r="H993" s="47" t="s">
        <v>57</v>
      </c>
      <c r="I993" s="47" t="s">
        <v>559</v>
      </c>
      <c r="J993" s="47" t="s">
        <v>58</v>
      </c>
      <c r="K993" s="47" t="s">
        <v>560</v>
      </c>
      <c r="L993" s="47" t="s">
        <v>59</v>
      </c>
      <c r="M993" s="47" t="s">
        <v>596</v>
      </c>
      <c r="N993" s="47" t="s">
        <v>126</v>
      </c>
      <c r="O993" s="47" t="s">
        <v>597</v>
      </c>
      <c r="P993" s="47" t="s">
        <v>127</v>
      </c>
      <c r="Q993" s="47" t="s">
        <v>947</v>
      </c>
      <c r="R993" s="47" t="s">
        <v>142</v>
      </c>
      <c r="S993" s="47" t="s">
        <v>318</v>
      </c>
      <c r="T993" s="47" t="s">
        <v>143</v>
      </c>
      <c r="U993" s="47" t="s">
        <v>2928</v>
      </c>
      <c r="V993" s="47" t="s">
        <v>2929</v>
      </c>
      <c r="W993" s="47" t="s">
        <v>5654</v>
      </c>
      <c r="X993" s="48">
        <v>2050000</v>
      </c>
      <c r="Y993" s="49" t="s">
        <v>5842</v>
      </c>
      <c r="Z993" s="50">
        <v>45166</v>
      </c>
      <c r="AA993" s="47" t="s">
        <v>5839</v>
      </c>
      <c r="AB993" s="50">
        <v>45163</v>
      </c>
      <c r="AC993" s="47" t="s">
        <v>1799</v>
      </c>
      <c r="AD993" s="47" t="s">
        <v>5800</v>
      </c>
      <c r="AE993" s="47" t="s">
        <v>5509</v>
      </c>
      <c r="AF993" s="47" t="s">
        <v>5655</v>
      </c>
      <c r="AG993" s="51" t="s">
        <v>5557</v>
      </c>
      <c r="AH993" s="52" t="s">
        <v>417</v>
      </c>
      <c r="AI993" s="53" t="s">
        <v>153</v>
      </c>
      <c r="AJ993" s="47" t="s">
        <v>154</v>
      </c>
      <c r="AK993" s="47" t="s">
        <v>5801</v>
      </c>
      <c r="AL993" s="50">
        <v>45162</v>
      </c>
      <c r="AM993" s="47" t="s">
        <v>5656</v>
      </c>
      <c r="AN993" s="50">
        <v>45152</v>
      </c>
      <c r="AO993" s="47" t="s">
        <v>5543</v>
      </c>
      <c r="AP993" s="47" t="s">
        <v>483</v>
      </c>
      <c r="AQ993" s="47" t="s">
        <v>132</v>
      </c>
      <c r="AR993" s="47" t="s">
        <v>1731</v>
      </c>
      <c r="AS993" s="47" t="s">
        <v>484</v>
      </c>
      <c r="AT993" s="47" t="s">
        <v>1732</v>
      </c>
      <c r="AU993" s="47" t="s">
        <v>144</v>
      </c>
      <c r="AV993" s="47" t="s">
        <v>35</v>
      </c>
      <c r="AW993" s="47" t="s">
        <v>65</v>
      </c>
      <c r="AX993" s="47" t="s">
        <v>66</v>
      </c>
      <c r="AY993" s="48">
        <v>203153</v>
      </c>
      <c r="AZ993" s="48">
        <v>0</v>
      </c>
      <c r="BA993" s="48">
        <v>0</v>
      </c>
      <c r="BB993" s="48">
        <v>36937</v>
      </c>
      <c r="BC993" s="48">
        <v>0</v>
      </c>
    </row>
    <row r="994" spans="1:55" x14ac:dyDescent="0.3">
      <c r="A994" s="47" t="s">
        <v>465</v>
      </c>
      <c r="B994" s="47" t="s">
        <v>466</v>
      </c>
      <c r="C994" s="47" t="s">
        <v>467</v>
      </c>
      <c r="D994" s="47" t="s">
        <v>468</v>
      </c>
      <c r="E994" s="47" t="s">
        <v>469</v>
      </c>
      <c r="F994" s="47" t="s">
        <v>470</v>
      </c>
      <c r="G994" s="47" t="s">
        <v>558</v>
      </c>
      <c r="H994" s="47" t="s">
        <v>57</v>
      </c>
      <c r="I994" s="47" t="s">
        <v>559</v>
      </c>
      <c r="J994" s="47" t="s">
        <v>58</v>
      </c>
      <c r="K994" s="47" t="s">
        <v>560</v>
      </c>
      <c r="L994" s="47" t="s">
        <v>59</v>
      </c>
      <c r="M994" s="47" t="s">
        <v>596</v>
      </c>
      <c r="N994" s="47" t="s">
        <v>126</v>
      </c>
      <c r="O994" s="47" t="s">
        <v>597</v>
      </c>
      <c r="P994" s="47" t="s">
        <v>127</v>
      </c>
      <c r="Q994" s="47" t="s">
        <v>598</v>
      </c>
      <c r="R994" s="47" t="s">
        <v>128</v>
      </c>
      <c r="S994" s="47" t="s">
        <v>316</v>
      </c>
      <c r="T994" s="47" t="s">
        <v>129</v>
      </c>
      <c r="U994" s="47" t="s">
        <v>131</v>
      </c>
      <c r="V994" s="47" t="s">
        <v>599</v>
      </c>
      <c r="W994" s="47" t="s">
        <v>5577</v>
      </c>
      <c r="X994" s="48">
        <v>2173600</v>
      </c>
      <c r="Y994" s="49" t="s">
        <v>5842</v>
      </c>
      <c r="Z994" s="50">
        <v>45166</v>
      </c>
      <c r="AA994" s="47" t="s">
        <v>5839</v>
      </c>
      <c r="AB994" s="50">
        <v>45163</v>
      </c>
      <c r="AC994" s="47" t="s">
        <v>1799</v>
      </c>
      <c r="AD994" s="47" t="s">
        <v>5766</v>
      </c>
      <c r="AE994" s="47" t="s">
        <v>5509</v>
      </c>
      <c r="AF994" s="47" t="s">
        <v>5578</v>
      </c>
      <c r="AG994" s="51" t="s">
        <v>5575</v>
      </c>
      <c r="AH994" s="52" t="s">
        <v>417</v>
      </c>
      <c r="AI994" s="53" t="s">
        <v>153</v>
      </c>
      <c r="AJ994" s="47" t="s">
        <v>154</v>
      </c>
      <c r="AK994" s="47" t="s">
        <v>5284</v>
      </c>
      <c r="AL994" s="50">
        <v>45162</v>
      </c>
      <c r="AM994" s="47" t="s">
        <v>5579</v>
      </c>
      <c r="AN994" s="50">
        <v>45145</v>
      </c>
      <c r="AO994" s="47" t="s">
        <v>5543</v>
      </c>
      <c r="AP994" s="47" t="s">
        <v>483</v>
      </c>
      <c r="AQ994" s="47" t="s">
        <v>132</v>
      </c>
      <c r="AR994" s="47" t="s">
        <v>604</v>
      </c>
      <c r="AS994" s="47" t="s">
        <v>484</v>
      </c>
      <c r="AT994" s="47" t="s">
        <v>383</v>
      </c>
      <c r="AU994" s="47" t="s">
        <v>130</v>
      </c>
      <c r="AV994" s="47" t="s">
        <v>35</v>
      </c>
      <c r="AW994" s="47" t="s">
        <v>65</v>
      </c>
      <c r="AX994" s="47" t="s">
        <v>66</v>
      </c>
      <c r="AY994" s="48">
        <v>215402</v>
      </c>
      <c r="AZ994" s="48">
        <v>0</v>
      </c>
      <c r="BA994" s="48">
        <v>29373</v>
      </c>
      <c r="BB994" s="48">
        <v>0</v>
      </c>
      <c r="BC994" s="48">
        <v>0</v>
      </c>
    </row>
    <row r="995" spans="1:55" x14ac:dyDescent="0.3">
      <c r="A995" s="47" t="s">
        <v>465</v>
      </c>
      <c r="B995" s="47" t="s">
        <v>466</v>
      </c>
      <c r="C995" s="47" t="s">
        <v>467</v>
      </c>
      <c r="D995" s="47" t="s">
        <v>468</v>
      </c>
      <c r="E995" s="47" t="s">
        <v>469</v>
      </c>
      <c r="F995" s="47" t="s">
        <v>470</v>
      </c>
      <c r="G995" s="47" t="s">
        <v>558</v>
      </c>
      <c r="H995" s="47" t="s">
        <v>57</v>
      </c>
      <c r="I995" s="47" t="s">
        <v>559</v>
      </c>
      <c r="J995" s="47" t="s">
        <v>58</v>
      </c>
      <c r="K995" s="47" t="s">
        <v>560</v>
      </c>
      <c r="L995" s="47" t="s">
        <v>59</v>
      </c>
      <c r="M995" s="47" t="s">
        <v>596</v>
      </c>
      <c r="N995" s="47" t="s">
        <v>126</v>
      </c>
      <c r="O995" s="47" t="s">
        <v>597</v>
      </c>
      <c r="P995" s="47" t="s">
        <v>127</v>
      </c>
      <c r="Q995" s="47" t="s">
        <v>947</v>
      </c>
      <c r="R995" s="47" t="s">
        <v>142</v>
      </c>
      <c r="S995" s="47" t="s">
        <v>318</v>
      </c>
      <c r="T995" s="47" t="s">
        <v>143</v>
      </c>
      <c r="U995" s="47" t="s">
        <v>203</v>
      </c>
      <c r="V995" s="47" t="s">
        <v>1727</v>
      </c>
      <c r="W995" s="47" t="s">
        <v>5651</v>
      </c>
      <c r="X995" s="48">
        <v>700000</v>
      </c>
      <c r="Y995" s="49" t="s">
        <v>5842</v>
      </c>
      <c r="Z995" s="50">
        <v>45166</v>
      </c>
      <c r="AA995" s="47" t="s">
        <v>5839</v>
      </c>
      <c r="AB995" s="50">
        <v>45163</v>
      </c>
      <c r="AC995" s="47" t="s">
        <v>1799</v>
      </c>
      <c r="AD995" s="47" t="s">
        <v>5798</v>
      </c>
      <c r="AE995" s="47" t="s">
        <v>5509</v>
      </c>
      <c r="AF995" s="47" t="s">
        <v>5652</v>
      </c>
      <c r="AG995" s="51" t="s">
        <v>5229</v>
      </c>
      <c r="AH995" s="52" t="s">
        <v>417</v>
      </c>
      <c r="AI995" s="53" t="s">
        <v>153</v>
      </c>
      <c r="AJ995" s="47" t="s">
        <v>154</v>
      </c>
      <c r="AK995" s="47" t="s">
        <v>5799</v>
      </c>
      <c r="AL995" s="50">
        <v>45162</v>
      </c>
      <c r="AM995" s="47" t="s">
        <v>5653</v>
      </c>
      <c r="AN995" s="50">
        <v>45139</v>
      </c>
      <c r="AO995" s="47" t="s">
        <v>5543</v>
      </c>
      <c r="AP995" s="47" t="s">
        <v>483</v>
      </c>
      <c r="AQ995" s="47" t="s">
        <v>132</v>
      </c>
      <c r="AR995" s="47" t="s">
        <v>1731</v>
      </c>
      <c r="AS995" s="47" t="s">
        <v>484</v>
      </c>
      <c r="AT995" s="47" t="s">
        <v>1732</v>
      </c>
      <c r="AU995" s="47" t="s">
        <v>144</v>
      </c>
      <c r="AV995" s="47" t="s">
        <v>35</v>
      </c>
      <c r="AW995" s="47" t="s">
        <v>65</v>
      </c>
      <c r="AX995" s="47" t="s">
        <v>66</v>
      </c>
      <c r="AY995" s="48">
        <v>0</v>
      </c>
      <c r="AZ995" s="48">
        <v>0</v>
      </c>
      <c r="BA995" s="48">
        <v>0</v>
      </c>
      <c r="BB995" s="48">
        <v>0</v>
      </c>
      <c r="BC995" s="48">
        <v>0</v>
      </c>
    </row>
    <row r="996" spans="1:55" x14ac:dyDescent="0.3">
      <c r="A996" s="47" t="s">
        <v>465</v>
      </c>
      <c r="B996" s="47" t="s">
        <v>466</v>
      </c>
      <c r="C996" s="47" t="s">
        <v>467</v>
      </c>
      <c r="D996" s="47" t="s">
        <v>468</v>
      </c>
      <c r="E996" s="47" t="s">
        <v>469</v>
      </c>
      <c r="F996" s="47" t="s">
        <v>470</v>
      </c>
      <c r="G996" s="47" t="s">
        <v>558</v>
      </c>
      <c r="H996" s="47" t="s">
        <v>57</v>
      </c>
      <c r="I996" s="47" t="s">
        <v>559</v>
      </c>
      <c r="J996" s="47" t="s">
        <v>58</v>
      </c>
      <c r="K996" s="47" t="s">
        <v>560</v>
      </c>
      <c r="L996" s="47" t="s">
        <v>59</v>
      </c>
      <c r="M996" s="47" t="s">
        <v>596</v>
      </c>
      <c r="N996" s="47" t="s">
        <v>126</v>
      </c>
      <c r="O996" s="47" t="s">
        <v>597</v>
      </c>
      <c r="P996" s="47" t="s">
        <v>127</v>
      </c>
      <c r="Q996" s="47" t="s">
        <v>598</v>
      </c>
      <c r="R996" s="47" t="s">
        <v>128</v>
      </c>
      <c r="S996" s="47" t="s">
        <v>316</v>
      </c>
      <c r="T996" s="47" t="s">
        <v>129</v>
      </c>
      <c r="U996" s="47" t="s">
        <v>131</v>
      </c>
      <c r="V996" s="47" t="s">
        <v>599</v>
      </c>
      <c r="W996" s="47" t="s">
        <v>5580</v>
      </c>
      <c r="X996" s="48">
        <v>1104000</v>
      </c>
      <c r="Y996" s="49" t="s">
        <v>5842</v>
      </c>
      <c r="Z996" s="50">
        <v>45166</v>
      </c>
      <c r="AA996" s="47" t="s">
        <v>5839</v>
      </c>
      <c r="AB996" s="50">
        <v>45163</v>
      </c>
      <c r="AC996" s="47" t="s">
        <v>1799</v>
      </c>
      <c r="AD996" s="47" t="s">
        <v>5767</v>
      </c>
      <c r="AE996" s="47" t="s">
        <v>5509</v>
      </c>
      <c r="AF996" s="47" t="s">
        <v>5581</v>
      </c>
      <c r="AG996" s="51" t="s">
        <v>5546</v>
      </c>
      <c r="AH996" s="52" t="s">
        <v>417</v>
      </c>
      <c r="AI996" s="53" t="s">
        <v>153</v>
      </c>
      <c r="AJ996" s="47" t="s">
        <v>154</v>
      </c>
      <c r="AK996" s="47" t="s">
        <v>5316</v>
      </c>
      <c r="AL996" s="50">
        <v>45162</v>
      </c>
      <c r="AM996" s="47" t="s">
        <v>5582</v>
      </c>
      <c r="AN996" s="50">
        <v>45147</v>
      </c>
      <c r="AO996" s="47" t="s">
        <v>5543</v>
      </c>
      <c r="AP996" s="47" t="s">
        <v>483</v>
      </c>
      <c r="AQ996" s="47" t="s">
        <v>132</v>
      </c>
      <c r="AR996" s="47" t="s">
        <v>604</v>
      </c>
      <c r="AS996" s="47" t="s">
        <v>484</v>
      </c>
      <c r="AT996" s="47" t="s">
        <v>383</v>
      </c>
      <c r="AU996" s="47" t="s">
        <v>130</v>
      </c>
      <c r="AV996" s="47" t="s">
        <v>35</v>
      </c>
      <c r="AW996" s="47" t="s">
        <v>65</v>
      </c>
      <c r="AX996" s="47" t="s">
        <v>66</v>
      </c>
      <c r="AY996" s="48">
        <v>0</v>
      </c>
      <c r="AZ996" s="48">
        <v>0</v>
      </c>
      <c r="BA996" s="48">
        <v>0</v>
      </c>
      <c r="BB996" s="48">
        <v>0</v>
      </c>
      <c r="BC996" s="48">
        <v>0</v>
      </c>
    </row>
    <row r="997" spans="1:55" x14ac:dyDescent="0.3">
      <c r="A997" s="47" t="s">
        <v>465</v>
      </c>
      <c r="B997" s="47" t="s">
        <v>466</v>
      </c>
      <c r="C997" s="47" t="s">
        <v>467</v>
      </c>
      <c r="D997" s="47" t="s">
        <v>468</v>
      </c>
      <c r="E997" s="47" t="s">
        <v>469</v>
      </c>
      <c r="F997" s="47" t="s">
        <v>470</v>
      </c>
      <c r="G997" s="47" t="s">
        <v>558</v>
      </c>
      <c r="H997" s="47" t="s">
        <v>57</v>
      </c>
      <c r="I997" s="47" t="s">
        <v>559</v>
      </c>
      <c r="J997" s="47" t="s">
        <v>58</v>
      </c>
      <c r="K997" s="47" t="s">
        <v>560</v>
      </c>
      <c r="L997" s="47" t="s">
        <v>59</v>
      </c>
      <c r="M997" s="47" t="s">
        <v>596</v>
      </c>
      <c r="N997" s="47" t="s">
        <v>126</v>
      </c>
      <c r="O997" s="47" t="s">
        <v>597</v>
      </c>
      <c r="P997" s="47" t="s">
        <v>127</v>
      </c>
      <c r="Q997" s="47" t="s">
        <v>947</v>
      </c>
      <c r="R997" s="47" t="s">
        <v>142</v>
      </c>
      <c r="S997" s="47" t="s">
        <v>319</v>
      </c>
      <c r="T997" s="47" t="s">
        <v>260</v>
      </c>
      <c r="U997" s="47" t="s">
        <v>2616</v>
      </c>
      <c r="V997" s="47" t="s">
        <v>2617</v>
      </c>
      <c r="W997" s="47" t="s">
        <v>5672</v>
      </c>
      <c r="X997" s="48">
        <v>2958000</v>
      </c>
      <c r="Y997" s="49" t="s">
        <v>5842</v>
      </c>
      <c r="Z997" s="50">
        <v>45166</v>
      </c>
      <c r="AA997" s="47" t="s">
        <v>5839</v>
      </c>
      <c r="AB997" s="50">
        <v>45163</v>
      </c>
      <c r="AC997" s="47" t="s">
        <v>1799</v>
      </c>
      <c r="AD997" s="47" t="s">
        <v>5812</v>
      </c>
      <c r="AE997" s="47" t="s">
        <v>5509</v>
      </c>
      <c r="AF997" s="47" t="s">
        <v>5673</v>
      </c>
      <c r="AG997" s="51" t="s">
        <v>5665</v>
      </c>
      <c r="AH997" s="52" t="s">
        <v>417</v>
      </c>
      <c r="AI997" s="53" t="s">
        <v>153</v>
      </c>
      <c r="AJ997" s="47" t="s">
        <v>154</v>
      </c>
      <c r="AK997" s="47" t="s">
        <v>5813</v>
      </c>
      <c r="AL997" s="50">
        <v>45162</v>
      </c>
      <c r="AM997" s="47" t="s">
        <v>5674</v>
      </c>
      <c r="AN997" s="50">
        <v>45159</v>
      </c>
      <c r="AO997" s="47" t="s">
        <v>5620</v>
      </c>
      <c r="AP997" s="47" t="s">
        <v>483</v>
      </c>
      <c r="AQ997" s="47" t="s">
        <v>132</v>
      </c>
      <c r="AR997" s="47" t="s">
        <v>1731</v>
      </c>
      <c r="AS997" s="47" t="s">
        <v>484</v>
      </c>
      <c r="AT997" s="47" t="s">
        <v>1732</v>
      </c>
      <c r="AU997" s="47" t="s">
        <v>261</v>
      </c>
      <c r="AV997" s="47" t="s">
        <v>35</v>
      </c>
      <c r="AW997" s="47" t="s">
        <v>65</v>
      </c>
      <c r="AX997" s="47" t="s">
        <v>66</v>
      </c>
      <c r="AY997" s="48">
        <v>293135</v>
      </c>
      <c r="AZ997" s="48">
        <v>0</v>
      </c>
      <c r="BA997" s="48">
        <v>0</v>
      </c>
      <c r="BB997" s="48">
        <v>53297</v>
      </c>
      <c r="BC997" s="48">
        <v>0</v>
      </c>
    </row>
    <row r="998" spans="1:55" x14ac:dyDescent="0.3">
      <c r="A998" s="47" t="s">
        <v>465</v>
      </c>
      <c r="B998" s="47" t="s">
        <v>466</v>
      </c>
      <c r="C998" s="47" t="s">
        <v>467</v>
      </c>
      <c r="D998" s="47" t="s">
        <v>468</v>
      </c>
      <c r="E998" s="47" t="s">
        <v>469</v>
      </c>
      <c r="F998" s="47" t="s">
        <v>470</v>
      </c>
      <c r="G998" s="47" t="s">
        <v>558</v>
      </c>
      <c r="H998" s="47" t="s">
        <v>57</v>
      </c>
      <c r="I998" s="47" t="s">
        <v>559</v>
      </c>
      <c r="J998" s="47" t="s">
        <v>58</v>
      </c>
      <c r="K998" s="47" t="s">
        <v>560</v>
      </c>
      <c r="L998" s="47" t="s">
        <v>59</v>
      </c>
      <c r="M998" s="47" t="s">
        <v>596</v>
      </c>
      <c r="N998" s="47" t="s">
        <v>126</v>
      </c>
      <c r="O998" s="47" t="s">
        <v>597</v>
      </c>
      <c r="P998" s="47" t="s">
        <v>127</v>
      </c>
      <c r="Q998" s="47" t="s">
        <v>598</v>
      </c>
      <c r="R998" s="47" t="s">
        <v>128</v>
      </c>
      <c r="S998" s="47" t="s">
        <v>316</v>
      </c>
      <c r="T998" s="47" t="s">
        <v>129</v>
      </c>
      <c r="U998" s="47" t="s">
        <v>131</v>
      </c>
      <c r="V998" s="47" t="s">
        <v>599</v>
      </c>
      <c r="W998" s="47" t="s">
        <v>5583</v>
      </c>
      <c r="X998" s="48">
        <v>3120000</v>
      </c>
      <c r="Y998" s="49" t="s">
        <v>5842</v>
      </c>
      <c r="Z998" s="50">
        <v>45166</v>
      </c>
      <c r="AA998" s="47" t="s">
        <v>5839</v>
      </c>
      <c r="AB998" s="50">
        <v>45163</v>
      </c>
      <c r="AC998" s="47" t="s">
        <v>1799</v>
      </c>
      <c r="AD998" s="47" t="s">
        <v>5768</v>
      </c>
      <c r="AE998" s="47" t="s">
        <v>5509</v>
      </c>
      <c r="AF998" s="47" t="s">
        <v>5584</v>
      </c>
      <c r="AG998" s="51" t="s">
        <v>5585</v>
      </c>
      <c r="AH998" s="52" t="s">
        <v>417</v>
      </c>
      <c r="AI998" s="53" t="s">
        <v>153</v>
      </c>
      <c r="AJ998" s="47" t="s">
        <v>154</v>
      </c>
      <c r="AK998" s="47" t="s">
        <v>5236</v>
      </c>
      <c r="AL998" s="50">
        <v>45162</v>
      </c>
      <c r="AM998" s="47" t="s">
        <v>5586</v>
      </c>
      <c r="AN998" s="50">
        <v>45146</v>
      </c>
      <c r="AO998" s="47" t="s">
        <v>5543</v>
      </c>
      <c r="AP998" s="47" t="s">
        <v>483</v>
      </c>
      <c r="AQ998" s="47" t="s">
        <v>132</v>
      </c>
      <c r="AR998" s="47" t="s">
        <v>604</v>
      </c>
      <c r="AS998" s="47" t="s">
        <v>484</v>
      </c>
      <c r="AT998" s="47" t="s">
        <v>383</v>
      </c>
      <c r="AU998" s="47" t="s">
        <v>130</v>
      </c>
      <c r="AV998" s="47" t="s">
        <v>35</v>
      </c>
      <c r="AW998" s="47" t="s">
        <v>65</v>
      </c>
      <c r="AX998" s="47" t="s">
        <v>66</v>
      </c>
      <c r="AY998" s="48">
        <v>0</v>
      </c>
      <c r="AZ998" s="48">
        <v>0</v>
      </c>
      <c r="BA998" s="48">
        <v>93600</v>
      </c>
      <c r="BB998" s="48">
        <v>0</v>
      </c>
      <c r="BC998" s="48">
        <v>0</v>
      </c>
    </row>
    <row r="999" spans="1:55" x14ac:dyDescent="0.3">
      <c r="A999" s="47" t="s">
        <v>465</v>
      </c>
      <c r="B999" s="47" t="s">
        <v>466</v>
      </c>
      <c r="C999" s="47" t="s">
        <v>467</v>
      </c>
      <c r="D999" s="47" t="s">
        <v>468</v>
      </c>
      <c r="E999" s="47" t="s">
        <v>469</v>
      </c>
      <c r="F999" s="47" t="s">
        <v>470</v>
      </c>
      <c r="G999" s="47" t="s">
        <v>558</v>
      </c>
      <c r="H999" s="47" t="s">
        <v>57</v>
      </c>
      <c r="I999" s="47" t="s">
        <v>559</v>
      </c>
      <c r="J999" s="47" t="s">
        <v>58</v>
      </c>
      <c r="K999" s="47" t="s">
        <v>560</v>
      </c>
      <c r="L999" s="47" t="s">
        <v>59</v>
      </c>
      <c r="M999" s="47" t="s">
        <v>596</v>
      </c>
      <c r="N999" s="47" t="s">
        <v>126</v>
      </c>
      <c r="O999" s="47" t="s">
        <v>597</v>
      </c>
      <c r="P999" s="47" t="s">
        <v>127</v>
      </c>
      <c r="Q999" s="47" t="s">
        <v>598</v>
      </c>
      <c r="R999" s="47" t="s">
        <v>128</v>
      </c>
      <c r="S999" s="47" t="s">
        <v>316</v>
      </c>
      <c r="T999" s="47" t="s">
        <v>129</v>
      </c>
      <c r="U999" s="47" t="s">
        <v>204</v>
      </c>
      <c r="V999" s="47" t="s">
        <v>610</v>
      </c>
      <c r="W999" s="47" t="s">
        <v>5624</v>
      </c>
      <c r="X999" s="48">
        <v>278100</v>
      </c>
      <c r="Y999" s="49" t="s">
        <v>5842</v>
      </c>
      <c r="Z999" s="50">
        <v>45166</v>
      </c>
      <c r="AA999" s="47" t="s">
        <v>5839</v>
      </c>
      <c r="AB999" s="50">
        <v>45163</v>
      </c>
      <c r="AC999" s="47" t="s">
        <v>1799</v>
      </c>
      <c r="AD999" s="47" t="s">
        <v>5780</v>
      </c>
      <c r="AE999" s="47" t="s">
        <v>5509</v>
      </c>
      <c r="AF999" s="47" t="s">
        <v>5625</v>
      </c>
      <c r="AG999" s="51" t="s">
        <v>5618</v>
      </c>
      <c r="AH999" s="52" t="s">
        <v>417</v>
      </c>
      <c r="AI999" s="53" t="s">
        <v>153</v>
      </c>
      <c r="AJ999" s="47" t="s">
        <v>154</v>
      </c>
      <c r="AK999" s="47" t="s">
        <v>5781</v>
      </c>
      <c r="AL999" s="50">
        <v>45162</v>
      </c>
      <c r="AM999" s="47" t="s">
        <v>5626</v>
      </c>
      <c r="AN999" s="50">
        <v>45160</v>
      </c>
      <c r="AO999" s="47" t="s">
        <v>5620</v>
      </c>
      <c r="AP999" s="47" t="s">
        <v>483</v>
      </c>
      <c r="AQ999" s="47" t="s">
        <v>132</v>
      </c>
      <c r="AR999" s="47" t="s">
        <v>604</v>
      </c>
      <c r="AS999" s="47" t="s">
        <v>484</v>
      </c>
      <c r="AT999" s="47" t="s">
        <v>383</v>
      </c>
      <c r="AU999" s="47" t="s">
        <v>130</v>
      </c>
      <c r="AV999" s="47" t="s">
        <v>35</v>
      </c>
      <c r="AW999" s="47" t="s">
        <v>65</v>
      </c>
      <c r="AX999" s="47" t="s">
        <v>66</v>
      </c>
      <c r="AY999" s="48">
        <v>0</v>
      </c>
      <c r="AZ999" s="48">
        <v>0</v>
      </c>
      <c r="BA999" s="48">
        <v>0</v>
      </c>
      <c r="BB999" s="48">
        <v>0</v>
      </c>
      <c r="BC999" s="48">
        <v>0</v>
      </c>
    </row>
    <row r="1000" spans="1:55" x14ac:dyDescent="0.3">
      <c r="A1000" s="47" t="s">
        <v>465</v>
      </c>
      <c r="B1000" s="47" t="s">
        <v>466</v>
      </c>
      <c r="C1000" s="47" t="s">
        <v>467</v>
      </c>
      <c r="D1000" s="47" t="s">
        <v>468</v>
      </c>
      <c r="E1000" s="47" t="s">
        <v>469</v>
      </c>
      <c r="F1000" s="47" t="s">
        <v>470</v>
      </c>
      <c r="G1000" s="47" t="s">
        <v>558</v>
      </c>
      <c r="H1000" s="47" t="s">
        <v>57</v>
      </c>
      <c r="I1000" s="47" t="s">
        <v>559</v>
      </c>
      <c r="J1000" s="47" t="s">
        <v>58</v>
      </c>
      <c r="K1000" s="47" t="s">
        <v>560</v>
      </c>
      <c r="L1000" s="47" t="s">
        <v>59</v>
      </c>
      <c r="M1000" s="47" t="s">
        <v>596</v>
      </c>
      <c r="N1000" s="47" t="s">
        <v>126</v>
      </c>
      <c r="O1000" s="47" t="s">
        <v>597</v>
      </c>
      <c r="P1000" s="47" t="s">
        <v>127</v>
      </c>
      <c r="Q1000" s="47" t="s">
        <v>598</v>
      </c>
      <c r="R1000" s="47" t="s">
        <v>128</v>
      </c>
      <c r="S1000" s="47" t="s">
        <v>316</v>
      </c>
      <c r="T1000" s="47" t="s">
        <v>129</v>
      </c>
      <c r="U1000" s="47" t="s">
        <v>131</v>
      </c>
      <c r="V1000" s="47" t="s">
        <v>599</v>
      </c>
      <c r="W1000" s="47" t="s">
        <v>5587</v>
      </c>
      <c r="X1000" s="48">
        <v>200000</v>
      </c>
      <c r="Y1000" s="49" t="s">
        <v>5842</v>
      </c>
      <c r="Z1000" s="50">
        <v>45166</v>
      </c>
      <c r="AA1000" s="47" t="s">
        <v>5839</v>
      </c>
      <c r="AB1000" s="50">
        <v>45163</v>
      </c>
      <c r="AC1000" s="47" t="s">
        <v>1799</v>
      </c>
      <c r="AD1000" s="47" t="s">
        <v>5769</v>
      </c>
      <c r="AE1000" s="47" t="s">
        <v>5509</v>
      </c>
      <c r="AF1000" s="47" t="s">
        <v>5588</v>
      </c>
      <c r="AG1000" s="51" t="s">
        <v>5565</v>
      </c>
      <c r="AH1000" s="52" t="s">
        <v>417</v>
      </c>
      <c r="AI1000" s="53" t="s">
        <v>153</v>
      </c>
      <c r="AJ1000" s="47" t="s">
        <v>154</v>
      </c>
      <c r="AK1000" s="47" t="s">
        <v>5239</v>
      </c>
      <c r="AL1000" s="50">
        <v>45162</v>
      </c>
      <c r="AM1000" s="47" t="s">
        <v>5589</v>
      </c>
      <c r="AN1000" s="50">
        <v>45154</v>
      </c>
      <c r="AO1000" s="47" t="s">
        <v>5543</v>
      </c>
      <c r="AP1000" s="47" t="s">
        <v>483</v>
      </c>
      <c r="AQ1000" s="47" t="s">
        <v>132</v>
      </c>
      <c r="AR1000" s="47" t="s">
        <v>604</v>
      </c>
      <c r="AS1000" s="47" t="s">
        <v>484</v>
      </c>
      <c r="AT1000" s="47" t="s">
        <v>383</v>
      </c>
      <c r="AU1000" s="47" t="s">
        <v>130</v>
      </c>
      <c r="AV1000" s="47" t="s">
        <v>35</v>
      </c>
      <c r="AW1000" s="47" t="s">
        <v>65</v>
      </c>
      <c r="AX1000" s="47" t="s">
        <v>66</v>
      </c>
      <c r="AY1000" s="48">
        <v>0</v>
      </c>
      <c r="AZ1000" s="48">
        <v>0</v>
      </c>
      <c r="BA1000" s="48">
        <v>0</v>
      </c>
      <c r="BB1000" s="48">
        <v>0</v>
      </c>
      <c r="BC1000" s="48">
        <v>0</v>
      </c>
    </row>
    <row r="1001" spans="1:55" x14ac:dyDescent="0.3">
      <c r="A1001" s="47" t="s">
        <v>465</v>
      </c>
      <c r="B1001" s="47" t="s">
        <v>466</v>
      </c>
      <c r="C1001" s="47" t="s">
        <v>467</v>
      </c>
      <c r="D1001" s="47" t="s">
        <v>468</v>
      </c>
      <c r="E1001" s="47" t="s">
        <v>469</v>
      </c>
      <c r="F1001" s="47" t="s">
        <v>470</v>
      </c>
      <c r="G1001" s="47" t="s">
        <v>558</v>
      </c>
      <c r="H1001" s="47" t="s">
        <v>57</v>
      </c>
      <c r="I1001" s="47" t="s">
        <v>559</v>
      </c>
      <c r="J1001" s="47" t="s">
        <v>58</v>
      </c>
      <c r="K1001" s="47" t="s">
        <v>560</v>
      </c>
      <c r="L1001" s="47" t="s">
        <v>59</v>
      </c>
      <c r="M1001" s="47" t="s">
        <v>596</v>
      </c>
      <c r="N1001" s="47" t="s">
        <v>126</v>
      </c>
      <c r="O1001" s="47" t="s">
        <v>597</v>
      </c>
      <c r="P1001" s="47" t="s">
        <v>127</v>
      </c>
      <c r="Q1001" s="47" t="s">
        <v>598</v>
      </c>
      <c r="R1001" s="47" t="s">
        <v>128</v>
      </c>
      <c r="S1001" s="47" t="s">
        <v>316</v>
      </c>
      <c r="T1001" s="47" t="s">
        <v>129</v>
      </c>
      <c r="U1001" s="47" t="s">
        <v>134</v>
      </c>
      <c r="V1001" s="47" t="s">
        <v>1654</v>
      </c>
      <c r="W1001" s="47" t="s">
        <v>5621</v>
      </c>
      <c r="X1001" s="48">
        <v>954000</v>
      </c>
      <c r="Y1001" s="49" t="s">
        <v>5842</v>
      </c>
      <c r="Z1001" s="50">
        <v>45166</v>
      </c>
      <c r="AA1001" s="47" t="s">
        <v>5839</v>
      </c>
      <c r="AB1001" s="50">
        <v>45163</v>
      </c>
      <c r="AC1001" s="47" t="s">
        <v>1799</v>
      </c>
      <c r="AD1001" s="47" t="s">
        <v>5779</v>
      </c>
      <c r="AE1001" s="47" t="s">
        <v>5509</v>
      </c>
      <c r="AF1001" s="47" t="s">
        <v>5622</v>
      </c>
      <c r="AG1001" s="51" t="s">
        <v>5618</v>
      </c>
      <c r="AH1001" s="52" t="s">
        <v>417</v>
      </c>
      <c r="AI1001" s="53" t="s">
        <v>153</v>
      </c>
      <c r="AJ1001" s="47" t="s">
        <v>154</v>
      </c>
      <c r="AK1001" s="47" t="s">
        <v>5287</v>
      </c>
      <c r="AL1001" s="50">
        <v>45162</v>
      </c>
      <c r="AM1001" s="47" t="s">
        <v>5623</v>
      </c>
      <c r="AN1001" s="50">
        <v>45160</v>
      </c>
      <c r="AO1001" s="47" t="s">
        <v>5620</v>
      </c>
      <c r="AP1001" s="47" t="s">
        <v>483</v>
      </c>
      <c r="AQ1001" s="47" t="s">
        <v>132</v>
      </c>
      <c r="AR1001" s="47" t="s">
        <v>604</v>
      </c>
      <c r="AS1001" s="47" t="s">
        <v>484</v>
      </c>
      <c r="AT1001" s="47" t="s">
        <v>383</v>
      </c>
      <c r="AU1001" s="47" t="s">
        <v>130</v>
      </c>
      <c r="AV1001" s="47" t="s">
        <v>35</v>
      </c>
      <c r="AW1001" s="47" t="s">
        <v>65</v>
      </c>
      <c r="AX1001" s="47" t="s">
        <v>66</v>
      </c>
      <c r="AY1001" s="48">
        <v>0</v>
      </c>
      <c r="AZ1001" s="48">
        <v>0</v>
      </c>
      <c r="BA1001" s="48">
        <v>0</v>
      </c>
      <c r="BB1001" s="48">
        <v>0</v>
      </c>
      <c r="BC1001" s="48">
        <v>0</v>
      </c>
    </row>
    <row r="1002" spans="1:55" x14ac:dyDescent="0.3">
      <c r="A1002" s="47" t="s">
        <v>465</v>
      </c>
      <c r="B1002" s="47" t="s">
        <v>466</v>
      </c>
      <c r="C1002" s="47" t="s">
        <v>467</v>
      </c>
      <c r="D1002" s="47" t="s">
        <v>468</v>
      </c>
      <c r="E1002" s="47" t="s">
        <v>469</v>
      </c>
      <c r="F1002" s="47" t="s">
        <v>470</v>
      </c>
      <c r="G1002" s="47" t="s">
        <v>558</v>
      </c>
      <c r="H1002" s="47" t="s">
        <v>57</v>
      </c>
      <c r="I1002" s="47" t="s">
        <v>559</v>
      </c>
      <c r="J1002" s="47" t="s">
        <v>58</v>
      </c>
      <c r="K1002" s="47" t="s">
        <v>560</v>
      </c>
      <c r="L1002" s="47" t="s">
        <v>59</v>
      </c>
      <c r="M1002" s="47" t="s">
        <v>596</v>
      </c>
      <c r="N1002" s="47" t="s">
        <v>126</v>
      </c>
      <c r="O1002" s="47" t="s">
        <v>597</v>
      </c>
      <c r="P1002" s="47" t="s">
        <v>127</v>
      </c>
      <c r="Q1002" s="47" t="s">
        <v>598</v>
      </c>
      <c r="R1002" s="47" t="s">
        <v>128</v>
      </c>
      <c r="S1002" s="47" t="s">
        <v>316</v>
      </c>
      <c r="T1002" s="47" t="s">
        <v>129</v>
      </c>
      <c r="U1002" s="47" t="s">
        <v>202</v>
      </c>
      <c r="V1002" s="47" t="s">
        <v>621</v>
      </c>
      <c r="W1002" s="47" t="s">
        <v>5590</v>
      </c>
      <c r="X1002" s="48">
        <v>1750000</v>
      </c>
      <c r="Y1002" s="49" t="s">
        <v>5842</v>
      </c>
      <c r="Z1002" s="50">
        <v>45166</v>
      </c>
      <c r="AA1002" s="47" t="s">
        <v>5839</v>
      </c>
      <c r="AB1002" s="50">
        <v>45163</v>
      </c>
      <c r="AC1002" s="47" t="s">
        <v>1799</v>
      </c>
      <c r="AD1002" s="47" t="s">
        <v>5770</v>
      </c>
      <c r="AE1002" s="47" t="s">
        <v>5509</v>
      </c>
      <c r="AF1002" s="47" t="s">
        <v>5591</v>
      </c>
      <c r="AG1002" s="51" t="s">
        <v>5592</v>
      </c>
      <c r="AH1002" s="52" t="s">
        <v>417</v>
      </c>
      <c r="AI1002" s="53" t="s">
        <v>153</v>
      </c>
      <c r="AJ1002" s="47" t="s">
        <v>154</v>
      </c>
      <c r="AK1002" s="47" t="s">
        <v>5242</v>
      </c>
      <c r="AL1002" s="50">
        <v>45162</v>
      </c>
      <c r="AM1002" s="47" t="s">
        <v>5593</v>
      </c>
      <c r="AN1002" s="50">
        <v>45156</v>
      </c>
      <c r="AO1002" s="47" t="s">
        <v>5543</v>
      </c>
      <c r="AP1002" s="47" t="s">
        <v>483</v>
      </c>
      <c r="AQ1002" s="47" t="s">
        <v>132</v>
      </c>
      <c r="AR1002" s="47" t="s">
        <v>604</v>
      </c>
      <c r="AS1002" s="47" t="s">
        <v>484</v>
      </c>
      <c r="AT1002" s="47" t="s">
        <v>383</v>
      </c>
      <c r="AU1002" s="47" t="s">
        <v>130</v>
      </c>
      <c r="AV1002" s="47" t="s">
        <v>35</v>
      </c>
      <c r="AW1002" s="47" t="s">
        <v>65</v>
      </c>
      <c r="AX1002" s="47" t="s">
        <v>66</v>
      </c>
      <c r="AY1002" s="48">
        <v>0</v>
      </c>
      <c r="AZ1002" s="48">
        <v>0</v>
      </c>
      <c r="BA1002" s="48">
        <v>0</v>
      </c>
      <c r="BB1002" s="48">
        <v>0</v>
      </c>
      <c r="BC1002" s="48">
        <v>0</v>
      </c>
    </row>
    <row r="1003" spans="1:55" x14ac:dyDescent="0.3">
      <c r="A1003" s="47" t="s">
        <v>465</v>
      </c>
      <c r="B1003" s="47" t="s">
        <v>466</v>
      </c>
      <c r="C1003" s="47" t="s">
        <v>467</v>
      </c>
      <c r="D1003" s="47" t="s">
        <v>468</v>
      </c>
      <c r="E1003" s="47" t="s">
        <v>469</v>
      </c>
      <c r="F1003" s="47" t="s">
        <v>470</v>
      </c>
      <c r="G1003" s="47" t="s">
        <v>558</v>
      </c>
      <c r="H1003" s="47" t="s">
        <v>57</v>
      </c>
      <c r="I1003" s="47" t="s">
        <v>559</v>
      </c>
      <c r="J1003" s="47" t="s">
        <v>58</v>
      </c>
      <c r="K1003" s="47" t="s">
        <v>560</v>
      </c>
      <c r="L1003" s="47" t="s">
        <v>59</v>
      </c>
      <c r="M1003" s="47" t="s">
        <v>596</v>
      </c>
      <c r="N1003" s="47" t="s">
        <v>126</v>
      </c>
      <c r="O1003" s="47" t="s">
        <v>597</v>
      </c>
      <c r="P1003" s="47" t="s">
        <v>127</v>
      </c>
      <c r="Q1003" s="47" t="s">
        <v>598</v>
      </c>
      <c r="R1003" s="47" t="s">
        <v>128</v>
      </c>
      <c r="S1003" s="47" t="s">
        <v>316</v>
      </c>
      <c r="T1003" s="47" t="s">
        <v>129</v>
      </c>
      <c r="U1003" s="47" t="s">
        <v>134</v>
      </c>
      <c r="V1003" s="47" t="s">
        <v>1654</v>
      </c>
      <c r="W1003" s="47" t="s">
        <v>5616</v>
      </c>
      <c r="X1003" s="48">
        <v>440000</v>
      </c>
      <c r="Y1003" s="49" t="s">
        <v>5842</v>
      </c>
      <c r="Z1003" s="50">
        <v>45166</v>
      </c>
      <c r="AA1003" s="47" t="s">
        <v>5839</v>
      </c>
      <c r="AB1003" s="50">
        <v>45163</v>
      </c>
      <c r="AC1003" s="47" t="s">
        <v>1799</v>
      </c>
      <c r="AD1003" s="47" t="s">
        <v>5778</v>
      </c>
      <c r="AE1003" s="47" t="s">
        <v>5509</v>
      </c>
      <c r="AF1003" s="47" t="s">
        <v>5617</v>
      </c>
      <c r="AG1003" s="51" t="s">
        <v>5618</v>
      </c>
      <c r="AH1003" s="52" t="s">
        <v>417</v>
      </c>
      <c r="AI1003" s="53" t="s">
        <v>153</v>
      </c>
      <c r="AJ1003" s="47" t="s">
        <v>154</v>
      </c>
      <c r="AK1003" s="47" t="s">
        <v>5293</v>
      </c>
      <c r="AL1003" s="50">
        <v>45162</v>
      </c>
      <c r="AM1003" s="47" t="s">
        <v>5619</v>
      </c>
      <c r="AN1003" s="50">
        <v>45160</v>
      </c>
      <c r="AO1003" s="47" t="s">
        <v>5620</v>
      </c>
      <c r="AP1003" s="47" t="s">
        <v>483</v>
      </c>
      <c r="AQ1003" s="47" t="s">
        <v>132</v>
      </c>
      <c r="AR1003" s="47" t="s">
        <v>604</v>
      </c>
      <c r="AS1003" s="47" t="s">
        <v>484</v>
      </c>
      <c r="AT1003" s="47" t="s">
        <v>383</v>
      </c>
      <c r="AU1003" s="47" t="s">
        <v>130</v>
      </c>
      <c r="AV1003" s="47" t="s">
        <v>35</v>
      </c>
      <c r="AW1003" s="47" t="s">
        <v>65</v>
      </c>
      <c r="AX1003" s="47" t="s">
        <v>66</v>
      </c>
      <c r="AY1003" s="48">
        <v>0</v>
      </c>
      <c r="AZ1003" s="48">
        <v>0</v>
      </c>
      <c r="BA1003" s="48">
        <v>0</v>
      </c>
      <c r="BB1003" s="48">
        <v>0</v>
      </c>
      <c r="BC1003" s="48">
        <v>0</v>
      </c>
    </row>
    <row r="1004" spans="1:55" x14ac:dyDescent="0.3">
      <c r="A1004" s="47" t="s">
        <v>465</v>
      </c>
      <c r="B1004" s="47" t="s">
        <v>466</v>
      </c>
      <c r="C1004" s="47" t="s">
        <v>467</v>
      </c>
      <c r="D1004" s="47" t="s">
        <v>468</v>
      </c>
      <c r="E1004" s="47" t="s">
        <v>469</v>
      </c>
      <c r="F1004" s="47" t="s">
        <v>470</v>
      </c>
      <c r="G1004" s="47" t="s">
        <v>558</v>
      </c>
      <c r="H1004" s="47" t="s">
        <v>57</v>
      </c>
      <c r="I1004" s="47" t="s">
        <v>559</v>
      </c>
      <c r="J1004" s="47" t="s">
        <v>58</v>
      </c>
      <c r="K1004" s="47" t="s">
        <v>560</v>
      </c>
      <c r="L1004" s="47" t="s">
        <v>59</v>
      </c>
      <c r="M1004" s="47" t="s">
        <v>596</v>
      </c>
      <c r="N1004" s="47" t="s">
        <v>126</v>
      </c>
      <c r="O1004" s="47" t="s">
        <v>597</v>
      </c>
      <c r="P1004" s="47" t="s">
        <v>127</v>
      </c>
      <c r="Q1004" s="47" t="s">
        <v>598</v>
      </c>
      <c r="R1004" s="47" t="s">
        <v>128</v>
      </c>
      <c r="S1004" s="47" t="s">
        <v>316</v>
      </c>
      <c r="T1004" s="47" t="s">
        <v>129</v>
      </c>
      <c r="U1004" s="47" t="s">
        <v>134</v>
      </c>
      <c r="V1004" s="47" t="s">
        <v>1654</v>
      </c>
      <c r="W1004" s="47" t="s">
        <v>5594</v>
      </c>
      <c r="X1004" s="48">
        <v>770000</v>
      </c>
      <c r="Y1004" s="49" t="s">
        <v>5842</v>
      </c>
      <c r="Z1004" s="50">
        <v>45166</v>
      </c>
      <c r="AA1004" s="47" t="s">
        <v>5839</v>
      </c>
      <c r="AB1004" s="50">
        <v>45163</v>
      </c>
      <c r="AC1004" s="47" t="s">
        <v>1799</v>
      </c>
      <c r="AD1004" s="47" t="s">
        <v>5771</v>
      </c>
      <c r="AE1004" s="47" t="s">
        <v>5509</v>
      </c>
      <c r="AF1004" s="47" t="s">
        <v>5595</v>
      </c>
      <c r="AG1004" s="51" t="s">
        <v>5263</v>
      </c>
      <c r="AH1004" s="52" t="s">
        <v>417</v>
      </c>
      <c r="AI1004" s="53" t="s">
        <v>153</v>
      </c>
      <c r="AJ1004" s="47" t="s">
        <v>154</v>
      </c>
      <c r="AK1004" s="47" t="s">
        <v>5245</v>
      </c>
      <c r="AL1004" s="50">
        <v>45162</v>
      </c>
      <c r="AM1004" s="47" t="s">
        <v>5596</v>
      </c>
      <c r="AN1004" s="50">
        <v>45141</v>
      </c>
      <c r="AO1004" s="47" t="s">
        <v>5543</v>
      </c>
      <c r="AP1004" s="47" t="s">
        <v>483</v>
      </c>
      <c r="AQ1004" s="47" t="s">
        <v>132</v>
      </c>
      <c r="AR1004" s="47" t="s">
        <v>604</v>
      </c>
      <c r="AS1004" s="47" t="s">
        <v>484</v>
      </c>
      <c r="AT1004" s="47" t="s">
        <v>383</v>
      </c>
      <c r="AU1004" s="47" t="s">
        <v>130</v>
      </c>
      <c r="AV1004" s="47" t="s">
        <v>35</v>
      </c>
      <c r="AW1004" s="47" t="s">
        <v>65</v>
      </c>
      <c r="AX1004" s="47" t="s">
        <v>66</v>
      </c>
      <c r="AY1004" s="48">
        <v>0</v>
      </c>
      <c r="AZ1004" s="48">
        <v>0</v>
      </c>
      <c r="BA1004" s="48">
        <v>0</v>
      </c>
      <c r="BB1004" s="48">
        <v>0</v>
      </c>
      <c r="BC1004" s="48">
        <v>0</v>
      </c>
    </row>
    <row r="1005" spans="1:55" x14ac:dyDescent="0.3">
      <c r="A1005" s="47" t="s">
        <v>465</v>
      </c>
      <c r="B1005" s="47" t="s">
        <v>466</v>
      </c>
      <c r="C1005" s="47" t="s">
        <v>467</v>
      </c>
      <c r="D1005" s="47" t="s">
        <v>468</v>
      </c>
      <c r="E1005" s="47" t="s">
        <v>469</v>
      </c>
      <c r="F1005" s="47" t="s">
        <v>470</v>
      </c>
      <c r="G1005" s="47" t="s">
        <v>558</v>
      </c>
      <c r="H1005" s="47" t="s">
        <v>57</v>
      </c>
      <c r="I1005" s="47" t="s">
        <v>559</v>
      </c>
      <c r="J1005" s="47" t="s">
        <v>58</v>
      </c>
      <c r="K1005" s="47" t="s">
        <v>560</v>
      </c>
      <c r="L1005" s="47" t="s">
        <v>59</v>
      </c>
      <c r="M1005" s="47" t="s">
        <v>596</v>
      </c>
      <c r="N1005" s="47" t="s">
        <v>126</v>
      </c>
      <c r="O1005" s="47" t="s">
        <v>597</v>
      </c>
      <c r="P1005" s="47" t="s">
        <v>127</v>
      </c>
      <c r="Q1005" s="47" t="s">
        <v>598</v>
      </c>
      <c r="R1005" s="47" t="s">
        <v>128</v>
      </c>
      <c r="S1005" s="47" t="s">
        <v>316</v>
      </c>
      <c r="T1005" s="47" t="s">
        <v>129</v>
      </c>
      <c r="U1005" s="47" t="s">
        <v>134</v>
      </c>
      <c r="V1005" s="47" t="s">
        <v>1654</v>
      </c>
      <c r="W1005" s="47" t="s">
        <v>5612</v>
      </c>
      <c r="X1005" s="48">
        <v>1105500</v>
      </c>
      <c r="Y1005" s="49" t="s">
        <v>5842</v>
      </c>
      <c r="Z1005" s="50">
        <v>45166</v>
      </c>
      <c r="AA1005" s="47" t="s">
        <v>5839</v>
      </c>
      <c r="AB1005" s="50">
        <v>45163</v>
      </c>
      <c r="AC1005" s="47" t="s">
        <v>1799</v>
      </c>
      <c r="AD1005" s="47" t="s">
        <v>5777</v>
      </c>
      <c r="AE1005" s="47" t="s">
        <v>5509</v>
      </c>
      <c r="AF1005" s="47" t="s">
        <v>5613</v>
      </c>
      <c r="AG1005" s="51" t="s">
        <v>5614</v>
      </c>
      <c r="AH1005" s="52" t="s">
        <v>417</v>
      </c>
      <c r="AI1005" s="53" t="s">
        <v>153</v>
      </c>
      <c r="AJ1005" s="47" t="s">
        <v>154</v>
      </c>
      <c r="AK1005" s="47" t="s">
        <v>5264</v>
      </c>
      <c r="AL1005" s="50">
        <v>45162</v>
      </c>
      <c r="AM1005" s="47" t="s">
        <v>5615</v>
      </c>
      <c r="AN1005" s="50">
        <v>45155</v>
      </c>
      <c r="AO1005" s="47" t="s">
        <v>5543</v>
      </c>
      <c r="AP1005" s="47" t="s">
        <v>483</v>
      </c>
      <c r="AQ1005" s="47" t="s">
        <v>132</v>
      </c>
      <c r="AR1005" s="47" t="s">
        <v>604</v>
      </c>
      <c r="AS1005" s="47" t="s">
        <v>484</v>
      </c>
      <c r="AT1005" s="47" t="s">
        <v>383</v>
      </c>
      <c r="AU1005" s="47" t="s">
        <v>130</v>
      </c>
      <c r="AV1005" s="47" t="s">
        <v>35</v>
      </c>
      <c r="AW1005" s="47" t="s">
        <v>65</v>
      </c>
      <c r="AX1005" s="47" t="s">
        <v>66</v>
      </c>
      <c r="AY1005" s="48">
        <v>0</v>
      </c>
      <c r="AZ1005" s="48">
        <v>0</v>
      </c>
      <c r="BA1005" s="48">
        <v>0</v>
      </c>
      <c r="BB1005" s="48">
        <v>0</v>
      </c>
      <c r="BC1005" s="48">
        <v>0</v>
      </c>
    </row>
    <row r="1006" spans="1:55" x14ac:dyDescent="0.3">
      <c r="A1006" s="47" t="s">
        <v>465</v>
      </c>
      <c r="B1006" s="47" t="s">
        <v>466</v>
      </c>
      <c r="C1006" s="47" t="s">
        <v>467</v>
      </c>
      <c r="D1006" s="47" t="s">
        <v>468</v>
      </c>
      <c r="E1006" s="47" t="s">
        <v>469</v>
      </c>
      <c r="F1006" s="47" t="s">
        <v>470</v>
      </c>
      <c r="G1006" s="47" t="s">
        <v>558</v>
      </c>
      <c r="H1006" s="47" t="s">
        <v>57</v>
      </c>
      <c r="I1006" s="47" t="s">
        <v>559</v>
      </c>
      <c r="J1006" s="47" t="s">
        <v>58</v>
      </c>
      <c r="K1006" s="47" t="s">
        <v>560</v>
      </c>
      <c r="L1006" s="47" t="s">
        <v>59</v>
      </c>
      <c r="M1006" s="47" t="s">
        <v>596</v>
      </c>
      <c r="N1006" s="47" t="s">
        <v>126</v>
      </c>
      <c r="O1006" s="47" t="s">
        <v>597</v>
      </c>
      <c r="P1006" s="47" t="s">
        <v>127</v>
      </c>
      <c r="Q1006" s="47" t="s">
        <v>598</v>
      </c>
      <c r="R1006" s="47" t="s">
        <v>128</v>
      </c>
      <c r="S1006" s="47" t="s">
        <v>316</v>
      </c>
      <c r="T1006" s="47" t="s">
        <v>129</v>
      </c>
      <c r="U1006" s="47" t="s">
        <v>134</v>
      </c>
      <c r="V1006" s="47" t="s">
        <v>1654</v>
      </c>
      <c r="W1006" s="47" t="s">
        <v>5597</v>
      </c>
      <c r="X1006" s="48">
        <v>1258000</v>
      </c>
      <c r="Y1006" s="49" t="s">
        <v>5842</v>
      </c>
      <c r="Z1006" s="50">
        <v>45166</v>
      </c>
      <c r="AA1006" s="47" t="s">
        <v>5839</v>
      </c>
      <c r="AB1006" s="50">
        <v>45163</v>
      </c>
      <c r="AC1006" s="47" t="s">
        <v>1799</v>
      </c>
      <c r="AD1006" s="47" t="s">
        <v>5772</v>
      </c>
      <c r="AE1006" s="47" t="s">
        <v>5509</v>
      </c>
      <c r="AF1006" s="47" t="s">
        <v>5598</v>
      </c>
      <c r="AG1006" s="51" t="s">
        <v>5263</v>
      </c>
      <c r="AH1006" s="52" t="s">
        <v>417</v>
      </c>
      <c r="AI1006" s="53" t="s">
        <v>153</v>
      </c>
      <c r="AJ1006" s="47" t="s">
        <v>154</v>
      </c>
      <c r="AK1006" s="47" t="s">
        <v>5248</v>
      </c>
      <c r="AL1006" s="50">
        <v>45162</v>
      </c>
      <c r="AM1006" s="47" t="s">
        <v>5599</v>
      </c>
      <c r="AN1006" s="50">
        <v>45141</v>
      </c>
      <c r="AO1006" s="47" t="s">
        <v>5543</v>
      </c>
      <c r="AP1006" s="47" t="s">
        <v>483</v>
      </c>
      <c r="AQ1006" s="47" t="s">
        <v>132</v>
      </c>
      <c r="AR1006" s="47" t="s">
        <v>604</v>
      </c>
      <c r="AS1006" s="47" t="s">
        <v>484</v>
      </c>
      <c r="AT1006" s="47" t="s">
        <v>383</v>
      </c>
      <c r="AU1006" s="47" t="s">
        <v>130</v>
      </c>
      <c r="AV1006" s="47" t="s">
        <v>35</v>
      </c>
      <c r="AW1006" s="47" t="s">
        <v>65</v>
      </c>
      <c r="AX1006" s="47" t="s">
        <v>66</v>
      </c>
      <c r="AY1006" s="48">
        <v>0</v>
      </c>
      <c r="AZ1006" s="48">
        <v>0</v>
      </c>
      <c r="BA1006" s="48">
        <v>0</v>
      </c>
      <c r="BB1006" s="48">
        <v>0</v>
      </c>
      <c r="BC1006" s="48">
        <v>0</v>
      </c>
    </row>
    <row r="1007" spans="1:55" x14ac:dyDescent="0.3">
      <c r="A1007" s="47" t="s">
        <v>465</v>
      </c>
      <c r="B1007" s="47" t="s">
        <v>466</v>
      </c>
      <c r="C1007" s="47" t="s">
        <v>467</v>
      </c>
      <c r="D1007" s="47" t="s">
        <v>468</v>
      </c>
      <c r="E1007" s="47" t="s">
        <v>469</v>
      </c>
      <c r="F1007" s="47" t="s">
        <v>470</v>
      </c>
      <c r="G1007" s="47" t="s">
        <v>558</v>
      </c>
      <c r="H1007" s="47" t="s">
        <v>57</v>
      </c>
      <c r="I1007" s="47" t="s">
        <v>559</v>
      </c>
      <c r="J1007" s="47" t="s">
        <v>58</v>
      </c>
      <c r="K1007" s="47" t="s">
        <v>560</v>
      </c>
      <c r="L1007" s="47" t="s">
        <v>59</v>
      </c>
      <c r="M1007" s="47" t="s">
        <v>596</v>
      </c>
      <c r="N1007" s="47" t="s">
        <v>126</v>
      </c>
      <c r="O1007" s="47" t="s">
        <v>597</v>
      </c>
      <c r="P1007" s="47" t="s">
        <v>127</v>
      </c>
      <c r="Q1007" s="47" t="s">
        <v>598</v>
      </c>
      <c r="R1007" s="47" t="s">
        <v>128</v>
      </c>
      <c r="S1007" s="47" t="s">
        <v>316</v>
      </c>
      <c r="T1007" s="47" t="s">
        <v>129</v>
      </c>
      <c r="U1007" s="47" t="s">
        <v>134</v>
      </c>
      <c r="V1007" s="47" t="s">
        <v>1654</v>
      </c>
      <c r="W1007" s="47" t="s">
        <v>5609</v>
      </c>
      <c r="X1007" s="48">
        <v>1000000</v>
      </c>
      <c r="Y1007" s="49" t="s">
        <v>5842</v>
      </c>
      <c r="Z1007" s="50">
        <v>45166</v>
      </c>
      <c r="AA1007" s="47" t="s">
        <v>5839</v>
      </c>
      <c r="AB1007" s="50">
        <v>45163</v>
      </c>
      <c r="AC1007" s="47" t="s">
        <v>1799</v>
      </c>
      <c r="AD1007" s="47" t="s">
        <v>5776</v>
      </c>
      <c r="AE1007" s="47" t="s">
        <v>5509</v>
      </c>
      <c r="AF1007" s="47" t="s">
        <v>5610</v>
      </c>
      <c r="AG1007" s="51" t="s">
        <v>5526</v>
      </c>
      <c r="AH1007" s="52" t="s">
        <v>417</v>
      </c>
      <c r="AI1007" s="53" t="s">
        <v>153</v>
      </c>
      <c r="AJ1007" s="47" t="s">
        <v>154</v>
      </c>
      <c r="AK1007" s="47" t="s">
        <v>5260</v>
      </c>
      <c r="AL1007" s="50">
        <v>45162</v>
      </c>
      <c r="AM1007" s="47" t="s">
        <v>5611</v>
      </c>
      <c r="AN1007" s="50">
        <v>45149</v>
      </c>
      <c r="AO1007" s="47" t="s">
        <v>5543</v>
      </c>
      <c r="AP1007" s="47" t="s">
        <v>483</v>
      </c>
      <c r="AQ1007" s="47" t="s">
        <v>132</v>
      </c>
      <c r="AR1007" s="47" t="s">
        <v>604</v>
      </c>
      <c r="AS1007" s="47" t="s">
        <v>484</v>
      </c>
      <c r="AT1007" s="47" t="s">
        <v>383</v>
      </c>
      <c r="AU1007" s="47" t="s">
        <v>130</v>
      </c>
      <c r="AV1007" s="47" t="s">
        <v>35</v>
      </c>
      <c r="AW1007" s="47" t="s">
        <v>65</v>
      </c>
      <c r="AX1007" s="47" t="s">
        <v>66</v>
      </c>
      <c r="AY1007" s="48">
        <v>0</v>
      </c>
      <c r="AZ1007" s="48">
        <v>0</v>
      </c>
      <c r="BA1007" s="48">
        <v>0</v>
      </c>
      <c r="BB1007" s="48">
        <v>0</v>
      </c>
      <c r="BC1007" s="48">
        <v>0</v>
      </c>
    </row>
    <row r="1008" spans="1:55" x14ac:dyDescent="0.3">
      <c r="A1008" s="47" t="s">
        <v>465</v>
      </c>
      <c r="B1008" s="47" t="s">
        <v>466</v>
      </c>
      <c r="C1008" s="47" t="s">
        <v>467</v>
      </c>
      <c r="D1008" s="47" t="s">
        <v>468</v>
      </c>
      <c r="E1008" s="47" t="s">
        <v>469</v>
      </c>
      <c r="F1008" s="47" t="s">
        <v>470</v>
      </c>
      <c r="G1008" s="47" t="s">
        <v>558</v>
      </c>
      <c r="H1008" s="47" t="s">
        <v>57</v>
      </c>
      <c r="I1008" s="47" t="s">
        <v>559</v>
      </c>
      <c r="J1008" s="47" t="s">
        <v>58</v>
      </c>
      <c r="K1008" s="47" t="s">
        <v>560</v>
      </c>
      <c r="L1008" s="47" t="s">
        <v>59</v>
      </c>
      <c r="M1008" s="47" t="s">
        <v>596</v>
      </c>
      <c r="N1008" s="47" t="s">
        <v>126</v>
      </c>
      <c r="O1008" s="47" t="s">
        <v>597</v>
      </c>
      <c r="P1008" s="47" t="s">
        <v>127</v>
      </c>
      <c r="Q1008" s="47" t="s">
        <v>598</v>
      </c>
      <c r="R1008" s="47" t="s">
        <v>128</v>
      </c>
      <c r="S1008" s="47" t="s">
        <v>316</v>
      </c>
      <c r="T1008" s="47" t="s">
        <v>129</v>
      </c>
      <c r="U1008" s="47" t="s">
        <v>134</v>
      </c>
      <c r="V1008" s="47" t="s">
        <v>1654</v>
      </c>
      <c r="W1008" s="47" t="s">
        <v>5600</v>
      </c>
      <c r="X1008" s="48">
        <v>425000</v>
      </c>
      <c r="Y1008" s="49" t="s">
        <v>5842</v>
      </c>
      <c r="Z1008" s="50">
        <v>45166</v>
      </c>
      <c r="AA1008" s="47" t="s">
        <v>5839</v>
      </c>
      <c r="AB1008" s="50">
        <v>45163</v>
      </c>
      <c r="AC1008" s="47" t="s">
        <v>1799</v>
      </c>
      <c r="AD1008" s="47" t="s">
        <v>5773</v>
      </c>
      <c r="AE1008" s="47" t="s">
        <v>5509</v>
      </c>
      <c r="AF1008" s="47" t="s">
        <v>5601</v>
      </c>
      <c r="AG1008" s="51" t="s">
        <v>5315</v>
      </c>
      <c r="AH1008" s="52" t="s">
        <v>417</v>
      </c>
      <c r="AI1008" s="53" t="s">
        <v>153</v>
      </c>
      <c r="AJ1008" s="47" t="s">
        <v>154</v>
      </c>
      <c r="AK1008" s="47" t="s">
        <v>5251</v>
      </c>
      <c r="AL1008" s="50">
        <v>45162</v>
      </c>
      <c r="AM1008" s="47" t="s">
        <v>5602</v>
      </c>
      <c r="AN1008" s="50">
        <v>45142</v>
      </c>
      <c r="AO1008" s="47" t="s">
        <v>5543</v>
      </c>
      <c r="AP1008" s="47" t="s">
        <v>483</v>
      </c>
      <c r="AQ1008" s="47" t="s">
        <v>132</v>
      </c>
      <c r="AR1008" s="47" t="s">
        <v>604</v>
      </c>
      <c r="AS1008" s="47" t="s">
        <v>484</v>
      </c>
      <c r="AT1008" s="47" t="s">
        <v>383</v>
      </c>
      <c r="AU1008" s="47" t="s">
        <v>130</v>
      </c>
      <c r="AV1008" s="47" t="s">
        <v>35</v>
      </c>
      <c r="AW1008" s="47" t="s">
        <v>65</v>
      </c>
      <c r="AX1008" s="47" t="s">
        <v>66</v>
      </c>
      <c r="AY1008" s="48">
        <v>0</v>
      </c>
      <c r="AZ1008" s="48">
        <v>0</v>
      </c>
      <c r="BA1008" s="48">
        <v>0</v>
      </c>
      <c r="BB1008" s="48">
        <v>0</v>
      </c>
      <c r="BC1008" s="48">
        <v>0</v>
      </c>
    </row>
    <row r="1009" spans="1:55" x14ac:dyDescent="0.3">
      <c r="A1009" s="47" t="s">
        <v>465</v>
      </c>
      <c r="B1009" s="47" t="s">
        <v>466</v>
      </c>
      <c r="C1009" s="47" t="s">
        <v>467</v>
      </c>
      <c r="D1009" s="47" t="s">
        <v>468</v>
      </c>
      <c r="E1009" s="47" t="s">
        <v>469</v>
      </c>
      <c r="F1009" s="47" t="s">
        <v>470</v>
      </c>
      <c r="G1009" s="47" t="s">
        <v>558</v>
      </c>
      <c r="H1009" s="47" t="s">
        <v>57</v>
      </c>
      <c r="I1009" s="47" t="s">
        <v>559</v>
      </c>
      <c r="J1009" s="47" t="s">
        <v>58</v>
      </c>
      <c r="K1009" s="47" t="s">
        <v>560</v>
      </c>
      <c r="L1009" s="47" t="s">
        <v>59</v>
      </c>
      <c r="M1009" s="47" t="s">
        <v>596</v>
      </c>
      <c r="N1009" s="47" t="s">
        <v>126</v>
      </c>
      <c r="O1009" s="47" t="s">
        <v>597</v>
      </c>
      <c r="P1009" s="47" t="s">
        <v>127</v>
      </c>
      <c r="Q1009" s="47" t="s">
        <v>598</v>
      </c>
      <c r="R1009" s="47" t="s">
        <v>128</v>
      </c>
      <c r="S1009" s="47" t="s">
        <v>316</v>
      </c>
      <c r="T1009" s="47" t="s">
        <v>129</v>
      </c>
      <c r="U1009" s="47" t="s">
        <v>134</v>
      </c>
      <c r="V1009" s="47" t="s">
        <v>1654</v>
      </c>
      <c r="W1009" s="47" t="s">
        <v>5606</v>
      </c>
      <c r="X1009" s="48">
        <v>440000</v>
      </c>
      <c r="Y1009" s="49" t="s">
        <v>5842</v>
      </c>
      <c r="Z1009" s="50">
        <v>45166</v>
      </c>
      <c r="AA1009" s="47" t="s">
        <v>5839</v>
      </c>
      <c r="AB1009" s="50">
        <v>45163</v>
      </c>
      <c r="AC1009" s="47" t="s">
        <v>1799</v>
      </c>
      <c r="AD1009" s="47" t="s">
        <v>5775</v>
      </c>
      <c r="AE1009" s="47" t="s">
        <v>5509</v>
      </c>
      <c r="AF1009" s="47" t="s">
        <v>5607</v>
      </c>
      <c r="AG1009" s="51" t="s">
        <v>5526</v>
      </c>
      <c r="AH1009" s="52" t="s">
        <v>417</v>
      </c>
      <c r="AI1009" s="53" t="s">
        <v>153</v>
      </c>
      <c r="AJ1009" s="47" t="s">
        <v>154</v>
      </c>
      <c r="AK1009" s="47" t="s">
        <v>5257</v>
      </c>
      <c r="AL1009" s="50">
        <v>45162</v>
      </c>
      <c r="AM1009" s="47" t="s">
        <v>5608</v>
      </c>
      <c r="AN1009" s="50">
        <v>45149</v>
      </c>
      <c r="AO1009" s="47" t="s">
        <v>5543</v>
      </c>
      <c r="AP1009" s="47" t="s">
        <v>483</v>
      </c>
      <c r="AQ1009" s="47" t="s">
        <v>132</v>
      </c>
      <c r="AR1009" s="47" t="s">
        <v>604</v>
      </c>
      <c r="AS1009" s="47" t="s">
        <v>484</v>
      </c>
      <c r="AT1009" s="47" t="s">
        <v>383</v>
      </c>
      <c r="AU1009" s="47" t="s">
        <v>130</v>
      </c>
      <c r="AV1009" s="47" t="s">
        <v>35</v>
      </c>
      <c r="AW1009" s="47" t="s">
        <v>65</v>
      </c>
      <c r="AX1009" s="47" t="s">
        <v>66</v>
      </c>
      <c r="AY1009" s="48">
        <v>0</v>
      </c>
      <c r="AZ1009" s="48">
        <v>0</v>
      </c>
      <c r="BA1009" s="48">
        <v>0</v>
      </c>
      <c r="BB1009" s="48">
        <v>0</v>
      </c>
      <c r="BC1009" s="48">
        <v>0</v>
      </c>
    </row>
    <row r="1010" spans="1:55" x14ac:dyDescent="0.3">
      <c r="A1010" s="47" t="s">
        <v>465</v>
      </c>
      <c r="B1010" s="47" t="s">
        <v>466</v>
      </c>
      <c r="C1010" s="47" t="s">
        <v>467</v>
      </c>
      <c r="D1010" s="47" t="s">
        <v>468</v>
      </c>
      <c r="E1010" s="47" t="s">
        <v>469</v>
      </c>
      <c r="F1010" s="47" t="s">
        <v>470</v>
      </c>
      <c r="G1010" s="47" t="s">
        <v>558</v>
      </c>
      <c r="H1010" s="47" t="s">
        <v>57</v>
      </c>
      <c r="I1010" s="47" t="s">
        <v>559</v>
      </c>
      <c r="J1010" s="47" t="s">
        <v>58</v>
      </c>
      <c r="K1010" s="47" t="s">
        <v>560</v>
      </c>
      <c r="L1010" s="47" t="s">
        <v>59</v>
      </c>
      <c r="M1010" s="47" t="s">
        <v>596</v>
      </c>
      <c r="N1010" s="47" t="s">
        <v>126</v>
      </c>
      <c r="O1010" s="47" t="s">
        <v>597</v>
      </c>
      <c r="P1010" s="47" t="s">
        <v>127</v>
      </c>
      <c r="Q1010" s="47" t="s">
        <v>598</v>
      </c>
      <c r="R1010" s="47" t="s">
        <v>128</v>
      </c>
      <c r="S1010" s="47" t="s">
        <v>316</v>
      </c>
      <c r="T1010" s="47" t="s">
        <v>129</v>
      </c>
      <c r="U1010" s="47" t="s">
        <v>134</v>
      </c>
      <c r="V1010" s="47" t="s">
        <v>1654</v>
      </c>
      <c r="W1010" s="47" t="s">
        <v>5603</v>
      </c>
      <c r="X1010" s="48">
        <v>1100000</v>
      </c>
      <c r="Y1010" s="49" t="s">
        <v>5842</v>
      </c>
      <c r="Z1010" s="50">
        <v>45166</v>
      </c>
      <c r="AA1010" s="47" t="s">
        <v>5839</v>
      </c>
      <c r="AB1010" s="50">
        <v>45163</v>
      </c>
      <c r="AC1010" s="47" t="s">
        <v>1799</v>
      </c>
      <c r="AD1010" s="47" t="s">
        <v>5774</v>
      </c>
      <c r="AE1010" s="47" t="s">
        <v>5509</v>
      </c>
      <c r="AF1010" s="47" t="s">
        <v>5604</v>
      </c>
      <c r="AG1010" s="51" t="s">
        <v>5546</v>
      </c>
      <c r="AH1010" s="52" t="s">
        <v>417</v>
      </c>
      <c r="AI1010" s="53" t="s">
        <v>153</v>
      </c>
      <c r="AJ1010" s="47" t="s">
        <v>154</v>
      </c>
      <c r="AK1010" s="47" t="s">
        <v>5254</v>
      </c>
      <c r="AL1010" s="50">
        <v>45162</v>
      </c>
      <c r="AM1010" s="47" t="s">
        <v>5605</v>
      </c>
      <c r="AN1010" s="50">
        <v>45147</v>
      </c>
      <c r="AO1010" s="47" t="s">
        <v>5543</v>
      </c>
      <c r="AP1010" s="47" t="s">
        <v>483</v>
      </c>
      <c r="AQ1010" s="47" t="s">
        <v>132</v>
      </c>
      <c r="AR1010" s="47" t="s">
        <v>604</v>
      </c>
      <c r="AS1010" s="47" t="s">
        <v>484</v>
      </c>
      <c r="AT1010" s="47" t="s">
        <v>383</v>
      </c>
      <c r="AU1010" s="47" t="s">
        <v>130</v>
      </c>
      <c r="AV1010" s="47" t="s">
        <v>35</v>
      </c>
      <c r="AW1010" s="47" t="s">
        <v>65</v>
      </c>
      <c r="AX1010" s="47" t="s">
        <v>66</v>
      </c>
      <c r="AY1010" s="48">
        <v>0</v>
      </c>
      <c r="AZ1010" s="48">
        <v>0</v>
      </c>
      <c r="BA1010" s="48">
        <v>0</v>
      </c>
      <c r="BB1010" s="48">
        <v>0</v>
      </c>
      <c r="BC1010" s="48">
        <v>0</v>
      </c>
    </row>
    <row r="1011" spans="1:55" x14ac:dyDescent="0.3">
      <c r="A1011" s="47" t="s">
        <v>465</v>
      </c>
      <c r="B1011" s="47" t="s">
        <v>466</v>
      </c>
      <c r="C1011" s="47" t="s">
        <v>467</v>
      </c>
      <c r="D1011" s="47" t="s">
        <v>468</v>
      </c>
      <c r="E1011" s="47" t="s">
        <v>469</v>
      </c>
      <c r="F1011" s="47" t="s">
        <v>470</v>
      </c>
      <c r="G1011" s="47" t="s">
        <v>558</v>
      </c>
      <c r="H1011" s="47" t="s">
        <v>57</v>
      </c>
      <c r="I1011" s="47" t="s">
        <v>961</v>
      </c>
      <c r="J1011" s="47" t="s">
        <v>117</v>
      </c>
      <c r="K1011" s="47" t="s">
        <v>823</v>
      </c>
      <c r="L1011" s="47" t="s">
        <v>118</v>
      </c>
      <c r="M1011" s="47" t="s">
        <v>962</v>
      </c>
      <c r="N1011" s="47" t="s">
        <v>119</v>
      </c>
      <c r="O1011" s="47" t="s">
        <v>562</v>
      </c>
      <c r="P1011" s="47" t="s">
        <v>120</v>
      </c>
      <c r="Q1011" s="47" t="s">
        <v>503</v>
      </c>
      <c r="R1011" s="47" t="s">
        <v>121</v>
      </c>
      <c r="S1011" s="47" t="s">
        <v>271</v>
      </c>
      <c r="T1011" s="47" t="s">
        <v>33</v>
      </c>
      <c r="U1011" s="47" t="s">
        <v>354</v>
      </c>
      <c r="V1011" s="47" t="s">
        <v>1790</v>
      </c>
      <c r="W1011" s="47" t="s">
        <v>5734</v>
      </c>
      <c r="X1011" s="48">
        <v>2449100</v>
      </c>
      <c r="Y1011" s="49" t="s">
        <v>5842</v>
      </c>
      <c r="Z1011" s="50">
        <v>45166</v>
      </c>
      <c r="AA1011" s="47" t="s">
        <v>5839</v>
      </c>
      <c r="AB1011" s="50">
        <v>45163</v>
      </c>
      <c r="AC1011" s="47" t="s">
        <v>5841</v>
      </c>
      <c r="AD1011" s="47" t="s">
        <v>5752</v>
      </c>
      <c r="AE1011" s="47" t="s">
        <v>5509</v>
      </c>
      <c r="AF1011" s="47" t="s">
        <v>5735</v>
      </c>
      <c r="AG1011" s="51" t="s">
        <v>5592</v>
      </c>
      <c r="AH1011" s="52" t="s">
        <v>417</v>
      </c>
      <c r="AI1011" s="53" t="s">
        <v>153</v>
      </c>
      <c r="AJ1011" s="47" t="s">
        <v>154</v>
      </c>
      <c r="AK1011" s="47" t="s">
        <v>5233</v>
      </c>
      <c r="AL1011" s="50">
        <v>45162</v>
      </c>
      <c r="AM1011" s="47" t="s">
        <v>5736</v>
      </c>
      <c r="AN1011" s="50">
        <v>45156</v>
      </c>
      <c r="AO1011" s="47" t="s">
        <v>5733</v>
      </c>
      <c r="AP1011" s="47" t="s">
        <v>483</v>
      </c>
      <c r="AQ1011" s="47" t="s">
        <v>39</v>
      </c>
      <c r="AR1011" s="47" t="s">
        <v>272</v>
      </c>
      <c r="AS1011" s="47" t="s">
        <v>484</v>
      </c>
      <c r="AT1011" s="47" t="s">
        <v>1794</v>
      </c>
      <c r="AU1011" s="47" t="s">
        <v>338</v>
      </c>
      <c r="AV1011" s="47" t="s">
        <v>35</v>
      </c>
      <c r="AW1011" s="47" t="s">
        <v>82</v>
      </c>
      <c r="AX1011" s="47" t="s">
        <v>96</v>
      </c>
      <c r="AY1011" s="48">
        <v>0</v>
      </c>
      <c r="AZ1011" s="48">
        <v>0</v>
      </c>
      <c r="BA1011" s="48">
        <v>0</v>
      </c>
      <c r="BB1011" s="48">
        <v>0</v>
      </c>
      <c r="BC1011" s="48">
        <v>0</v>
      </c>
    </row>
    <row r="1012" spans="1:55" x14ac:dyDescent="0.3">
      <c r="A1012" s="47" t="s">
        <v>465</v>
      </c>
      <c r="B1012" s="47" t="s">
        <v>466</v>
      </c>
      <c r="C1012" s="47" t="s">
        <v>467</v>
      </c>
      <c r="D1012" s="47" t="s">
        <v>468</v>
      </c>
      <c r="E1012" s="47" t="s">
        <v>469</v>
      </c>
      <c r="F1012" s="47" t="s">
        <v>470</v>
      </c>
      <c r="G1012" s="47" t="s">
        <v>558</v>
      </c>
      <c r="H1012" s="47" t="s">
        <v>57</v>
      </c>
      <c r="I1012" s="47" t="s">
        <v>961</v>
      </c>
      <c r="J1012" s="47" t="s">
        <v>117</v>
      </c>
      <c r="K1012" s="47" t="s">
        <v>823</v>
      </c>
      <c r="L1012" s="47" t="s">
        <v>118</v>
      </c>
      <c r="M1012" s="47" t="s">
        <v>962</v>
      </c>
      <c r="N1012" s="47" t="s">
        <v>119</v>
      </c>
      <c r="O1012" s="47" t="s">
        <v>562</v>
      </c>
      <c r="P1012" s="47" t="s">
        <v>120</v>
      </c>
      <c r="Q1012" s="47" t="s">
        <v>503</v>
      </c>
      <c r="R1012" s="47" t="s">
        <v>121</v>
      </c>
      <c r="S1012" s="47" t="s">
        <v>271</v>
      </c>
      <c r="T1012" s="47" t="s">
        <v>33</v>
      </c>
      <c r="U1012" s="47" t="s">
        <v>354</v>
      </c>
      <c r="V1012" s="47" t="s">
        <v>1790</v>
      </c>
      <c r="W1012" s="47" t="s">
        <v>5730</v>
      </c>
      <c r="X1012" s="48">
        <v>1210000</v>
      </c>
      <c r="Y1012" s="49" t="s">
        <v>5842</v>
      </c>
      <c r="Z1012" s="50">
        <v>45166</v>
      </c>
      <c r="AA1012" s="47" t="s">
        <v>5839</v>
      </c>
      <c r="AB1012" s="50">
        <v>45163</v>
      </c>
      <c r="AC1012" s="47" t="s">
        <v>5841</v>
      </c>
      <c r="AD1012" s="47" t="s">
        <v>5838</v>
      </c>
      <c r="AE1012" s="47" t="s">
        <v>5509</v>
      </c>
      <c r="AF1012" s="47" t="s">
        <v>5731</v>
      </c>
      <c r="AG1012" s="51" t="s">
        <v>5592</v>
      </c>
      <c r="AH1012" s="52" t="s">
        <v>417</v>
      </c>
      <c r="AI1012" s="53" t="s">
        <v>153</v>
      </c>
      <c r="AJ1012" s="47" t="s">
        <v>154</v>
      </c>
      <c r="AK1012" s="47" t="s">
        <v>5230</v>
      </c>
      <c r="AL1012" s="50">
        <v>45162</v>
      </c>
      <c r="AM1012" s="47" t="s">
        <v>5732</v>
      </c>
      <c r="AN1012" s="50">
        <v>45156</v>
      </c>
      <c r="AO1012" s="47" t="s">
        <v>5733</v>
      </c>
      <c r="AP1012" s="47" t="s">
        <v>483</v>
      </c>
      <c r="AQ1012" s="47" t="s">
        <v>39</v>
      </c>
      <c r="AR1012" s="47" t="s">
        <v>272</v>
      </c>
      <c r="AS1012" s="47" t="s">
        <v>484</v>
      </c>
      <c r="AT1012" s="47" t="s">
        <v>1794</v>
      </c>
      <c r="AU1012" s="47" t="s">
        <v>338</v>
      </c>
      <c r="AV1012" s="47" t="s">
        <v>35</v>
      </c>
      <c r="AW1012" s="47" t="s">
        <v>82</v>
      </c>
      <c r="AX1012" s="47" t="s">
        <v>96</v>
      </c>
      <c r="AY1012" s="48">
        <v>0</v>
      </c>
      <c r="AZ1012" s="48">
        <v>0</v>
      </c>
      <c r="BA1012" s="48">
        <v>0</v>
      </c>
      <c r="BB1012" s="48">
        <v>0</v>
      </c>
      <c r="BC1012" s="48">
        <v>0</v>
      </c>
    </row>
    <row r="1013" spans="1:55" x14ac:dyDescent="0.3">
      <c r="A1013" s="47" t="s">
        <v>465</v>
      </c>
      <c r="B1013" s="47" t="s">
        <v>466</v>
      </c>
      <c r="C1013" s="47" t="s">
        <v>467</v>
      </c>
      <c r="D1013" s="47" t="s">
        <v>468</v>
      </c>
      <c r="E1013" s="47" t="s">
        <v>469</v>
      </c>
      <c r="F1013" s="47" t="s">
        <v>470</v>
      </c>
      <c r="G1013" s="47" t="s">
        <v>558</v>
      </c>
      <c r="H1013" s="47" t="s">
        <v>57</v>
      </c>
      <c r="I1013" s="47" t="s">
        <v>559</v>
      </c>
      <c r="J1013" s="47" t="s">
        <v>58</v>
      </c>
      <c r="K1013" s="47" t="s">
        <v>637</v>
      </c>
      <c r="L1013" s="47" t="s">
        <v>78</v>
      </c>
      <c r="M1013" s="47" t="s">
        <v>660</v>
      </c>
      <c r="N1013" s="47" t="s">
        <v>85</v>
      </c>
      <c r="O1013" s="47" t="s">
        <v>562</v>
      </c>
      <c r="P1013" s="47" t="s">
        <v>86</v>
      </c>
      <c r="Q1013" s="47" t="s">
        <v>759</v>
      </c>
      <c r="R1013" s="47" t="s">
        <v>960</v>
      </c>
      <c r="S1013" s="47" t="s">
        <v>271</v>
      </c>
      <c r="T1013" s="47" t="s">
        <v>33</v>
      </c>
      <c r="U1013" s="47" t="s">
        <v>354</v>
      </c>
      <c r="V1013" s="47" t="s">
        <v>5720</v>
      </c>
      <c r="W1013" s="47" t="s">
        <v>5724</v>
      </c>
      <c r="X1013" s="48">
        <v>3094000</v>
      </c>
      <c r="Y1013" s="49" t="s">
        <v>5842</v>
      </c>
      <c r="Z1013" s="50">
        <v>45166</v>
      </c>
      <c r="AA1013" s="47" t="s">
        <v>5839</v>
      </c>
      <c r="AB1013" s="50">
        <v>45163</v>
      </c>
      <c r="AC1013" s="47" t="s">
        <v>5840</v>
      </c>
      <c r="AD1013" s="47" t="s">
        <v>5836</v>
      </c>
      <c r="AE1013" s="47" t="s">
        <v>5509</v>
      </c>
      <c r="AF1013" s="47" t="s">
        <v>5725</v>
      </c>
      <c r="AG1013" s="51" t="s">
        <v>5263</v>
      </c>
      <c r="AH1013" s="52" t="s">
        <v>417</v>
      </c>
      <c r="AI1013" s="53" t="s">
        <v>153</v>
      </c>
      <c r="AJ1013" s="47" t="s">
        <v>154</v>
      </c>
      <c r="AK1013" s="47" t="s">
        <v>5226</v>
      </c>
      <c r="AL1013" s="50">
        <v>45162</v>
      </c>
      <c r="AM1013" s="47" t="s">
        <v>5726</v>
      </c>
      <c r="AN1013" s="50">
        <v>45141</v>
      </c>
      <c r="AO1013" s="47" t="s">
        <v>5543</v>
      </c>
      <c r="AP1013" s="47" t="s">
        <v>483</v>
      </c>
      <c r="AQ1013" s="47" t="s">
        <v>39</v>
      </c>
      <c r="AR1013" s="47" t="s">
        <v>272</v>
      </c>
      <c r="AS1013" s="47" t="s">
        <v>484</v>
      </c>
      <c r="AT1013" s="47" t="s">
        <v>5328</v>
      </c>
      <c r="AU1013" s="47" t="s">
        <v>337</v>
      </c>
      <c r="AV1013" s="47" t="s">
        <v>35</v>
      </c>
      <c r="AW1013" s="47" t="s">
        <v>65</v>
      </c>
      <c r="AX1013" s="47" t="s">
        <v>88</v>
      </c>
      <c r="AY1013" s="48">
        <v>0</v>
      </c>
      <c r="AZ1013" s="48">
        <v>0</v>
      </c>
      <c r="BA1013" s="48">
        <v>0</v>
      </c>
      <c r="BB1013" s="48">
        <v>0</v>
      </c>
      <c r="BC1013" s="48">
        <v>0</v>
      </c>
    </row>
    <row r="1014" spans="1:55" x14ac:dyDescent="0.3">
      <c r="A1014" s="47" t="s">
        <v>465</v>
      </c>
      <c r="B1014" s="47" t="s">
        <v>466</v>
      </c>
      <c r="C1014" s="47" t="s">
        <v>467</v>
      </c>
      <c r="D1014" s="47" t="s">
        <v>468</v>
      </c>
      <c r="E1014" s="47" t="s">
        <v>469</v>
      </c>
      <c r="F1014" s="47" t="s">
        <v>470</v>
      </c>
      <c r="G1014" s="47" t="s">
        <v>558</v>
      </c>
      <c r="H1014" s="47" t="s">
        <v>57</v>
      </c>
      <c r="I1014" s="47" t="s">
        <v>559</v>
      </c>
      <c r="J1014" s="47" t="s">
        <v>58</v>
      </c>
      <c r="K1014" s="47" t="s">
        <v>637</v>
      </c>
      <c r="L1014" s="47" t="s">
        <v>78</v>
      </c>
      <c r="M1014" s="47" t="s">
        <v>660</v>
      </c>
      <c r="N1014" s="47" t="s">
        <v>85</v>
      </c>
      <c r="O1014" s="47" t="s">
        <v>562</v>
      </c>
      <c r="P1014" s="47" t="s">
        <v>86</v>
      </c>
      <c r="Q1014" s="47" t="s">
        <v>759</v>
      </c>
      <c r="R1014" s="47" t="s">
        <v>960</v>
      </c>
      <c r="S1014" s="47" t="s">
        <v>271</v>
      </c>
      <c r="T1014" s="47" t="s">
        <v>33</v>
      </c>
      <c r="U1014" s="47" t="s">
        <v>354</v>
      </c>
      <c r="V1014" s="47" t="s">
        <v>5720</v>
      </c>
      <c r="W1014" s="47" t="s">
        <v>5721</v>
      </c>
      <c r="X1014" s="48">
        <v>1500000</v>
      </c>
      <c r="Y1014" s="49" t="s">
        <v>5842</v>
      </c>
      <c r="Z1014" s="50">
        <v>45166</v>
      </c>
      <c r="AA1014" s="47" t="s">
        <v>5839</v>
      </c>
      <c r="AB1014" s="50">
        <v>45163</v>
      </c>
      <c r="AC1014" s="47" t="s">
        <v>5840</v>
      </c>
      <c r="AD1014" s="47" t="s">
        <v>5835</v>
      </c>
      <c r="AE1014" s="47" t="s">
        <v>5509</v>
      </c>
      <c r="AF1014" s="47" t="s">
        <v>5722</v>
      </c>
      <c r="AG1014" s="51" t="s">
        <v>5575</v>
      </c>
      <c r="AH1014" s="52" t="s">
        <v>417</v>
      </c>
      <c r="AI1014" s="53" t="s">
        <v>153</v>
      </c>
      <c r="AJ1014" s="47" t="s">
        <v>154</v>
      </c>
      <c r="AK1014" s="47" t="s">
        <v>5222</v>
      </c>
      <c r="AL1014" s="50">
        <v>45162</v>
      </c>
      <c r="AM1014" s="47" t="s">
        <v>5723</v>
      </c>
      <c r="AN1014" s="50">
        <v>45145</v>
      </c>
      <c r="AO1014" s="47" t="s">
        <v>5543</v>
      </c>
      <c r="AP1014" s="47" t="s">
        <v>483</v>
      </c>
      <c r="AQ1014" s="47" t="s">
        <v>39</v>
      </c>
      <c r="AR1014" s="47" t="s">
        <v>272</v>
      </c>
      <c r="AS1014" s="47" t="s">
        <v>484</v>
      </c>
      <c r="AT1014" s="47" t="s">
        <v>5328</v>
      </c>
      <c r="AU1014" s="47" t="s">
        <v>337</v>
      </c>
      <c r="AV1014" s="47" t="s">
        <v>35</v>
      </c>
      <c r="AW1014" s="47" t="s">
        <v>65</v>
      </c>
      <c r="AX1014" s="47" t="s">
        <v>88</v>
      </c>
      <c r="AY1014" s="48">
        <v>0</v>
      </c>
      <c r="AZ1014" s="48">
        <v>0</v>
      </c>
      <c r="BA1014" s="48">
        <v>0</v>
      </c>
      <c r="BB1014" s="48">
        <v>0</v>
      </c>
      <c r="BC1014" s="48">
        <v>0</v>
      </c>
    </row>
    <row r="1015" spans="1:55" x14ac:dyDescent="0.3">
      <c r="A1015" s="47" t="s">
        <v>465</v>
      </c>
      <c r="B1015" s="47" t="s">
        <v>466</v>
      </c>
      <c r="C1015" s="47" t="s">
        <v>467</v>
      </c>
      <c r="D1015" s="47" t="s">
        <v>468</v>
      </c>
      <c r="E1015" s="47" t="s">
        <v>469</v>
      </c>
      <c r="F1015" s="47" t="s">
        <v>470</v>
      </c>
      <c r="G1015" s="47" t="s">
        <v>558</v>
      </c>
      <c r="H1015" s="47" t="s">
        <v>57</v>
      </c>
      <c r="I1015" s="47" t="s">
        <v>559</v>
      </c>
      <c r="J1015" s="47" t="s">
        <v>58</v>
      </c>
      <c r="K1015" s="47" t="s">
        <v>637</v>
      </c>
      <c r="L1015" s="47" t="s">
        <v>78</v>
      </c>
      <c r="M1015" s="47" t="s">
        <v>660</v>
      </c>
      <c r="N1015" s="47" t="s">
        <v>85</v>
      </c>
      <c r="O1015" s="47" t="s">
        <v>562</v>
      </c>
      <c r="P1015" s="47" t="s">
        <v>86</v>
      </c>
      <c r="Q1015" s="47" t="s">
        <v>582</v>
      </c>
      <c r="R1015" s="47" t="s">
        <v>695</v>
      </c>
      <c r="S1015" s="47" t="s">
        <v>271</v>
      </c>
      <c r="T1015" s="47" t="s">
        <v>33</v>
      </c>
      <c r="U1015" s="47" t="s">
        <v>354</v>
      </c>
      <c r="V1015" s="47" t="s">
        <v>696</v>
      </c>
      <c r="W1015" s="47" t="s">
        <v>5717</v>
      </c>
      <c r="X1015" s="48">
        <v>176000</v>
      </c>
      <c r="Y1015" s="49" t="s">
        <v>5842</v>
      </c>
      <c r="Z1015" s="50">
        <v>45166</v>
      </c>
      <c r="AA1015" s="47" t="s">
        <v>5839</v>
      </c>
      <c r="AB1015" s="50">
        <v>45163</v>
      </c>
      <c r="AC1015" s="47" t="s">
        <v>5840</v>
      </c>
      <c r="AD1015" s="47" t="s">
        <v>5834</v>
      </c>
      <c r="AE1015" s="47" t="s">
        <v>5509</v>
      </c>
      <c r="AF1015" s="47" t="s">
        <v>5718</v>
      </c>
      <c r="AG1015" s="51" t="s">
        <v>5263</v>
      </c>
      <c r="AH1015" s="52" t="s">
        <v>417</v>
      </c>
      <c r="AI1015" s="53" t="s">
        <v>153</v>
      </c>
      <c r="AJ1015" s="47" t="s">
        <v>154</v>
      </c>
      <c r="AK1015" s="47" t="s">
        <v>5219</v>
      </c>
      <c r="AL1015" s="50">
        <v>45162</v>
      </c>
      <c r="AM1015" s="47" t="s">
        <v>5719</v>
      </c>
      <c r="AN1015" s="50">
        <v>45141</v>
      </c>
      <c r="AO1015" s="47" t="s">
        <v>5543</v>
      </c>
      <c r="AP1015" s="47" t="s">
        <v>483</v>
      </c>
      <c r="AQ1015" s="47" t="s">
        <v>39</v>
      </c>
      <c r="AR1015" s="47" t="s">
        <v>272</v>
      </c>
      <c r="AS1015" s="47" t="s">
        <v>484</v>
      </c>
      <c r="AT1015" s="47" t="s">
        <v>385</v>
      </c>
      <c r="AU1015" s="47" t="s">
        <v>93</v>
      </c>
      <c r="AV1015" s="47" t="s">
        <v>35</v>
      </c>
      <c r="AW1015" s="47" t="s">
        <v>65</v>
      </c>
      <c r="AX1015" s="47" t="s">
        <v>88</v>
      </c>
      <c r="AY1015" s="48">
        <v>0</v>
      </c>
      <c r="AZ1015" s="48">
        <v>0</v>
      </c>
      <c r="BA1015" s="48">
        <v>0</v>
      </c>
      <c r="BB1015" s="48">
        <v>0</v>
      </c>
      <c r="BC1015" s="48">
        <v>0</v>
      </c>
    </row>
    <row r="1016" spans="1:55" x14ac:dyDescent="0.3">
      <c r="A1016" s="47" t="s">
        <v>465</v>
      </c>
      <c r="B1016" s="47" t="s">
        <v>466</v>
      </c>
      <c r="C1016" s="47" t="s">
        <v>467</v>
      </c>
      <c r="D1016" s="47" t="s">
        <v>468</v>
      </c>
      <c r="E1016" s="47" t="s">
        <v>469</v>
      </c>
      <c r="F1016" s="47" t="s">
        <v>470</v>
      </c>
      <c r="G1016" s="47" t="s">
        <v>558</v>
      </c>
      <c r="H1016" s="47" t="s">
        <v>57</v>
      </c>
      <c r="I1016" s="47" t="s">
        <v>559</v>
      </c>
      <c r="J1016" s="47" t="s">
        <v>58</v>
      </c>
      <c r="K1016" s="47" t="s">
        <v>637</v>
      </c>
      <c r="L1016" s="47" t="s">
        <v>78</v>
      </c>
      <c r="M1016" s="47" t="s">
        <v>660</v>
      </c>
      <c r="N1016" s="47" t="s">
        <v>85</v>
      </c>
      <c r="O1016" s="47" t="s">
        <v>562</v>
      </c>
      <c r="P1016" s="47" t="s">
        <v>86</v>
      </c>
      <c r="Q1016" s="47" t="s">
        <v>270</v>
      </c>
      <c r="R1016" s="47" t="s">
        <v>680</v>
      </c>
      <c r="S1016" s="47" t="s">
        <v>274</v>
      </c>
      <c r="T1016" s="47" t="s">
        <v>41</v>
      </c>
      <c r="U1016" s="47" t="s">
        <v>691</v>
      </c>
      <c r="V1016" s="47" t="s">
        <v>692</v>
      </c>
      <c r="W1016" s="47" t="s">
        <v>5714</v>
      </c>
      <c r="X1016" s="48">
        <v>119000</v>
      </c>
      <c r="Y1016" s="49" t="s">
        <v>5842</v>
      </c>
      <c r="Z1016" s="50">
        <v>45166</v>
      </c>
      <c r="AA1016" s="47" t="s">
        <v>5839</v>
      </c>
      <c r="AB1016" s="50">
        <v>45163</v>
      </c>
      <c r="AC1016" s="47" t="s">
        <v>5840</v>
      </c>
      <c r="AD1016" s="47" t="s">
        <v>5833</v>
      </c>
      <c r="AE1016" s="47" t="s">
        <v>5509</v>
      </c>
      <c r="AF1016" s="47" t="s">
        <v>5715</v>
      </c>
      <c r="AG1016" s="51" t="s">
        <v>4590</v>
      </c>
      <c r="AH1016" s="52" t="s">
        <v>417</v>
      </c>
      <c r="AI1016" s="53" t="s">
        <v>153</v>
      </c>
      <c r="AJ1016" s="47" t="s">
        <v>154</v>
      </c>
      <c r="AK1016" s="47" t="s">
        <v>5216</v>
      </c>
      <c r="AL1016" s="50">
        <v>45162</v>
      </c>
      <c r="AM1016" s="47" t="s">
        <v>5716</v>
      </c>
      <c r="AN1016" s="50">
        <v>45133</v>
      </c>
      <c r="AO1016" s="47" t="s">
        <v>5543</v>
      </c>
      <c r="AP1016" s="47" t="s">
        <v>483</v>
      </c>
      <c r="AQ1016" s="47" t="s">
        <v>39</v>
      </c>
      <c r="AR1016" s="47" t="s">
        <v>495</v>
      </c>
      <c r="AS1016" s="47" t="s">
        <v>484</v>
      </c>
      <c r="AT1016" s="47" t="s">
        <v>373</v>
      </c>
      <c r="AU1016" s="47" t="s">
        <v>177</v>
      </c>
      <c r="AV1016" s="47" t="s">
        <v>35</v>
      </c>
      <c r="AW1016" s="47" t="s">
        <v>65</v>
      </c>
      <c r="AX1016" s="47" t="s">
        <v>88</v>
      </c>
      <c r="AY1016" s="48">
        <v>0</v>
      </c>
      <c r="AZ1016" s="48">
        <v>0</v>
      </c>
      <c r="BA1016" s="48">
        <v>0</v>
      </c>
      <c r="BB1016" s="48">
        <v>0</v>
      </c>
      <c r="BC1016" s="48">
        <v>0</v>
      </c>
    </row>
    <row r="1017" spans="1:55" x14ac:dyDescent="0.3">
      <c r="A1017" s="47" t="s">
        <v>465</v>
      </c>
      <c r="B1017" s="47" t="s">
        <v>466</v>
      </c>
      <c r="C1017" s="47" t="s">
        <v>467</v>
      </c>
      <c r="D1017" s="47" t="s">
        <v>468</v>
      </c>
      <c r="E1017" s="47" t="s">
        <v>469</v>
      </c>
      <c r="F1017" s="47" t="s">
        <v>470</v>
      </c>
      <c r="G1017" s="47" t="s">
        <v>558</v>
      </c>
      <c r="H1017" s="47" t="s">
        <v>57</v>
      </c>
      <c r="I1017" s="47" t="s">
        <v>559</v>
      </c>
      <c r="J1017" s="47" t="s">
        <v>58</v>
      </c>
      <c r="K1017" s="47" t="s">
        <v>637</v>
      </c>
      <c r="L1017" s="47" t="s">
        <v>78</v>
      </c>
      <c r="M1017" s="47" t="s">
        <v>660</v>
      </c>
      <c r="N1017" s="47" t="s">
        <v>85</v>
      </c>
      <c r="O1017" s="47" t="s">
        <v>562</v>
      </c>
      <c r="P1017" s="47" t="s">
        <v>86</v>
      </c>
      <c r="Q1017" s="47" t="s">
        <v>270</v>
      </c>
      <c r="R1017" s="47" t="s">
        <v>680</v>
      </c>
      <c r="S1017" s="47" t="s">
        <v>271</v>
      </c>
      <c r="T1017" s="47" t="s">
        <v>33</v>
      </c>
      <c r="U1017" s="47" t="s">
        <v>89</v>
      </c>
      <c r="V1017" s="47" t="s">
        <v>688</v>
      </c>
      <c r="W1017" s="47" t="s">
        <v>5711</v>
      </c>
      <c r="X1017" s="48">
        <v>1000000</v>
      </c>
      <c r="Y1017" s="49" t="s">
        <v>5842</v>
      </c>
      <c r="Z1017" s="50">
        <v>45166</v>
      </c>
      <c r="AA1017" s="47" t="s">
        <v>5839</v>
      </c>
      <c r="AB1017" s="50">
        <v>45163</v>
      </c>
      <c r="AC1017" s="47" t="s">
        <v>5840</v>
      </c>
      <c r="AD1017" s="47" t="s">
        <v>5832</v>
      </c>
      <c r="AE1017" s="47" t="s">
        <v>5509</v>
      </c>
      <c r="AF1017" s="47" t="s">
        <v>5712</v>
      </c>
      <c r="AG1017" s="51" t="s">
        <v>5522</v>
      </c>
      <c r="AH1017" s="52" t="s">
        <v>417</v>
      </c>
      <c r="AI1017" s="53" t="s">
        <v>153</v>
      </c>
      <c r="AJ1017" s="47" t="s">
        <v>154</v>
      </c>
      <c r="AK1017" s="47" t="s">
        <v>5212</v>
      </c>
      <c r="AL1017" s="50">
        <v>45162</v>
      </c>
      <c r="AM1017" s="47" t="s">
        <v>5713</v>
      </c>
      <c r="AN1017" s="50">
        <v>45148</v>
      </c>
      <c r="AO1017" s="47" t="s">
        <v>5543</v>
      </c>
      <c r="AP1017" s="47" t="s">
        <v>483</v>
      </c>
      <c r="AQ1017" s="47" t="s">
        <v>39</v>
      </c>
      <c r="AR1017" s="47" t="s">
        <v>272</v>
      </c>
      <c r="AS1017" s="47" t="s">
        <v>484</v>
      </c>
      <c r="AT1017" s="47" t="s">
        <v>373</v>
      </c>
      <c r="AU1017" s="47" t="s">
        <v>92</v>
      </c>
      <c r="AV1017" s="47" t="s">
        <v>35</v>
      </c>
      <c r="AW1017" s="47" t="s">
        <v>65</v>
      </c>
      <c r="AX1017" s="47" t="s">
        <v>88</v>
      </c>
      <c r="AY1017" s="48">
        <v>0</v>
      </c>
      <c r="AZ1017" s="48">
        <v>0</v>
      </c>
      <c r="BA1017" s="48">
        <v>0</v>
      </c>
      <c r="BB1017" s="48">
        <v>0</v>
      </c>
      <c r="BC1017" s="48">
        <v>0</v>
      </c>
    </row>
    <row r="1018" spans="1:55" x14ac:dyDescent="0.3">
      <c r="A1018" s="47" t="s">
        <v>465</v>
      </c>
      <c r="B1018" s="47" t="s">
        <v>466</v>
      </c>
      <c r="C1018" s="47" t="s">
        <v>467</v>
      </c>
      <c r="D1018" s="47" t="s">
        <v>468</v>
      </c>
      <c r="E1018" s="47" t="s">
        <v>469</v>
      </c>
      <c r="F1018" s="47" t="s">
        <v>470</v>
      </c>
      <c r="G1018" s="47" t="s">
        <v>558</v>
      </c>
      <c r="H1018" s="47" t="s">
        <v>57</v>
      </c>
      <c r="I1018" s="47" t="s">
        <v>559</v>
      </c>
      <c r="J1018" s="47" t="s">
        <v>58</v>
      </c>
      <c r="K1018" s="47" t="s">
        <v>637</v>
      </c>
      <c r="L1018" s="47" t="s">
        <v>78</v>
      </c>
      <c r="M1018" s="47" t="s">
        <v>660</v>
      </c>
      <c r="N1018" s="47" t="s">
        <v>85</v>
      </c>
      <c r="O1018" s="47" t="s">
        <v>562</v>
      </c>
      <c r="P1018" s="47" t="s">
        <v>86</v>
      </c>
      <c r="Q1018" s="47" t="s">
        <v>270</v>
      </c>
      <c r="R1018" s="47" t="s">
        <v>680</v>
      </c>
      <c r="S1018" s="47" t="s">
        <v>271</v>
      </c>
      <c r="T1018" s="47" t="s">
        <v>33</v>
      </c>
      <c r="U1018" s="47" t="s">
        <v>90</v>
      </c>
      <c r="V1018" s="47" t="s">
        <v>685</v>
      </c>
      <c r="W1018" s="47" t="s">
        <v>3518</v>
      </c>
      <c r="X1018" s="48">
        <v>1450000</v>
      </c>
      <c r="Y1018" s="49" t="s">
        <v>5842</v>
      </c>
      <c r="Z1018" s="50">
        <v>45166</v>
      </c>
      <c r="AA1018" s="47" t="s">
        <v>5839</v>
      </c>
      <c r="AB1018" s="50">
        <v>45163</v>
      </c>
      <c r="AC1018" s="47" t="s">
        <v>5840</v>
      </c>
      <c r="AD1018" s="47" t="s">
        <v>5831</v>
      </c>
      <c r="AE1018" s="47" t="s">
        <v>5509</v>
      </c>
      <c r="AF1018" s="47" t="s">
        <v>5709</v>
      </c>
      <c r="AG1018" s="51" t="s">
        <v>5575</v>
      </c>
      <c r="AH1018" s="52" t="s">
        <v>417</v>
      </c>
      <c r="AI1018" s="53" t="s">
        <v>153</v>
      </c>
      <c r="AJ1018" s="47" t="s">
        <v>154</v>
      </c>
      <c r="AK1018" s="47" t="s">
        <v>5209</v>
      </c>
      <c r="AL1018" s="50">
        <v>45162</v>
      </c>
      <c r="AM1018" s="47" t="s">
        <v>5710</v>
      </c>
      <c r="AN1018" s="50">
        <v>45145</v>
      </c>
      <c r="AO1018" s="47" t="s">
        <v>5543</v>
      </c>
      <c r="AP1018" s="47" t="s">
        <v>483</v>
      </c>
      <c r="AQ1018" s="47" t="s">
        <v>39</v>
      </c>
      <c r="AR1018" s="47" t="s">
        <v>272</v>
      </c>
      <c r="AS1018" s="47" t="s">
        <v>484</v>
      </c>
      <c r="AT1018" s="47" t="s">
        <v>373</v>
      </c>
      <c r="AU1018" s="47" t="s">
        <v>92</v>
      </c>
      <c r="AV1018" s="47" t="s">
        <v>35</v>
      </c>
      <c r="AW1018" s="47" t="s">
        <v>65</v>
      </c>
      <c r="AX1018" s="47" t="s">
        <v>88</v>
      </c>
      <c r="AY1018" s="48">
        <v>0</v>
      </c>
      <c r="AZ1018" s="48">
        <v>0</v>
      </c>
      <c r="BA1018" s="48">
        <v>0</v>
      </c>
      <c r="BB1018" s="48">
        <v>0</v>
      </c>
      <c r="BC1018" s="48">
        <v>0</v>
      </c>
    </row>
    <row r="1019" spans="1:55" x14ac:dyDescent="0.3">
      <c r="A1019" s="47" t="s">
        <v>465</v>
      </c>
      <c r="B1019" s="47" t="s">
        <v>466</v>
      </c>
      <c r="C1019" s="47" t="s">
        <v>467</v>
      </c>
      <c r="D1019" s="47" t="s">
        <v>468</v>
      </c>
      <c r="E1019" s="47" t="s">
        <v>469</v>
      </c>
      <c r="F1019" s="47" t="s">
        <v>470</v>
      </c>
      <c r="G1019" s="47" t="s">
        <v>558</v>
      </c>
      <c r="H1019" s="47" t="s">
        <v>57</v>
      </c>
      <c r="I1019" s="47" t="s">
        <v>559</v>
      </c>
      <c r="J1019" s="47" t="s">
        <v>58</v>
      </c>
      <c r="K1019" s="47" t="s">
        <v>637</v>
      </c>
      <c r="L1019" s="47" t="s">
        <v>78</v>
      </c>
      <c r="M1019" s="47" t="s">
        <v>836</v>
      </c>
      <c r="N1019" s="47" t="s">
        <v>102</v>
      </c>
      <c r="O1019" s="47" t="s">
        <v>562</v>
      </c>
      <c r="P1019" s="47" t="s">
        <v>103</v>
      </c>
      <c r="Q1019" s="47" t="s">
        <v>476</v>
      </c>
      <c r="R1019" s="47" t="s">
        <v>106</v>
      </c>
      <c r="S1019" s="47" t="s">
        <v>274</v>
      </c>
      <c r="T1019" s="47" t="s">
        <v>41</v>
      </c>
      <c r="U1019" s="47" t="s">
        <v>3424</v>
      </c>
      <c r="V1019" s="47" t="s">
        <v>3425</v>
      </c>
      <c r="W1019" s="47" t="s">
        <v>5675</v>
      </c>
      <c r="X1019" s="48">
        <v>3000000</v>
      </c>
      <c r="Y1019" s="49" t="s">
        <v>5842</v>
      </c>
      <c r="Z1019" s="50">
        <v>45166</v>
      </c>
      <c r="AA1019" s="47" t="s">
        <v>5839</v>
      </c>
      <c r="AB1019" s="50">
        <v>45163</v>
      </c>
      <c r="AC1019" s="47" t="s">
        <v>5840</v>
      </c>
      <c r="AD1019" s="47" t="s">
        <v>5814</v>
      </c>
      <c r="AE1019" s="47" t="s">
        <v>5509</v>
      </c>
      <c r="AF1019" s="47" t="s">
        <v>5676</v>
      </c>
      <c r="AG1019" s="51" t="s">
        <v>5557</v>
      </c>
      <c r="AH1019" s="52" t="s">
        <v>417</v>
      </c>
      <c r="AI1019" s="53" t="s">
        <v>153</v>
      </c>
      <c r="AJ1019" s="47" t="s">
        <v>154</v>
      </c>
      <c r="AK1019" s="47" t="s">
        <v>5190</v>
      </c>
      <c r="AL1019" s="50">
        <v>45162</v>
      </c>
      <c r="AM1019" s="47" t="s">
        <v>5677</v>
      </c>
      <c r="AN1019" s="50">
        <v>45152</v>
      </c>
      <c r="AO1019" s="47" t="s">
        <v>5534</v>
      </c>
      <c r="AP1019" s="47" t="s">
        <v>483</v>
      </c>
      <c r="AQ1019" s="47" t="s">
        <v>39</v>
      </c>
      <c r="AR1019" s="47" t="s">
        <v>495</v>
      </c>
      <c r="AS1019" s="47" t="s">
        <v>484</v>
      </c>
      <c r="AT1019" s="47" t="s">
        <v>2141</v>
      </c>
      <c r="AU1019" s="47" t="s">
        <v>325</v>
      </c>
      <c r="AV1019" s="47" t="s">
        <v>35</v>
      </c>
      <c r="AW1019" s="47" t="s">
        <v>82</v>
      </c>
      <c r="AX1019" s="47" t="s">
        <v>96</v>
      </c>
      <c r="AY1019" s="48">
        <v>0</v>
      </c>
      <c r="AZ1019" s="48">
        <v>0</v>
      </c>
      <c r="BA1019" s="48">
        <v>0</v>
      </c>
      <c r="BB1019" s="48">
        <v>0</v>
      </c>
      <c r="BC1019" s="48">
        <v>0</v>
      </c>
    </row>
    <row r="1020" spans="1:55" x14ac:dyDescent="0.3">
      <c r="A1020" s="47" t="s">
        <v>465</v>
      </c>
      <c r="B1020" s="47" t="s">
        <v>466</v>
      </c>
      <c r="C1020" s="47" t="s">
        <v>467</v>
      </c>
      <c r="D1020" s="47" t="s">
        <v>468</v>
      </c>
      <c r="E1020" s="47" t="s">
        <v>469</v>
      </c>
      <c r="F1020" s="47" t="s">
        <v>470</v>
      </c>
      <c r="G1020" s="47" t="s">
        <v>558</v>
      </c>
      <c r="H1020" s="47" t="s">
        <v>57</v>
      </c>
      <c r="I1020" s="47" t="s">
        <v>559</v>
      </c>
      <c r="J1020" s="47" t="s">
        <v>58</v>
      </c>
      <c r="K1020" s="47" t="s">
        <v>637</v>
      </c>
      <c r="L1020" s="47" t="s">
        <v>78</v>
      </c>
      <c r="M1020" s="47" t="s">
        <v>660</v>
      </c>
      <c r="N1020" s="47" t="s">
        <v>85</v>
      </c>
      <c r="O1020" s="47" t="s">
        <v>562</v>
      </c>
      <c r="P1020" s="47" t="s">
        <v>86</v>
      </c>
      <c r="Q1020" s="47" t="s">
        <v>270</v>
      </c>
      <c r="R1020" s="47" t="s">
        <v>680</v>
      </c>
      <c r="S1020" s="47" t="s">
        <v>271</v>
      </c>
      <c r="T1020" s="47" t="s">
        <v>33</v>
      </c>
      <c r="U1020" s="47" t="s">
        <v>354</v>
      </c>
      <c r="V1020" s="47" t="s">
        <v>5705</v>
      </c>
      <c r="W1020" s="47" t="s">
        <v>5706</v>
      </c>
      <c r="X1020" s="48">
        <v>340000</v>
      </c>
      <c r="Y1020" s="49" t="s">
        <v>5842</v>
      </c>
      <c r="Z1020" s="50">
        <v>45166</v>
      </c>
      <c r="AA1020" s="47" t="s">
        <v>5839</v>
      </c>
      <c r="AB1020" s="50">
        <v>45163</v>
      </c>
      <c r="AC1020" s="47" t="s">
        <v>5840</v>
      </c>
      <c r="AD1020" s="47" t="s">
        <v>5829</v>
      </c>
      <c r="AE1020" s="47" t="s">
        <v>5509</v>
      </c>
      <c r="AF1020" s="47" t="s">
        <v>5707</v>
      </c>
      <c r="AG1020" s="51" t="s">
        <v>5565</v>
      </c>
      <c r="AH1020" s="52" t="s">
        <v>417</v>
      </c>
      <c r="AI1020" s="53" t="s">
        <v>153</v>
      </c>
      <c r="AJ1020" s="47" t="s">
        <v>154</v>
      </c>
      <c r="AK1020" s="47" t="s">
        <v>5830</v>
      </c>
      <c r="AL1020" s="50">
        <v>45162</v>
      </c>
      <c r="AM1020" s="47" t="s">
        <v>5708</v>
      </c>
      <c r="AN1020" s="50">
        <v>45154</v>
      </c>
      <c r="AO1020" s="47" t="s">
        <v>5543</v>
      </c>
      <c r="AP1020" s="47" t="s">
        <v>483</v>
      </c>
      <c r="AQ1020" s="47" t="s">
        <v>39</v>
      </c>
      <c r="AR1020" s="47" t="s">
        <v>272</v>
      </c>
      <c r="AS1020" s="47" t="s">
        <v>484</v>
      </c>
      <c r="AT1020" s="47" t="s">
        <v>373</v>
      </c>
      <c r="AU1020" s="47" t="s">
        <v>92</v>
      </c>
      <c r="AV1020" s="47" t="s">
        <v>35</v>
      </c>
      <c r="AW1020" s="47" t="s">
        <v>65</v>
      </c>
      <c r="AX1020" s="47" t="s">
        <v>88</v>
      </c>
      <c r="AY1020" s="48">
        <v>0</v>
      </c>
      <c r="AZ1020" s="48">
        <v>0</v>
      </c>
      <c r="BA1020" s="48">
        <v>0</v>
      </c>
      <c r="BB1020" s="48">
        <v>0</v>
      </c>
      <c r="BC1020" s="48">
        <v>0</v>
      </c>
    </row>
    <row r="1021" spans="1:55" x14ac:dyDescent="0.3">
      <c r="A1021" s="47" t="s">
        <v>465</v>
      </c>
      <c r="B1021" s="47" t="s">
        <v>466</v>
      </c>
      <c r="C1021" s="47" t="s">
        <v>467</v>
      </c>
      <c r="D1021" s="47" t="s">
        <v>468</v>
      </c>
      <c r="E1021" s="47" t="s">
        <v>469</v>
      </c>
      <c r="F1021" s="47" t="s">
        <v>470</v>
      </c>
      <c r="G1021" s="47" t="s">
        <v>558</v>
      </c>
      <c r="H1021" s="47" t="s">
        <v>57</v>
      </c>
      <c r="I1021" s="47" t="s">
        <v>559</v>
      </c>
      <c r="J1021" s="47" t="s">
        <v>58</v>
      </c>
      <c r="K1021" s="47" t="s">
        <v>637</v>
      </c>
      <c r="L1021" s="47" t="s">
        <v>78</v>
      </c>
      <c r="M1021" s="47" t="s">
        <v>638</v>
      </c>
      <c r="N1021" s="47" t="s">
        <v>79</v>
      </c>
      <c r="O1021" s="47" t="s">
        <v>562</v>
      </c>
      <c r="P1021" s="47" t="s">
        <v>80</v>
      </c>
      <c r="Q1021" s="47" t="s">
        <v>503</v>
      </c>
      <c r="R1021" s="47" t="s">
        <v>639</v>
      </c>
      <c r="S1021" s="47" t="s">
        <v>274</v>
      </c>
      <c r="T1021" s="47" t="s">
        <v>41</v>
      </c>
      <c r="U1021" s="47" t="s">
        <v>3671</v>
      </c>
      <c r="V1021" s="47" t="s">
        <v>3672</v>
      </c>
      <c r="W1021" s="47" t="s">
        <v>5678</v>
      </c>
      <c r="X1021" s="48">
        <v>1525000</v>
      </c>
      <c r="Y1021" s="49" t="s">
        <v>5842</v>
      </c>
      <c r="Z1021" s="50">
        <v>45166</v>
      </c>
      <c r="AA1021" s="47" t="s">
        <v>5839</v>
      </c>
      <c r="AB1021" s="50">
        <v>45163</v>
      </c>
      <c r="AC1021" s="47" t="s">
        <v>5840</v>
      </c>
      <c r="AD1021" s="47" t="s">
        <v>5815</v>
      </c>
      <c r="AE1021" s="47" t="s">
        <v>5509</v>
      </c>
      <c r="AF1021" s="47" t="s">
        <v>5679</v>
      </c>
      <c r="AG1021" s="51" t="s">
        <v>5592</v>
      </c>
      <c r="AH1021" s="52" t="s">
        <v>417</v>
      </c>
      <c r="AI1021" s="53" t="s">
        <v>153</v>
      </c>
      <c r="AJ1021" s="47" t="s">
        <v>154</v>
      </c>
      <c r="AK1021" s="47" t="s">
        <v>5200</v>
      </c>
      <c r="AL1021" s="50">
        <v>45162</v>
      </c>
      <c r="AM1021" s="47" t="s">
        <v>5680</v>
      </c>
      <c r="AN1021" s="50">
        <v>45156</v>
      </c>
      <c r="AO1021" s="47" t="s">
        <v>5534</v>
      </c>
      <c r="AP1021" s="47" t="s">
        <v>483</v>
      </c>
      <c r="AQ1021" s="47" t="s">
        <v>39</v>
      </c>
      <c r="AR1021" s="47" t="s">
        <v>495</v>
      </c>
      <c r="AS1021" s="47" t="s">
        <v>484</v>
      </c>
      <c r="AT1021" s="47" t="s">
        <v>371</v>
      </c>
      <c r="AU1021" s="47" t="s">
        <v>327</v>
      </c>
      <c r="AV1021" s="47" t="s">
        <v>35</v>
      </c>
      <c r="AW1021" s="47" t="s">
        <v>82</v>
      </c>
      <c r="AX1021" s="47" t="s">
        <v>83</v>
      </c>
      <c r="AY1021" s="48">
        <v>0</v>
      </c>
      <c r="AZ1021" s="48">
        <v>0</v>
      </c>
      <c r="BA1021" s="48">
        <v>0</v>
      </c>
      <c r="BB1021" s="48">
        <v>0</v>
      </c>
      <c r="BC1021" s="48">
        <v>0</v>
      </c>
    </row>
    <row r="1022" spans="1:55" x14ac:dyDescent="0.3">
      <c r="A1022" s="47" t="s">
        <v>465</v>
      </c>
      <c r="B1022" s="47" t="s">
        <v>466</v>
      </c>
      <c r="C1022" s="47" t="s">
        <v>467</v>
      </c>
      <c r="D1022" s="47" t="s">
        <v>468</v>
      </c>
      <c r="E1022" s="47" t="s">
        <v>469</v>
      </c>
      <c r="F1022" s="47" t="s">
        <v>470</v>
      </c>
      <c r="G1022" s="47" t="s">
        <v>558</v>
      </c>
      <c r="H1022" s="47" t="s">
        <v>57</v>
      </c>
      <c r="I1022" s="47" t="s">
        <v>559</v>
      </c>
      <c r="J1022" s="47" t="s">
        <v>58</v>
      </c>
      <c r="K1022" s="47" t="s">
        <v>637</v>
      </c>
      <c r="L1022" s="47" t="s">
        <v>78</v>
      </c>
      <c r="M1022" s="47" t="s">
        <v>660</v>
      </c>
      <c r="N1022" s="47" t="s">
        <v>85</v>
      </c>
      <c r="O1022" s="47" t="s">
        <v>562</v>
      </c>
      <c r="P1022" s="47" t="s">
        <v>86</v>
      </c>
      <c r="Q1022" s="47" t="s">
        <v>577</v>
      </c>
      <c r="R1022" s="47" t="s">
        <v>959</v>
      </c>
      <c r="S1022" s="47" t="s">
        <v>271</v>
      </c>
      <c r="T1022" s="47" t="s">
        <v>33</v>
      </c>
      <c r="U1022" s="47" t="s">
        <v>89</v>
      </c>
      <c r="V1022" s="47" t="s">
        <v>2245</v>
      </c>
      <c r="W1022" s="47" t="s">
        <v>3509</v>
      </c>
      <c r="X1022" s="48">
        <v>990000</v>
      </c>
      <c r="Y1022" s="49" t="s">
        <v>5842</v>
      </c>
      <c r="Z1022" s="50">
        <v>45166</v>
      </c>
      <c r="AA1022" s="47" t="s">
        <v>5839</v>
      </c>
      <c r="AB1022" s="50">
        <v>45163</v>
      </c>
      <c r="AC1022" s="47" t="s">
        <v>5840</v>
      </c>
      <c r="AD1022" s="47" t="s">
        <v>5825</v>
      </c>
      <c r="AE1022" s="47" t="s">
        <v>5509</v>
      </c>
      <c r="AF1022" s="47" t="s">
        <v>5700</v>
      </c>
      <c r="AG1022" s="51" t="s">
        <v>5263</v>
      </c>
      <c r="AH1022" s="52" t="s">
        <v>417</v>
      </c>
      <c r="AI1022" s="53" t="s">
        <v>153</v>
      </c>
      <c r="AJ1022" s="47" t="s">
        <v>154</v>
      </c>
      <c r="AK1022" s="47" t="s">
        <v>5826</v>
      </c>
      <c r="AL1022" s="50">
        <v>45162</v>
      </c>
      <c r="AM1022" s="47" t="s">
        <v>5701</v>
      </c>
      <c r="AN1022" s="50">
        <v>45141</v>
      </c>
      <c r="AO1022" s="47" t="s">
        <v>5543</v>
      </c>
      <c r="AP1022" s="47" t="s">
        <v>483</v>
      </c>
      <c r="AQ1022" s="47" t="s">
        <v>39</v>
      </c>
      <c r="AR1022" s="47" t="s">
        <v>272</v>
      </c>
      <c r="AS1022" s="47" t="s">
        <v>484</v>
      </c>
      <c r="AT1022" s="47" t="s">
        <v>2233</v>
      </c>
      <c r="AU1022" s="47" t="s">
        <v>91</v>
      </c>
      <c r="AV1022" s="47" t="s">
        <v>35</v>
      </c>
      <c r="AW1022" s="47" t="s">
        <v>65</v>
      </c>
      <c r="AX1022" s="47" t="s">
        <v>88</v>
      </c>
      <c r="AY1022" s="48">
        <v>0</v>
      </c>
      <c r="AZ1022" s="48">
        <v>0</v>
      </c>
      <c r="BA1022" s="48">
        <v>0</v>
      </c>
      <c r="BB1022" s="48">
        <v>0</v>
      </c>
      <c r="BC1022" s="48">
        <v>0</v>
      </c>
    </row>
    <row r="1023" spans="1:55" x14ac:dyDescent="0.3">
      <c r="A1023" s="47" t="s">
        <v>465</v>
      </c>
      <c r="B1023" s="47" t="s">
        <v>466</v>
      </c>
      <c r="C1023" s="47" t="s">
        <v>467</v>
      </c>
      <c r="D1023" s="47" t="s">
        <v>468</v>
      </c>
      <c r="E1023" s="47" t="s">
        <v>469</v>
      </c>
      <c r="F1023" s="47" t="s">
        <v>470</v>
      </c>
      <c r="G1023" s="47" t="s">
        <v>558</v>
      </c>
      <c r="H1023" s="47" t="s">
        <v>57</v>
      </c>
      <c r="I1023" s="47" t="s">
        <v>559</v>
      </c>
      <c r="J1023" s="47" t="s">
        <v>58</v>
      </c>
      <c r="K1023" s="47" t="s">
        <v>637</v>
      </c>
      <c r="L1023" s="47" t="s">
        <v>78</v>
      </c>
      <c r="M1023" s="47" t="s">
        <v>638</v>
      </c>
      <c r="N1023" s="47" t="s">
        <v>79</v>
      </c>
      <c r="O1023" s="47" t="s">
        <v>562</v>
      </c>
      <c r="P1023" s="47" t="s">
        <v>80</v>
      </c>
      <c r="Q1023" s="47" t="s">
        <v>577</v>
      </c>
      <c r="R1023" s="47" t="s">
        <v>958</v>
      </c>
      <c r="S1023" s="47" t="s">
        <v>275</v>
      </c>
      <c r="T1023" s="47" t="s">
        <v>55</v>
      </c>
      <c r="U1023" s="47" t="s">
        <v>84</v>
      </c>
      <c r="V1023" s="47" t="s">
        <v>4048</v>
      </c>
      <c r="W1023" s="47" t="s">
        <v>5681</v>
      </c>
      <c r="X1023" s="48">
        <v>316158</v>
      </c>
      <c r="Y1023" s="49" t="s">
        <v>5842</v>
      </c>
      <c r="Z1023" s="50">
        <v>45166</v>
      </c>
      <c r="AA1023" s="47" t="s">
        <v>5839</v>
      </c>
      <c r="AB1023" s="50">
        <v>45163</v>
      </c>
      <c r="AC1023" s="47" t="s">
        <v>5840</v>
      </c>
      <c r="AD1023" s="47" t="s">
        <v>5816</v>
      </c>
      <c r="AE1023" s="47" t="s">
        <v>5509</v>
      </c>
      <c r="AF1023" s="47" t="s">
        <v>5682</v>
      </c>
      <c r="AG1023" s="51" t="s">
        <v>5315</v>
      </c>
      <c r="AH1023" s="52" t="s">
        <v>417</v>
      </c>
      <c r="AI1023" s="53" t="s">
        <v>153</v>
      </c>
      <c r="AJ1023" s="47" t="s">
        <v>154</v>
      </c>
      <c r="AK1023" s="47" t="s">
        <v>5193</v>
      </c>
      <c r="AL1023" s="50">
        <v>45162</v>
      </c>
      <c r="AM1023" s="47" t="s">
        <v>5683</v>
      </c>
      <c r="AN1023" s="50">
        <v>45142</v>
      </c>
      <c r="AO1023" s="47" t="s">
        <v>5534</v>
      </c>
      <c r="AP1023" s="47" t="s">
        <v>483</v>
      </c>
      <c r="AQ1023" s="47" t="s">
        <v>39</v>
      </c>
      <c r="AR1023" s="47" t="s">
        <v>644</v>
      </c>
      <c r="AS1023" s="47" t="s">
        <v>484</v>
      </c>
      <c r="AT1023" s="47" t="s">
        <v>4049</v>
      </c>
      <c r="AU1023" s="47" t="s">
        <v>1481</v>
      </c>
      <c r="AV1023" s="47" t="s">
        <v>35</v>
      </c>
      <c r="AW1023" s="47" t="s">
        <v>82</v>
      </c>
      <c r="AX1023" s="47" t="s">
        <v>83</v>
      </c>
      <c r="AY1023" s="48">
        <v>0</v>
      </c>
      <c r="AZ1023" s="48">
        <v>0</v>
      </c>
      <c r="BA1023" s="48">
        <v>0</v>
      </c>
      <c r="BB1023" s="48">
        <v>0</v>
      </c>
      <c r="BC1023" s="48">
        <v>0</v>
      </c>
    </row>
    <row r="1024" spans="1:55" x14ac:dyDescent="0.3">
      <c r="A1024" s="47" t="s">
        <v>465</v>
      </c>
      <c r="B1024" s="47" t="s">
        <v>466</v>
      </c>
      <c r="C1024" s="47" t="s">
        <v>467</v>
      </c>
      <c r="D1024" s="47" t="s">
        <v>468</v>
      </c>
      <c r="E1024" s="47" t="s">
        <v>469</v>
      </c>
      <c r="F1024" s="47" t="s">
        <v>470</v>
      </c>
      <c r="G1024" s="47" t="s">
        <v>558</v>
      </c>
      <c r="H1024" s="47" t="s">
        <v>57</v>
      </c>
      <c r="I1024" s="47" t="s">
        <v>559</v>
      </c>
      <c r="J1024" s="47" t="s">
        <v>58</v>
      </c>
      <c r="K1024" s="47" t="s">
        <v>637</v>
      </c>
      <c r="L1024" s="47" t="s">
        <v>78</v>
      </c>
      <c r="M1024" s="47" t="s">
        <v>660</v>
      </c>
      <c r="N1024" s="47" t="s">
        <v>85</v>
      </c>
      <c r="O1024" s="47" t="s">
        <v>562</v>
      </c>
      <c r="P1024" s="47" t="s">
        <v>86</v>
      </c>
      <c r="Q1024" s="47" t="s">
        <v>577</v>
      </c>
      <c r="R1024" s="47" t="s">
        <v>959</v>
      </c>
      <c r="S1024" s="47" t="s">
        <v>271</v>
      </c>
      <c r="T1024" s="47" t="s">
        <v>33</v>
      </c>
      <c r="U1024" s="47" t="s">
        <v>90</v>
      </c>
      <c r="V1024" s="47" t="s">
        <v>2241</v>
      </c>
      <c r="W1024" s="47" t="s">
        <v>3506</v>
      </c>
      <c r="X1024" s="48">
        <v>1485000</v>
      </c>
      <c r="Y1024" s="49" t="s">
        <v>5842</v>
      </c>
      <c r="Z1024" s="50">
        <v>45166</v>
      </c>
      <c r="AA1024" s="47" t="s">
        <v>5839</v>
      </c>
      <c r="AB1024" s="50">
        <v>45163</v>
      </c>
      <c r="AC1024" s="47" t="s">
        <v>5840</v>
      </c>
      <c r="AD1024" s="47" t="s">
        <v>5824</v>
      </c>
      <c r="AE1024" s="47" t="s">
        <v>5509</v>
      </c>
      <c r="AF1024" s="47" t="s">
        <v>5697</v>
      </c>
      <c r="AG1024" s="51" t="s">
        <v>5698</v>
      </c>
      <c r="AH1024" s="52" t="s">
        <v>417</v>
      </c>
      <c r="AI1024" s="53" t="s">
        <v>153</v>
      </c>
      <c r="AJ1024" s="47" t="s">
        <v>154</v>
      </c>
      <c r="AK1024" s="47" t="s">
        <v>5206</v>
      </c>
      <c r="AL1024" s="50">
        <v>45162</v>
      </c>
      <c r="AM1024" s="47" t="s">
        <v>5699</v>
      </c>
      <c r="AN1024" s="50">
        <v>45140</v>
      </c>
      <c r="AO1024" s="47" t="s">
        <v>5543</v>
      </c>
      <c r="AP1024" s="47" t="s">
        <v>483</v>
      </c>
      <c r="AQ1024" s="47" t="s">
        <v>39</v>
      </c>
      <c r="AR1024" s="47" t="s">
        <v>272</v>
      </c>
      <c r="AS1024" s="47" t="s">
        <v>484</v>
      </c>
      <c r="AT1024" s="47" t="s">
        <v>2233</v>
      </c>
      <c r="AU1024" s="47" t="s">
        <v>91</v>
      </c>
      <c r="AV1024" s="47" t="s">
        <v>35</v>
      </c>
      <c r="AW1024" s="47" t="s">
        <v>65</v>
      </c>
      <c r="AX1024" s="47" t="s">
        <v>88</v>
      </c>
      <c r="AY1024" s="48">
        <v>0</v>
      </c>
      <c r="AZ1024" s="48">
        <v>0</v>
      </c>
      <c r="BA1024" s="48">
        <v>0</v>
      </c>
      <c r="BB1024" s="48">
        <v>0</v>
      </c>
      <c r="BC1024" s="48">
        <v>0</v>
      </c>
    </row>
    <row r="1025" spans="1:55" x14ac:dyDescent="0.3">
      <c r="A1025" s="47" t="s">
        <v>465</v>
      </c>
      <c r="B1025" s="47" t="s">
        <v>466</v>
      </c>
      <c r="C1025" s="47" t="s">
        <v>467</v>
      </c>
      <c r="D1025" s="47" t="s">
        <v>468</v>
      </c>
      <c r="E1025" s="47" t="s">
        <v>469</v>
      </c>
      <c r="F1025" s="47" t="s">
        <v>470</v>
      </c>
      <c r="G1025" s="47" t="s">
        <v>558</v>
      </c>
      <c r="H1025" s="47" t="s">
        <v>57</v>
      </c>
      <c r="I1025" s="47" t="s">
        <v>559</v>
      </c>
      <c r="J1025" s="47" t="s">
        <v>58</v>
      </c>
      <c r="K1025" s="47" t="s">
        <v>637</v>
      </c>
      <c r="L1025" s="47" t="s">
        <v>78</v>
      </c>
      <c r="M1025" s="47" t="s">
        <v>660</v>
      </c>
      <c r="N1025" s="47" t="s">
        <v>85</v>
      </c>
      <c r="O1025" s="47" t="s">
        <v>562</v>
      </c>
      <c r="P1025" s="47" t="s">
        <v>86</v>
      </c>
      <c r="Q1025" s="47" t="s">
        <v>577</v>
      </c>
      <c r="R1025" s="47" t="s">
        <v>959</v>
      </c>
      <c r="S1025" s="47" t="s">
        <v>271</v>
      </c>
      <c r="T1025" s="47" t="s">
        <v>33</v>
      </c>
      <c r="U1025" s="47" t="s">
        <v>354</v>
      </c>
      <c r="V1025" s="47" t="s">
        <v>2229</v>
      </c>
      <c r="W1025" s="47" t="s">
        <v>5694</v>
      </c>
      <c r="X1025" s="48">
        <v>220000</v>
      </c>
      <c r="Y1025" s="49" t="s">
        <v>5842</v>
      </c>
      <c r="Z1025" s="50">
        <v>45166</v>
      </c>
      <c r="AA1025" s="47" t="s">
        <v>5839</v>
      </c>
      <c r="AB1025" s="50">
        <v>45163</v>
      </c>
      <c r="AC1025" s="47" t="s">
        <v>5840</v>
      </c>
      <c r="AD1025" s="47" t="s">
        <v>5823</v>
      </c>
      <c r="AE1025" s="47" t="s">
        <v>5509</v>
      </c>
      <c r="AF1025" s="47" t="s">
        <v>5695</v>
      </c>
      <c r="AG1025" s="51" t="s">
        <v>5315</v>
      </c>
      <c r="AH1025" s="52" t="s">
        <v>417</v>
      </c>
      <c r="AI1025" s="53" t="s">
        <v>153</v>
      </c>
      <c r="AJ1025" s="47" t="s">
        <v>154</v>
      </c>
      <c r="AK1025" s="47" t="s">
        <v>5203</v>
      </c>
      <c r="AL1025" s="50">
        <v>45162</v>
      </c>
      <c r="AM1025" s="47" t="s">
        <v>5696</v>
      </c>
      <c r="AN1025" s="50">
        <v>45142</v>
      </c>
      <c r="AO1025" s="47" t="s">
        <v>5543</v>
      </c>
      <c r="AP1025" s="47" t="s">
        <v>483</v>
      </c>
      <c r="AQ1025" s="47" t="s">
        <v>39</v>
      </c>
      <c r="AR1025" s="47" t="s">
        <v>272</v>
      </c>
      <c r="AS1025" s="47" t="s">
        <v>484</v>
      </c>
      <c r="AT1025" s="47" t="s">
        <v>2233</v>
      </c>
      <c r="AU1025" s="47" t="s">
        <v>91</v>
      </c>
      <c r="AV1025" s="47" t="s">
        <v>35</v>
      </c>
      <c r="AW1025" s="47" t="s">
        <v>65</v>
      </c>
      <c r="AX1025" s="47" t="s">
        <v>88</v>
      </c>
      <c r="AY1025" s="48">
        <v>0</v>
      </c>
      <c r="AZ1025" s="48">
        <v>0</v>
      </c>
      <c r="BA1025" s="48">
        <v>0</v>
      </c>
      <c r="BB1025" s="48">
        <v>0</v>
      </c>
      <c r="BC1025" s="48">
        <v>0</v>
      </c>
    </row>
    <row r="1026" spans="1:55" x14ac:dyDescent="0.3">
      <c r="A1026" s="47" t="s">
        <v>465</v>
      </c>
      <c r="B1026" s="47" t="s">
        <v>466</v>
      </c>
      <c r="C1026" s="47" t="s">
        <v>467</v>
      </c>
      <c r="D1026" s="47" t="s">
        <v>468</v>
      </c>
      <c r="E1026" s="47" t="s">
        <v>469</v>
      </c>
      <c r="F1026" s="47" t="s">
        <v>470</v>
      </c>
      <c r="G1026" s="47" t="s">
        <v>558</v>
      </c>
      <c r="H1026" s="47" t="s">
        <v>57</v>
      </c>
      <c r="I1026" s="47" t="s">
        <v>559</v>
      </c>
      <c r="J1026" s="47" t="s">
        <v>58</v>
      </c>
      <c r="K1026" s="47" t="s">
        <v>637</v>
      </c>
      <c r="L1026" s="47" t="s">
        <v>78</v>
      </c>
      <c r="M1026" s="47" t="s">
        <v>660</v>
      </c>
      <c r="N1026" s="47" t="s">
        <v>85</v>
      </c>
      <c r="O1026" s="47" t="s">
        <v>562</v>
      </c>
      <c r="P1026" s="47" t="s">
        <v>86</v>
      </c>
      <c r="Q1026" s="47" t="s">
        <v>577</v>
      </c>
      <c r="R1026" s="47" t="s">
        <v>959</v>
      </c>
      <c r="S1026" s="47" t="s">
        <v>271</v>
      </c>
      <c r="T1026" s="47" t="s">
        <v>33</v>
      </c>
      <c r="U1026" s="47" t="s">
        <v>354</v>
      </c>
      <c r="V1026" s="47" t="s">
        <v>2229</v>
      </c>
      <c r="W1026" s="47" t="s">
        <v>5691</v>
      </c>
      <c r="X1026" s="48">
        <v>207600</v>
      </c>
      <c r="Y1026" s="49" t="s">
        <v>5842</v>
      </c>
      <c r="Z1026" s="50">
        <v>45166</v>
      </c>
      <c r="AA1026" s="47" t="s">
        <v>5839</v>
      </c>
      <c r="AB1026" s="50">
        <v>45163</v>
      </c>
      <c r="AC1026" s="47" t="s">
        <v>5840</v>
      </c>
      <c r="AD1026" s="47" t="s">
        <v>5821</v>
      </c>
      <c r="AE1026" s="47" t="s">
        <v>5509</v>
      </c>
      <c r="AF1026" s="47" t="s">
        <v>5692</v>
      </c>
      <c r="AG1026" s="51" t="s">
        <v>5315</v>
      </c>
      <c r="AH1026" s="52" t="s">
        <v>417</v>
      </c>
      <c r="AI1026" s="53" t="s">
        <v>153</v>
      </c>
      <c r="AJ1026" s="47" t="s">
        <v>154</v>
      </c>
      <c r="AK1026" s="47" t="s">
        <v>5822</v>
      </c>
      <c r="AL1026" s="50">
        <v>45162</v>
      </c>
      <c r="AM1026" s="47" t="s">
        <v>5693</v>
      </c>
      <c r="AN1026" s="50">
        <v>45142</v>
      </c>
      <c r="AO1026" s="47" t="s">
        <v>5543</v>
      </c>
      <c r="AP1026" s="47" t="s">
        <v>483</v>
      </c>
      <c r="AQ1026" s="47" t="s">
        <v>39</v>
      </c>
      <c r="AR1026" s="47" t="s">
        <v>272</v>
      </c>
      <c r="AS1026" s="47" t="s">
        <v>484</v>
      </c>
      <c r="AT1026" s="47" t="s">
        <v>2233</v>
      </c>
      <c r="AU1026" s="47" t="s">
        <v>91</v>
      </c>
      <c r="AV1026" s="47" t="s">
        <v>35</v>
      </c>
      <c r="AW1026" s="47" t="s">
        <v>65</v>
      </c>
      <c r="AX1026" s="47" t="s">
        <v>88</v>
      </c>
      <c r="AY1026" s="48">
        <v>0</v>
      </c>
      <c r="AZ1026" s="48">
        <v>0</v>
      </c>
      <c r="BA1026" s="48">
        <v>0</v>
      </c>
      <c r="BB1026" s="48">
        <v>0</v>
      </c>
      <c r="BC1026" s="48">
        <v>0</v>
      </c>
    </row>
    <row r="1027" spans="1:55" x14ac:dyDescent="0.3">
      <c r="A1027" s="25" t="s">
        <v>465</v>
      </c>
      <c r="B1027" s="25" t="s">
        <v>466</v>
      </c>
      <c r="C1027" s="25" t="s">
        <v>467</v>
      </c>
      <c r="D1027" s="25" t="s">
        <v>468</v>
      </c>
      <c r="E1027" s="25" t="s">
        <v>469</v>
      </c>
      <c r="F1027" s="25" t="s">
        <v>470</v>
      </c>
      <c r="G1027" s="25" t="s">
        <v>558</v>
      </c>
      <c r="H1027" s="25" t="s">
        <v>57</v>
      </c>
      <c r="I1027" s="25" t="s">
        <v>559</v>
      </c>
      <c r="J1027" s="25" t="s">
        <v>58</v>
      </c>
      <c r="K1027" s="25" t="s">
        <v>637</v>
      </c>
      <c r="L1027" s="25" t="s">
        <v>78</v>
      </c>
      <c r="M1027" s="25" t="s">
        <v>660</v>
      </c>
      <c r="N1027" s="25" t="s">
        <v>85</v>
      </c>
      <c r="O1027" s="25" t="s">
        <v>562</v>
      </c>
      <c r="P1027" s="25" t="s">
        <v>86</v>
      </c>
      <c r="Q1027" s="25" t="s">
        <v>761</v>
      </c>
      <c r="R1027" s="25" t="s">
        <v>74</v>
      </c>
      <c r="S1027" s="25" t="s">
        <v>274</v>
      </c>
      <c r="T1027" s="25" t="s">
        <v>41</v>
      </c>
      <c r="U1027" s="25" t="s">
        <v>1492</v>
      </c>
      <c r="V1027" s="25" t="s">
        <v>1493</v>
      </c>
      <c r="W1027" s="25" t="s">
        <v>5727</v>
      </c>
      <c r="X1027" s="54">
        <v>299500</v>
      </c>
      <c r="Y1027" s="55" t="s">
        <v>5842</v>
      </c>
      <c r="Z1027" s="56">
        <v>45166</v>
      </c>
      <c r="AA1027" s="25" t="s">
        <v>5839</v>
      </c>
      <c r="AB1027" s="56">
        <v>45163</v>
      </c>
      <c r="AC1027" s="25" t="s">
        <v>5840</v>
      </c>
      <c r="AD1027" s="25" t="s">
        <v>5837</v>
      </c>
      <c r="AE1027" s="25" t="s">
        <v>5509</v>
      </c>
      <c r="AF1027" s="25" t="s">
        <v>5728</v>
      </c>
      <c r="AG1027" s="57" t="s">
        <v>5263</v>
      </c>
      <c r="AH1027" s="58" t="s">
        <v>417</v>
      </c>
      <c r="AI1027" s="59" t="s">
        <v>153</v>
      </c>
      <c r="AJ1027" s="25" t="s">
        <v>154</v>
      </c>
      <c r="AK1027" s="25" t="s">
        <v>5183</v>
      </c>
      <c r="AL1027" s="56">
        <v>45162</v>
      </c>
      <c r="AM1027" s="25" t="s">
        <v>5729</v>
      </c>
      <c r="AN1027" s="56">
        <v>45141</v>
      </c>
      <c r="AO1027" s="25" t="s">
        <v>5559</v>
      </c>
      <c r="AP1027" s="25" t="s">
        <v>483</v>
      </c>
      <c r="AQ1027" s="25" t="s">
        <v>39</v>
      </c>
      <c r="AR1027" s="25" t="s">
        <v>495</v>
      </c>
      <c r="AS1027" s="25" t="s">
        <v>484</v>
      </c>
      <c r="AT1027" s="25" t="s">
        <v>1496</v>
      </c>
      <c r="AU1027" s="25" t="s">
        <v>1486</v>
      </c>
      <c r="AV1027" s="25" t="s">
        <v>35</v>
      </c>
      <c r="AW1027" s="25" t="s">
        <v>36</v>
      </c>
      <c r="AX1027" s="25" t="s">
        <v>37</v>
      </c>
      <c r="AY1027" s="54">
        <v>0</v>
      </c>
      <c r="AZ1027" s="54">
        <v>0</v>
      </c>
      <c r="BA1027" s="54">
        <v>0</v>
      </c>
      <c r="BB1027" s="54">
        <v>0</v>
      </c>
      <c r="BC1027" s="54">
        <v>0</v>
      </c>
    </row>
    <row r="1028" spans="1:55" s="16" customFormat="1" x14ac:dyDescent="0.3">
      <c r="A1028" s="49" t="s">
        <v>465</v>
      </c>
      <c r="B1028" s="49" t="s">
        <v>466</v>
      </c>
      <c r="C1028" s="49" t="s">
        <v>467</v>
      </c>
      <c r="D1028" s="49" t="s">
        <v>468</v>
      </c>
      <c r="E1028" s="49" t="s">
        <v>469</v>
      </c>
      <c r="F1028" s="49" t="s">
        <v>470</v>
      </c>
      <c r="G1028" s="49" t="s">
        <v>471</v>
      </c>
      <c r="H1028" s="49" t="s">
        <v>27</v>
      </c>
      <c r="I1028" s="49" t="s">
        <v>472</v>
      </c>
      <c r="J1028" s="49" t="s">
        <v>28</v>
      </c>
      <c r="K1028" s="49" t="s">
        <v>473</v>
      </c>
      <c r="L1028" s="49" t="s">
        <v>29</v>
      </c>
      <c r="M1028" s="49" t="s">
        <v>474</v>
      </c>
      <c r="N1028" s="49" t="s">
        <v>30</v>
      </c>
      <c r="O1028" s="49" t="s">
        <v>502</v>
      </c>
      <c r="P1028" s="49" t="s">
        <v>45</v>
      </c>
      <c r="Q1028" s="49" t="s">
        <v>476</v>
      </c>
      <c r="R1028" s="49" t="s">
        <v>935</v>
      </c>
      <c r="S1028" s="49" t="s">
        <v>274</v>
      </c>
      <c r="T1028" s="49" t="s">
        <v>41</v>
      </c>
      <c r="U1028" s="49" t="s">
        <v>3038</v>
      </c>
      <c r="V1028" s="49" t="s">
        <v>3039</v>
      </c>
      <c r="W1028" s="49" t="s">
        <v>5866</v>
      </c>
      <c r="X1028" s="188">
        <v>452000</v>
      </c>
      <c r="Y1028" s="49" t="s">
        <v>5967</v>
      </c>
      <c r="Z1028" s="189">
        <v>45184</v>
      </c>
      <c r="AA1028" s="49" t="s">
        <v>5968</v>
      </c>
      <c r="AB1028" s="189">
        <v>45183</v>
      </c>
      <c r="AC1028" s="49" t="s">
        <v>1761</v>
      </c>
      <c r="AD1028" s="49" t="s">
        <v>5969</v>
      </c>
      <c r="AE1028" s="49" t="s">
        <v>5970</v>
      </c>
      <c r="AF1028" s="49" t="s">
        <v>5867</v>
      </c>
      <c r="AG1028" s="190" t="s">
        <v>5868</v>
      </c>
      <c r="AH1028" s="49" t="s">
        <v>420</v>
      </c>
      <c r="AI1028" s="191" t="s">
        <v>153</v>
      </c>
      <c r="AJ1028" s="49" t="s">
        <v>154</v>
      </c>
      <c r="AK1028" s="49" t="s">
        <v>5647</v>
      </c>
      <c r="AL1028" s="189">
        <v>45182</v>
      </c>
      <c r="AM1028" s="49" t="s">
        <v>5869</v>
      </c>
      <c r="AN1028" s="189">
        <v>45170</v>
      </c>
      <c r="AO1028" s="49" t="s">
        <v>5843</v>
      </c>
      <c r="AP1028" s="49" t="s">
        <v>483</v>
      </c>
      <c r="AQ1028" s="49" t="s">
        <v>39</v>
      </c>
      <c r="AR1028" s="49" t="s">
        <v>495</v>
      </c>
      <c r="AS1028" s="49" t="s">
        <v>484</v>
      </c>
      <c r="AT1028" s="49" t="s">
        <v>1922</v>
      </c>
      <c r="AU1028" s="49" t="s">
        <v>418</v>
      </c>
      <c r="AV1028" s="49" t="s">
        <v>35</v>
      </c>
      <c r="AW1028" s="49" t="s">
        <v>36</v>
      </c>
      <c r="AX1028" s="49" t="s">
        <v>47</v>
      </c>
      <c r="AY1028" s="188">
        <v>0</v>
      </c>
      <c r="AZ1028" s="188">
        <v>0</v>
      </c>
      <c r="BA1028" s="188">
        <v>0</v>
      </c>
      <c r="BB1028" s="188">
        <v>0</v>
      </c>
      <c r="BC1028" s="188">
        <v>0</v>
      </c>
    </row>
    <row r="1029" spans="1:55" x14ac:dyDescent="0.3">
      <c r="A1029" s="47" t="s">
        <v>465</v>
      </c>
      <c r="B1029" s="47" t="s">
        <v>466</v>
      </c>
      <c r="C1029" s="47" t="s">
        <v>467</v>
      </c>
      <c r="D1029" s="47" t="s">
        <v>468</v>
      </c>
      <c r="E1029" s="47" t="s">
        <v>469</v>
      </c>
      <c r="F1029" s="47" t="s">
        <v>470</v>
      </c>
      <c r="G1029" s="47" t="s">
        <v>558</v>
      </c>
      <c r="H1029" s="47" t="s">
        <v>57</v>
      </c>
      <c r="I1029" s="47" t="s">
        <v>559</v>
      </c>
      <c r="J1029" s="47" t="s">
        <v>58</v>
      </c>
      <c r="K1029" s="47" t="s">
        <v>637</v>
      </c>
      <c r="L1029" s="47" t="s">
        <v>78</v>
      </c>
      <c r="M1029" s="47" t="s">
        <v>836</v>
      </c>
      <c r="N1029" s="47" t="s">
        <v>102</v>
      </c>
      <c r="O1029" s="47" t="s">
        <v>562</v>
      </c>
      <c r="P1029" s="47" t="s">
        <v>103</v>
      </c>
      <c r="Q1029" s="47" t="s">
        <v>582</v>
      </c>
      <c r="R1029" s="47" t="s">
        <v>955</v>
      </c>
      <c r="S1029" s="47" t="s">
        <v>271</v>
      </c>
      <c r="T1029" s="47" t="s">
        <v>33</v>
      </c>
      <c r="U1029" s="47" t="s">
        <v>354</v>
      </c>
      <c r="V1029" s="47" t="s">
        <v>5919</v>
      </c>
      <c r="W1029" s="47" t="s">
        <v>5920</v>
      </c>
      <c r="X1029" s="48">
        <v>220000</v>
      </c>
      <c r="Y1029" s="49" t="s">
        <v>5967</v>
      </c>
      <c r="Z1029" s="50">
        <v>45184</v>
      </c>
      <c r="AA1029" s="47" t="s">
        <v>5968</v>
      </c>
      <c r="AB1029" s="50">
        <v>45183</v>
      </c>
      <c r="AC1029" s="47" t="s">
        <v>1752</v>
      </c>
      <c r="AD1029" s="47" t="s">
        <v>5971</v>
      </c>
      <c r="AE1029" s="47" t="s">
        <v>5970</v>
      </c>
      <c r="AF1029" s="47" t="s">
        <v>5921</v>
      </c>
      <c r="AG1029" s="51" t="s">
        <v>5922</v>
      </c>
      <c r="AH1029" s="52" t="s">
        <v>420</v>
      </c>
      <c r="AI1029" s="53" t="s">
        <v>153</v>
      </c>
      <c r="AJ1029" s="47" t="s">
        <v>154</v>
      </c>
      <c r="AK1029" s="47" t="s">
        <v>5972</v>
      </c>
      <c r="AL1029" s="50">
        <v>45182</v>
      </c>
      <c r="AM1029" s="47" t="s">
        <v>5923</v>
      </c>
      <c r="AN1029" s="50">
        <v>45161</v>
      </c>
      <c r="AO1029" s="47" t="s">
        <v>5843</v>
      </c>
      <c r="AP1029" s="47" t="s">
        <v>483</v>
      </c>
      <c r="AQ1029" s="47" t="s">
        <v>39</v>
      </c>
      <c r="AR1029" s="47" t="s">
        <v>272</v>
      </c>
      <c r="AS1029" s="47" t="s">
        <v>484</v>
      </c>
      <c r="AT1029" s="47" t="s">
        <v>2180</v>
      </c>
      <c r="AU1029" s="47" t="s">
        <v>1474</v>
      </c>
      <c r="AV1029" s="47" t="s">
        <v>35</v>
      </c>
      <c r="AW1029" s="47" t="s">
        <v>82</v>
      </c>
      <c r="AX1029" s="47" t="s">
        <v>96</v>
      </c>
      <c r="AY1029" s="48">
        <v>0</v>
      </c>
      <c r="AZ1029" s="48">
        <v>0</v>
      </c>
      <c r="BA1029" s="48">
        <v>0</v>
      </c>
      <c r="BB1029" s="48">
        <v>0</v>
      </c>
      <c r="BC1029" s="48">
        <v>0</v>
      </c>
    </row>
    <row r="1030" spans="1:55" x14ac:dyDescent="0.3">
      <c r="A1030" s="47" t="s">
        <v>465</v>
      </c>
      <c r="B1030" s="47" t="s">
        <v>466</v>
      </c>
      <c r="C1030" s="47" t="s">
        <v>467</v>
      </c>
      <c r="D1030" s="47" t="s">
        <v>468</v>
      </c>
      <c r="E1030" s="47" t="s">
        <v>469</v>
      </c>
      <c r="F1030" s="47" t="s">
        <v>470</v>
      </c>
      <c r="G1030" s="47" t="s">
        <v>471</v>
      </c>
      <c r="H1030" s="47" t="s">
        <v>27</v>
      </c>
      <c r="I1030" s="47" t="s">
        <v>472</v>
      </c>
      <c r="J1030" s="47" t="s">
        <v>28</v>
      </c>
      <c r="K1030" s="47" t="s">
        <v>473</v>
      </c>
      <c r="L1030" s="47" t="s">
        <v>29</v>
      </c>
      <c r="M1030" s="47" t="s">
        <v>474</v>
      </c>
      <c r="N1030" s="47" t="s">
        <v>30</v>
      </c>
      <c r="O1030" s="47" t="s">
        <v>523</v>
      </c>
      <c r="P1030" s="47" t="s">
        <v>51</v>
      </c>
      <c r="Q1030" s="47" t="s">
        <v>503</v>
      </c>
      <c r="R1030" s="47" t="s">
        <v>524</v>
      </c>
      <c r="S1030" s="47" t="s">
        <v>271</v>
      </c>
      <c r="T1030" s="47" t="s">
        <v>33</v>
      </c>
      <c r="U1030" s="47" t="s">
        <v>89</v>
      </c>
      <c r="V1030" s="47" t="s">
        <v>433</v>
      </c>
      <c r="W1030" s="47" t="s">
        <v>5863</v>
      </c>
      <c r="X1030" s="48">
        <v>997000</v>
      </c>
      <c r="Y1030" s="49" t="s">
        <v>5967</v>
      </c>
      <c r="Z1030" s="50">
        <v>45184</v>
      </c>
      <c r="AA1030" s="47" t="s">
        <v>5968</v>
      </c>
      <c r="AB1030" s="50">
        <v>45183</v>
      </c>
      <c r="AC1030" s="47" t="s">
        <v>1761</v>
      </c>
      <c r="AD1030" s="47" t="s">
        <v>5973</v>
      </c>
      <c r="AE1030" s="47" t="s">
        <v>5970</v>
      </c>
      <c r="AF1030" s="47" t="s">
        <v>5864</v>
      </c>
      <c r="AG1030" s="51" t="s">
        <v>5665</v>
      </c>
      <c r="AH1030" s="52" t="s">
        <v>420</v>
      </c>
      <c r="AI1030" s="53" t="s">
        <v>153</v>
      </c>
      <c r="AJ1030" s="47" t="s">
        <v>154</v>
      </c>
      <c r="AK1030" s="47" t="s">
        <v>5974</v>
      </c>
      <c r="AL1030" s="50">
        <v>45182</v>
      </c>
      <c r="AM1030" s="47" t="s">
        <v>5865</v>
      </c>
      <c r="AN1030" s="50">
        <v>45159</v>
      </c>
      <c r="AO1030" s="47" t="s">
        <v>5843</v>
      </c>
      <c r="AP1030" s="47" t="s">
        <v>483</v>
      </c>
      <c r="AQ1030" s="47" t="s">
        <v>39</v>
      </c>
      <c r="AR1030" s="47" t="s">
        <v>272</v>
      </c>
      <c r="AS1030" s="47" t="s">
        <v>484</v>
      </c>
      <c r="AT1030" s="47" t="s">
        <v>375</v>
      </c>
      <c r="AU1030" s="47" t="s">
        <v>52</v>
      </c>
      <c r="AV1030" s="47" t="s">
        <v>35</v>
      </c>
      <c r="AW1030" s="47" t="s">
        <v>53</v>
      </c>
      <c r="AX1030" s="47" t="s">
        <v>54</v>
      </c>
      <c r="AY1030" s="48">
        <v>0</v>
      </c>
      <c r="AZ1030" s="48">
        <v>0</v>
      </c>
      <c r="BA1030" s="48">
        <v>0</v>
      </c>
      <c r="BB1030" s="48">
        <v>0</v>
      </c>
      <c r="BC1030" s="48">
        <v>0</v>
      </c>
    </row>
    <row r="1031" spans="1:55" x14ac:dyDescent="0.3">
      <c r="A1031" s="47" t="s">
        <v>465</v>
      </c>
      <c r="B1031" s="47" t="s">
        <v>466</v>
      </c>
      <c r="C1031" s="47" t="s">
        <v>467</v>
      </c>
      <c r="D1031" s="47" t="s">
        <v>468</v>
      </c>
      <c r="E1031" s="47" t="s">
        <v>469</v>
      </c>
      <c r="F1031" s="47" t="s">
        <v>470</v>
      </c>
      <c r="G1031" s="47" t="s">
        <v>558</v>
      </c>
      <c r="H1031" s="47" t="s">
        <v>57</v>
      </c>
      <c r="I1031" s="47" t="s">
        <v>559</v>
      </c>
      <c r="J1031" s="47" t="s">
        <v>58</v>
      </c>
      <c r="K1031" s="47" t="s">
        <v>560</v>
      </c>
      <c r="L1031" s="47" t="s">
        <v>59</v>
      </c>
      <c r="M1031" s="47" t="s">
        <v>596</v>
      </c>
      <c r="N1031" s="47" t="s">
        <v>126</v>
      </c>
      <c r="O1031" s="47" t="s">
        <v>597</v>
      </c>
      <c r="P1031" s="47" t="s">
        <v>127</v>
      </c>
      <c r="Q1031" s="47" t="s">
        <v>598</v>
      </c>
      <c r="R1031" s="47" t="s">
        <v>128</v>
      </c>
      <c r="S1031" s="47" t="s">
        <v>316</v>
      </c>
      <c r="T1031" s="47" t="s">
        <v>129</v>
      </c>
      <c r="U1031" s="47" t="s">
        <v>131</v>
      </c>
      <c r="V1031" s="47" t="s">
        <v>599</v>
      </c>
      <c r="W1031" s="47" t="s">
        <v>5915</v>
      </c>
      <c r="X1031" s="48">
        <v>235000</v>
      </c>
      <c r="Y1031" s="49" t="s">
        <v>5967</v>
      </c>
      <c r="Z1031" s="50">
        <v>45184</v>
      </c>
      <c r="AA1031" s="47" t="s">
        <v>5968</v>
      </c>
      <c r="AB1031" s="50">
        <v>45183</v>
      </c>
      <c r="AC1031" s="47" t="s">
        <v>1756</v>
      </c>
      <c r="AD1031" s="47" t="s">
        <v>5975</v>
      </c>
      <c r="AE1031" s="47" t="s">
        <v>5970</v>
      </c>
      <c r="AF1031" s="47" t="s">
        <v>5916</v>
      </c>
      <c r="AG1031" s="51" t="s">
        <v>5917</v>
      </c>
      <c r="AH1031" s="52" t="s">
        <v>420</v>
      </c>
      <c r="AI1031" s="53" t="s">
        <v>153</v>
      </c>
      <c r="AJ1031" s="47" t="s">
        <v>154</v>
      </c>
      <c r="AK1031" s="47" t="s">
        <v>5976</v>
      </c>
      <c r="AL1031" s="50">
        <v>45182</v>
      </c>
      <c r="AM1031" s="47" t="s">
        <v>5918</v>
      </c>
      <c r="AN1031" s="50">
        <v>45167</v>
      </c>
      <c r="AO1031" s="47" t="s">
        <v>5843</v>
      </c>
      <c r="AP1031" s="47" t="s">
        <v>483</v>
      </c>
      <c r="AQ1031" s="47" t="s">
        <v>132</v>
      </c>
      <c r="AR1031" s="47" t="s">
        <v>604</v>
      </c>
      <c r="AS1031" s="47" t="s">
        <v>484</v>
      </c>
      <c r="AT1031" s="47" t="s">
        <v>383</v>
      </c>
      <c r="AU1031" s="47" t="s">
        <v>130</v>
      </c>
      <c r="AV1031" s="47" t="s">
        <v>35</v>
      </c>
      <c r="AW1031" s="47" t="s">
        <v>65</v>
      </c>
      <c r="AX1031" s="47" t="s">
        <v>66</v>
      </c>
      <c r="AY1031" s="48">
        <v>0</v>
      </c>
      <c r="AZ1031" s="48">
        <v>0</v>
      </c>
      <c r="BA1031" s="48">
        <v>0</v>
      </c>
      <c r="BB1031" s="48">
        <v>0</v>
      </c>
      <c r="BC1031" s="48">
        <v>0</v>
      </c>
    </row>
    <row r="1032" spans="1:55" x14ac:dyDescent="0.3">
      <c r="A1032" s="47" t="s">
        <v>465</v>
      </c>
      <c r="B1032" s="47" t="s">
        <v>466</v>
      </c>
      <c r="C1032" s="47" t="s">
        <v>467</v>
      </c>
      <c r="D1032" s="47" t="s">
        <v>468</v>
      </c>
      <c r="E1032" s="47" t="s">
        <v>469</v>
      </c>
      <c r="F1032" s="47" t="s">
        <v>470</v>
      </c>
      <c r="G1032" s="47" t="s">
        <v>471</v>
      </c>
      <c r="H1032" s="47" t="s">
        <v>27</v>
      </c>
      <c r="I1032" s="47" t="s">
        <v>472</v>
      </c>
      <c r="J1032" s="47" t="s">
        <v>28</v>
      </c>
      <c r="K1032" s="47" t="s">
        <v>473</v>
      </c>
      <c r="L1032" s="47" t="s">
        <v>29</v>
      </c>
      <c r="M1032" s="47" t="s">
        <v>474</v>
      </c>
      <c r="N1032" s="47" t="s">
        <v>30</v>
      </c>
      <c r="O1032" s="47" t="s">
        <v>523</v>
      </c>
      <c r="P1032" s="47" t="s">
        <v>51</v>
      </c>
      <c r="Q1032" s="47" t="s">
        <v>503</v>
      </c>
      <c r="R1032" s="47" t="s">
        <v>524</v>
      </c>
      <c r="S1032" s="47" t="s">
        <v>271</v>
      </c>
      <c r="T1032" s="47" t="s">
        <v>33</v>
      </c>
      <c r="U1032" s="47" t="s">
        <v>90</v>
      </c>
      <c r="V1032" s="47" t="s">
        <v>167</v>
      </c>
      <c r="W1032" s="47" t="s">
        <v>5860</v>
      </c>
      <c r="X1032" s="48">
        <v>1500000</v>
      </c>
      <c r="Y1032" s="49" t="s">
        <v>5967</v>
      </c>
      <c r="Z1032" s="50">
        <v>45184</v>
      </c>
      <c r="AA1032" s="47" t="s">
        <v>5968</v>
      </c>
      <c r="AB1032" s="50">
        <v>45183</v>
      </c>
      <c r="AC1032" s="47" t="s">
        <v>1761</v>
      </c>
      <c r="AD1032" s="47" t="s">
        <v>5977</v>
      </c>
      <c r="AE1032" s="47" t="s">
        <v>5970</v>
      </c>
      <c r="AF1032" s="47" t="s">
        <v>5861</v>
      </c>
      <c r="AG1032" s="51" t="s">
        <v>5665</v>
      </c>
      <c r="AH1032" s="52" t="s">
        <v>420</v>
      </c>
      <c r="AI1032" s="53" t="s">
        <v>153</v>
      </c>
      <c r="AJ1032" s="47" t="s">
        <v>154</v>
      </c>
      <c r="AK1032" s="47" t="s">
        <v>5669</v>
      </c>
      <c r="AL1032" s="50">
        <v>45182</v>
      </c>
      <c r="AM1032" s="47" t="s">
        <v>5862</v>
      </c>
      <c r="AN1032" s="50">
        <v>45159</v>
      </c>
      <c r="AO1032" s="47" t="s">
        <v>5843</v>
      </c>
      <c r="AP1032" s="47" t="s">
        <v>483</v>
      </c>
      <c r="AQ1032" s="47" t="s">
        <v>39</v>
      </c>
      <c r="AR1032" s="47" t="s">
        <v>272</v>
      </c>
      <c r="AS1032" s="47" t="s">
        <v>484</v>
      </c>
      <c r="AT1032" s="47" t="s">
        <v>375</v>
      </c>
      <c r="AU1032" s="47" t="s">
        <v>52</v>
      </c>
      <c r="AV1032" s="47" t="s">
        <v>35</v>
      </c>
      <c r="AW1032" s="47" t="s">
        <v>53</v>
      </c>
      <c r="AX1032" s="47" t="s">
        <v>54</v>
      </c>
      <c r="AY1032" s="48">
        <v>0</v>
      </c>
      <c r="AZ1032" s="48">
        <v>0</v>
      </c>
      <c r="BA1032" s="48">
        <v>0</v>
      </c>
      <c r="BB1032" s="48">
        <v>0</v>
      </c>
      <c r="BC1032" s="48">
        <v>0</v>
      </c>
    </row>
    <row r="1033" spans="1:55" x14ac:dyDescent="0.3">
      <c r="A1033" s="47" t="s">
        <v>465</v>
      </c>
      <c r="B1033" s="47" t="s">
        <v>466</v>
      </c>
      <c r="C1033" s="47" t="s">
        <v>467</v>
      </c>
      <c r="D1033" s="47" t="s">
        <v>468</v>
      </c>
      <c r="E1033" s="47" t="s">
        <v>469</v>
      </c>
      <c r="F1033" s="47" t="s">
        <v>470</v>
      </c>
      <c r="G1033" s="47" t="s">
        <v>558</v>
      </c>
      <c r="H1033" s="47" t="s">
        <v>57</v>
      </c>
      <c r="I1033" s="47" t="s">
        <v>559</v>
      </c>
      <c r="J1033" s="47" t="s">
        <v>58</v>
      </c>
      <c r="K1033" s="47" t="s">
        <v>560</v>
      </c>
      <c r="L1033" s="47" t="s">
        <v>59</v>
      </c>
      <c r="M1033" s="47" t="s">
        <v>561</v>
      </c>
      <c r="N1033" s="47" t="s">
        <v>60</v>
      </c>
      <c r="O1033" s="47" t="s">
        <v>562</v>
      </c>
      <c r="P1033" s="47" t="s">
        <v>61</v>
      </c>
      <c r="Q1033" s="47" t="s">
        <v>577</v>
      </c>
      <c r="R1033" s="47" t="s">
        <v>68</v>
      </c>
      <c r="S1033" s="47" t="s">
        <v>278</v>
      </c>
      <c r="T1033" s="47" t="s">
        <v>216</v>
      </c>
      <c r="U1033" s="47" t="s">
        <v>218</v>
      </c>
      <c r="V1033" s="47" t="s">
        <v>2865</v>
      </c>
      <c r="W1033" s="47" t="s">
        <v>5902</v>
      </c>
      <c r="X1033" s="48">
        <v>300000</v>
      </c>
      <c r="Y1033" s="49" t="s">
        <v>5967</v>
      </c>
      <c r="Z1033" s="50">
        <v>45184</v>
      </c>
      <c r="AA1033" s="47" t="s">
        <v>5968</v>
      </c>
      <c r="AB1033" s="50">
        <v>45183</v>
      </c>
      <c r="AC1033" s="47" t="s">
        <v>1756</v>
      </c>
      <c r="AD1033" s="47" t="s">
        <v>5978</v>
      </c>
      <c r="AE1033" s="47" t="s">
        <v>5970</v>
      </c>
      <c r="AF1033" s="47" t="s">
        <v>5903</v>
      </c>
      <c r="AG1033" s="51" t="s">
        <v>5904</v>
      </c>
      <c r="AH1033" s="52" t="s">
        <v>420</v>
      </c>
      <c r="AI1033" s="53" t="s">
        <v>153</v>
      </c>
      <c r="AJ1033" s="47" t="s">
        <v>154</v>
      </c>
      <c r="AK1033" s="47" t="s">
        <v>5510</v>
      </c>
      <c r="AL1033" s="50">
        <v>45182</v>
      </c>
      <c r="AM1033" s="47" t="s">
        <v>5905</v>
      </c>
      <c r="AN1033" s="50">
        <v>45166</v>
      </c>
      <c r="AO1033" s="47" t="s">
        <v>5843</v>
      </c>
      <c r="AP1033" s="47" t="s">
        <v>483</v>
      </c>
      <c r="AQ1033" s="47" t="s">
        <v>39</v>
      </c>
      <c r="AR1033" s="47" t="s">
        <v>495</v>
      </c>
      <c r="AS1033" s="47" t="s">
        <v>484</v>
      </c>
      <c r="AT1033" s="47" t="s">
        <v>380</v>
      </c>
      <c r="AU1033" s="47" t="s">
        <v>217</v>
      </c>
      <c r="AV1033" s="47" t="s">
        <v>35</v>
      </c>
      <c r="AW1033" s="47" t="s">
        <v>65</v>
      </c>
      <c r="AX1033" s="47" t="s">
        <v>66</v>
      </c>
      <c r="AY1033" s="48">
        <v>0</v>
      </c>
      <c r="AZ1033" s="48">
        <v>0</v>
      </c>
      <c r="BA1033" s="48">
        <v>0</v>
      </c>
      <c r="BB1033" s="48">
        <v>0</v>
      </c>
      <c r="BC1033" s="48">
        <v>0</v>
      </c>
    </row>
    <row r="1034" spans="1:55" x14ac:dyDescent="0.3">
      <c r="A1034" s="47" t="s">
        <v>465</v>
      </c>
      <c r="B1034" s="47" t="s">
        <v>466</v>
      </c>
      <c r="C1034" s="47" t="s">
        <v>467</v>
      </c>
      <c r="D1034" s="47" t="s">
        <v>468</v>
      </c>
      <c r="E1034" s="47" t="s">
        <v>469</v>
      </c>
      <c r="F1034" s="47" t="s">
        <v>470</v>
      </c>
      <c r="G1034" s="47" t="s">
        <v>471</v>
      </c>
      <c r="H1034" s="47" t="s">
        <v>27</v>
      </c>
      <c r="I1034" s="47" t="s">
        <v>472</v>
      </c>
      <c r="J1034" s="47" t="s">
        <v>28</v>
      </c>
      <c r="K1034" s="47" t="s">
        <v>473</v>
      </c>
      <c r="L1034" s="47" t="s">
        <v>29</v>
      </c>
      <c r="M1034" s="47" t="s">
        <v>474</v>
      </c>
      <c r="N1034" s="47" t="s">
        <v>30</v>
      </c>
      <c r="O1034" s="47" t="s">
        <v>523</v>
      </c>
      <c r="P1034" s="47" t="s">
        <v>51</v>
      </c>
      <c r="Q1034" s="47" t="s">
        <v>503</v>
      </c>
      <c r="R1034" s="47" t="s">
        <v>524</v>
      </c>
      <c r="S1034" s="47" t="s">
        <v>274</v>
      </c>
      <c r="T1034" s="47" t="s">
        <v>41</v>
      </c>
      <c r="U1034" s="47" t="s">
        <v>171</v>
      </c>
      <c r="V1034" s="47" t="s">
        <v>244</v>
      </c>
      <c r="W1034" s="47" t="s">
        <v>5870</v>
      </c>
      <c r="X1034" s="48">
        <v>3162500</v>
      </c>
      <c r="Y1034" s="49" t="s">
        <v>5967</v>
      </c>
      <c r="Z1034" s="50">
        <v>45184</v>
      </c>
      <c r="AA1034" s="47" t="s">
        <v>5968</v>
      </c>
      <c r="AB1034" s="50">
        <v>45183</v>
      </c>
      <c r="AC1034" s="47" t="s">
        <v>1761</v>
      </c>
      <c r="AD1034" s="47" t="s">
        <v>5979</v>
      </c>
      <c r="AE1034" s="47" t="s">
        <v>5970</v>
      </c>
      <c r="AF1034" s="47" t="s">
        <v>5871</v>
      </c>
      <c r="AG1034" s="51" t="s">
        <v>5872</v>
      </c>
      <c r="AH1034" s="52" t="s">
        <v>420</v>
      </c>
      <c r="AI1034" s="53" t="s">
        <v>153</v>
      </c>
      <c r="AJ1034" s="47" t="s">
        <v>154</v>
      </c>
      <c r="AK1034" s="47" t="s">
        <v>5980</v>
      </c>
      <c r="AL1034" s="50">
        <v>45182</v>
      </c>
      <c r="AM1034" s="47" t="s">
        <v>5873</v>
      </c>
      <c r="AN1034" s="50">
        <v>45177</v>
      </c>
      <c r="AO1034" s="47" t="s">
        <v>5843</v>
      </c>
      <c r="AP1034" s="47" t="s">
        <v>483</v>
      </c>
      <c r="AQ1034" s="47" t="s">
        <v>39</v>
      </c>
      <c r="AR1034" s="47" t="s">
        <v>495</v>
      </c>
      <c r="AS1034" s="47" t="s">
        <v>484</v>
      </c>
      <c r="AT1034" s="47" t="s">
        <v>375</v>
      </c>
      <c r="AU1034" s="47" t="s">
        <v>170</v>
      </c>
      <c r="AV1034" s="47" t="s">
        <v>35</v>
      </c>
      <c r="AW1034" s="47" t="s">
        <v>53</v>
      </c>
      <c r="AX1034" s="47" t="s">
        <v>54</v>
      </c>
      <c r="AY1034" s="48">
        <v>0</v>
      </c>
      <c r="AZ1034" s="48">
        <v>0</v>
      </c>
      <c r="BA1034" s="48">
        <v>0</v>
      </c>
      <c r="BB1034" s="48">
        <v>0</v>
      </c>
      <c r="BC1034" s="48">
        <v>0</v>
      </c>
    </row>
    <row r="1035" spans="1:55" x14ac:dyDescent="0.3">
      <c r="A1035" s="47" t="s">
        <v>465</v>
      </c>
      <c r="B1035" s="47" t="s">
        <v>466</v>
      </c>
      <c r="C1035" s="47" t="s">
        <v>467</v>
      </c>
      <c r="D1035" s="47" t="s">
        <v>468</v>
      </c>
      <c r="E1035" s="47" t="s">
        <v>469</v>
      </c>
      <c r="F1035" s="47" t="s">
        <v>470</v>
      </c>
      <c r="G1035" s="47" t="s">
        <v>558</v>
      </c>
      <c r="H1035" s="47" t="s">
        <v>57</v>
      </c>
      <c r="I1035" s="47" t="s">
        <v>559</v>
      </c>
      <c r="J1035" s="47" t="s">
        <v>58</v>
      </c>
      <c r="K1035" s="47" t="s">
        <v>560</v>
      </c>
      <c r="L1035" s="47" t="s">
        <v>59</v>
      </c>
      <c r="M1035" s="47" t="s">
        <v>561</v>
      </c>
      <c r="N1035" s="47" t="s">
        <v>60</v>
      </c>
      <c r="O1035" s="47" t="s">
        <v>562</v>
      </c>
      <c r="P1035" s="47" t="s">
        <v>61</v>
      </c>
      <c r="Q1035" s="47" t="s">
        <v>577</v>
      </c>
      <c r="R1035" s="47" t="s">
        <v>68</v>
      </c>
      <c r="S1035" s="47" t="s">
        <v>278</v>
      </c>
      <c r="T1035" s="47" t="s">
        <v>216</v>
      </c>
      <c r="U1035" s="47" t="s">
        <v>218</v>
      </c>
      <c r="V1035" s="47" t="s">
        <v>2865</v>
      </c>
      <c r="W1035" s="47" t="s">
        <v>5898</v>
      </c>
      <c r="X1035" s="48">
        <v>150000</v>
      </c>
      <c r="Y1035" s="49" t="s">
        <v>5967</v>
      </c>
      <c r="Z1035" s="50">
        <v>45184</v>
      </c>
      <c r="AA1035" s="47" t="s">
        <v>5968</v>
      </c>
      <c r="AB1035" s="50">
        <v>45183</v>
      </c>
      <c r="AC1035" s="47" t="s">
        <v>1756</v>
      </c>
      <c r="AD1035" s="47" t="s">
        <v>5981</v>
      </c>
      <c r="AE1035" s="47" t="s">
        <v>5970</v>
      </c>
      <c r="AF1035" s="47" t="s">
        <v>5899</v>
      </c>
      <c r="AG1035" s="51" t="s">
        <v>5900</v>
      </c>
      <c r="AH1035" s="52" t="s">
        <v>420</v>
      </c>
      <c r="AI1035" s="53" t="s">
        <v>153</v>
      </c>
      <c r="AJ1035" s="47" t="s">
        <v>154</v>
      </c>
      <c r="AK1035" s="47" t="s">
        <v>5704</v>
      </c>
      <c r="AL1035" s="50">
        <v>45182</v>
      </c>
      <c r="AM1035" s="47" t="s">
        <v>5901</v>
      </c>
      <c r="AN1035" s="50">
        <v>45163</v>
      </c>
      <c r="AO1035" s="47" t="s">
        <v>5843</v>
      </c>
      <c r="AP1035" s="47" t="s">
        <v>483</v>
      </c>
      <c r="AQ1035" s="47" t="s">
        <v>39</v>
      </c>
      <c r="AR1035" s="47" t="s">
        <v>495</v>
      </c>
      <c r="AS1035" s="47" t="s">
        <v>484</v>
      </c>
      <c r="AT1035" s="47" t="s">
        <v>380</v>
      </c>
      <c r="AU1035" s="47" t="s">
        <v>217</v>
      </c>
      <c r="AV1035" s="47" t="s">
        <v>35</v>
      </c>
      <c r="AW1035" s="47" t="s">
        <v>65</v>
      </c>
      <c r="AX1035" s="47" t="s">
        <v>66</v>
      </c>
      <c r="AY1035" s="48">
        <v>0</v>
      </c>
      <c r="AZ1035" s="48">
        <v>0</v>
      </c>
      <c r="BA1035" s="48">
        <v>0</v>
      </c>
      <c r="BB1035" s="48">
        <v>0</v>
      </c>
      <c r="BC1035" s="48">
        <v>0</v>
      </c>
    </row>
    <row r="1036" spans="1:55" x14ac:dyDescent="0.3">
      <c r="A1036" s="47" t="s">
        <v>465</v>
      </c>
      <c r="B1036" s="47" t="s">
        <v>466</v>
      </c>
      <c r="C1036" s="47" t="s">
        <v>467</v>
      </c>
      <c r="D1036" s="47" t="s">
        <v>468</v>
      </c>
      <c r="E1036" s="47" t="s">
        <v>469</v>
      </c>
      <c r="F1036" s="47" t="s">
        <v>470</v>
      </c>
      <c r="G1036" s="47" t="s">
        <v>471</v>
      </c>
      <c r="H1036" s="47" t="s">
        <v>27</v>
      </c>
      <c r="I1036" s="47" t="s">
        <v>472</v>
      </c>
      <c r="J1036" s="47" t="s">
        <v>28</v>
      </c>
      <c r="K1036" s="47" t="s">
        <v>473</v>
      </c>
      <c r="L1036" s="47" t="s">
        <v>29</v>
      </c>
      <c r="M1036" s="47" t="s">
        <v>474</v>
      </c>
      <c r="N1036" s="47" t="s">
        <v>30</v>
      </c>
      <c r="O1036" s="47" t="s">
        <v>523</v>
      </c>
      <c r="P1036" s="47" t="s">
        <v>51</v>
      </c>
      <c r="Q1036" s="47" t="s">
        <v>476</v>
      </c>
      <c r="R1036" s="47" t="s">
        <v>936</v>
      </c>
      <c r="S1036" s="47" t="s">
        <v>271</v>
      </c>
      <c r="T1036" s="47" t="s">
        <v>33</v>
      </c>
      <c r="U1036" s="47" t="s">
        <v>89</v>
      </c>
      <c r="V1036" s="47" t="s">
        <v>3229</v>
      </c>
      <c r="W1036" s="47" t="s">
        <v>5857</v>
      </c>
      <c r="X1036" s="48">
        <v>999000</v>
      </c>
      <c r="Y1036" s="49" t="s">
        <v>5967</v>
      </c>
      <c r="Z1036" s="50">
        <v>45184</v>
      </c>
      <c r="AA1036" s="47" t="s">
        <v>5968</v>
      </c>
      <c r="AB1036" s="50">
        <v>45183</v>
      </c>
      <c r="AC1036" s="47" t="s">
        <v>1761</v>
      </c>
      <c r="AD1036" s="47" t="s">
        <v>5982</v>
      </c>
      <c r="AE1036" s="47" t="s">
        <v>5970</v>
      </c>
      <c r="AF1036" s="47" t="s">
        <v>5858</v>
      </c>
      <c r="AG1036" s="51" t="s">
        <v>5855</v>
      </c>
      <c r="AH1036" s="52" t="s">
        <v>420</v>
      </c>
      <c r="AI1036" s="53" t="s">
        <v>153</v>
      </c>
      <c r="AJ1036" s="47" t="s">
        <v>154</v>
      </c>
      <c r="AK1036" s="47" t="s">
        <v>5671</v>
      </c>
      <c r="AL1036" s="50">
        <v>45182</v>
      </c>
      <c r="AM1036" s="47" t="s">
        <v>5859</v>
      </c>
      <c r="AN1036" s="50">
        <v>45169</v>
      </c>
      <c r="AO1036" s="47" t="s">
        <v>5843</v>
      </c>
      <c r="AP1036" s="47" t="s">
        <v>483</v>
      </c>
      <c r="AQ1036" s="47" t="s">
        <v>39</v>
      </c>
      <c r="AR1036" s="47" t="s">
        <v>272</v>
      </c>
      <c r="AS1036" s="47" t="s">
        <v>484</v>
      </c>
      <c r="AT1036" s="47" t="s">
        <v>3200</v>
      </c>
      <c r="AU1036" s="47" t="s">
        <v>107</v>
      </c>
      <c r="AV1036" s="47" t="s">
        <v>35</v>
      </c>
      <c r="AW1036" s="47" t="s">
        <v>53</v>
      </c>
      <c r="AX1036" s="47" t="s">
        <v>54</v>
      </c>
      <c r="AY1036" s="48">
        <v>0</v>
      </c>
      <c r="AZ1036" s="48">
        <v>0</v>
      </c>
      <c r="BA1036" s="48">
        <v>0</v>
      </c>
      <c r="BB1036" s="48">
        <v>0</v>
      </c>
      <c r="BC1036" s="48">
        <v>0</v>
      </c>
    </row>
    <row r="1037" spans="1:55" x14ac:dyDescent="0.3">
      <c r="A1037" s="47" t="s">
        <v>465</v>
      </c>
      <c r="B1037" s="47" t="s">
        <v>466</v>
      </c>
      <c r="C1037" s="47" t="s">
        <v>467</v>
      </c>
      <c r="D1037" s="47" t="s">
        <v>468</v>
      </c>
      <c r="E1037" s="47" t="s">
        <v>469</v>
      </c>
      <c r="F1037" s="47" t="s">
        <v>470</v>
      </c>
      <c r="G1037" s="47" t="s">
        <v>558</v>
      </c>
      <c r="H1037" s="47" t="s">
        <v>57</v>
      </c>
      <c r="I1037" s="47" t="s">
        <v>559</v>
      </c>
      <c r="J1037" s="47" t="s">
        <v>58</v>
      </c>
      <c r="K1037" s="47" t="s">
        <v>560</v>
      </c>
      <c r="L1037" s="47" t="s">
        <v>59</v>
      </c>
      <c r="M1037" s="47" t="s">
        <v>561</v>
      </c>
      <c r="N1037" s="47" t="s">
        <v>60</v>
      </c>
      <c r="O1037" s="47" t="s">
        <v>562</v>
      </c>
      <c r="P1037" s="47" t="s">
        <v>61</v>
      </c>
      <c r="Q1037" s="47" t="s">
        <v>503</v>
      </c>
      <c r="R1037" s="47" t="s">
        <v>563</v>
      </c>
      <c r="S1037" s="47" t="s">
        <v>278</v>
      </c>
      <c r="T1037" s="47" t="s">
        <v>216</v>
      </c>
      <c r="U1037" s="47" t="s">
        <v>2517</v>
      </c>
      <c r="V1037" s="47" t="s">
        <v>2518</v>
      </c>
      <c r="W1037" s="47" t="s">
        <v>5895</v>
      </c>
      <c r="X1037" s="48">
        <v>150000</v>
      </c>
      <c r="Y1037" s="49" t="s">
        <v>5967</v>
      </c>
      <c r="Z1037" s="50">
        <v>45184</v>
      </c>
      <c r="AA1037" s="47" t="s">
        <v>5968</v>
      </c>
      <c r="AB1037" s="50">
        <v>45183</v>
      </c>
      <c r="AC1037" s="47" t="s">
        <v>1756</v>
      </c>
      <c r="AD1037" s="47" t="s">
        <v>5983</v>
      </c>
      <c r="AE1037" s="47" t="s">
        <v>5970</v>
      </c>
      <c r="AF1037" s="47" t="s">
        <v>5896</v>
      </c>
      <c r="AG1037" s="51" t="s">
        <v>5855</v>
      </c>
      <c r="AH1037" s="52" t="s">
        <v>420</v>
      </c>
      <c r="AI1037" s="53" t="s">
        <v>153</v>
      </c>
      <c r="AJ1037" s="47" t="s">
        <v>154</v>
      </c>
      <c r="AK1037" s="47" t="s">
        <v>5690</v>
      </c>
      <c r="AL1037" s="50">
        <v>45182</v>
      </c>
      <c r="AM1037" s="47" t="s">
        <v>5897</v>
      </c>
      <c r="AN1037" s="50">
        <v>45169</v>
      </c>
      <c r="AO1037" s="47" t="s">
        <v>5843</v>
      </c>
      <c r="AP1037" s="47" t="s">
        <v>483</v>
      </c>
      <c r="AQ1037" s="47" t="s">
        <v>39</v>
      </c>
      <c r="AR1037" s="47" t="s">
        <v>495</v>
      </c>
      <c r="AS1037" s="47" t="s">
        <v>484</v>
      </c>
      <c r="AT1037" s="47" t="s">
        <v>384</v>
      </c>
      <c r="AU1037" s="47" t="s">
        <v>227</v>
      </c>
      <c r="AV1037" s="47" t="s">
        <v>35</v>
      </c>
      <c r="AW1037" s="47" t="s">
        <v>65</v>
      </c>
      <c r="AX1037" s="47" t="s">
        <v>66</v>
      </c>
      <c r="AY1037" s="48">
        <v>0</v>
      </c>
      <c r="AZ1037" s="48">
        <v>0</v>
      </c>
      <c r="BA1037" s="48">
        <v>0</v>
      </c>
      <c r="BB1037" s="48">
        <v>0</v>
      </c>
      <c r="BC1037" s="48">
        <v>0</v>
      </c>
    </row>
    <row r="1038" spans="1:55" x14ac:dyDescent="0.3">
      <c r="A1038" s="47" t="s">
        <v>465</v>
      </c>
      <c r="B1038" s="47" t="s">
        <v>466</v>
      </c>
      <c r="C1038" s="47" t="s">
        <v>467</v>
      </c>
      <c r="D1038" s="47" t="s">
        <v>468</v>
      </c>
      <c r="E1038" s="47" t="s">
        <v>469</v>
      </c>
      <c r="F1038" s="47" t="s">
        <v>470</v>
      </c>
      <c r="G1038" s="47" t="s">
        <v>471</v>
      </c>
      <c r="H1038" s="47" t="s">
        <v>27</v>
      </c>
      <c r="I1038" s="47" t="s">
        <v>472</v>
      </c>
      <c r="J1038" s="47" t="s">
        <v>28</v>
      </c>
      <c r="K1038" s="47" t="s">
        <v>473</v>
      </c>
      <c r="L1038" s="47" t="s">
        <v>29</v>
      </c>
      <c r="M1038" s="47" t="s">
        <v>474</v>
      </c>
      <c r="N1038" s="47" t="s">
        <v>30</v>
      </c>
      <c r="O1038" s="47" t="s">
        <v>523</v>
      </c>
      <c r="P1038" s="47" t="s">
        <v>51</v>
      </c>
      <c r="Q1038" s="47" t="s">
        <v>476</v>
      </c>
      <c r="R1038" s="47" t="s">
        <v>936</v>
      </c>
      <c r="S1038" s="47" t="s">
        <v>271</v>
      </c>
      <c r="T1038" s="47" t="s">
        <v>33</v>
      </c>
      <c r="U1038" s="47" t="s">
        <v>90</v>
      </c>
      <c r="V1038" s="47" t="s">
        <v>3233</v>
      </c>
      <c r="W1038" s="47" t="s">
        <v>5853</v>
      </c>
      <c r="X1038" s="48">
        <v>1500000</v>
      </c>
      <c r="Y1038" s="49" t="s">
        <v>5967</v>
      </c>
      <c r="Z1038" s="50">
        <v>45184</v>
      </c>
      <c r="AA1038" s="47" t="s">
        <v>5968</v>
      </c>
      <c r="AB1038" s="50">
        <v>45183</v>
      </c>
      <c r="AC1038" s="47" t="s">
        <v>1761</v>
      </c>
      <c r="AD1038" s="47" t="s">
        <v>5984</v>
      </c>
      <c r="AE1038" s="47" t="s">
        <v>5970</v>
      </c>
      <c r="AF1038" s="47" t="s">
        <v>5854</v>
      </c>
      <c r="AG1038" s="51" t="s">
        <v>5855</v>
      </c>
      <c r="AH1038" s="52" t="s">
        <v>420</v>
      </c>
      <c r="AI1038" s="53" t="s">
        <v>153</v>
      </c>
      <c r="AJ1038" s="47" t="s">
        <v>154</v>
      </c>
      <c r="AK1038" s="47" t="s">
        <v>5985</v>
      </c>
      <c r="AL1038" s="50">
        <v>45182</v>
      </c>
      <c r="AM1038" s="47" t="s">
        <v>5856</v>
      </c>
      <c r="AN1038" s="50">
        <v>45169</v>
      </c>
      <c r="AO1038" s="47" t="s">
        <v>5843</v>
      </c>
      <c r="AP1038" s="47" t="s">
        <v>483</v>
      </c>
      <c r="AQ1038" s="47" t="s">
        <v>39</v>
      </c>
      <c r="AR1038" s="47" t="s">
        <v>272</v>
      </c>
      <c r="AS1038" s="47" t="s">
        <v>484</v>
      </c>
      <c r="AT1038" s="47" t="s">
        <v>3200</v>
      </c>
      <c r="AU1038" s="47" t="s">
        <v>107</v>
      </c>
      <c r="AV1038" s="47" t="s">
        <v>35</v>
      </c>
      <c r="AW1038" s="47" t="s">
        <v>53</v>
      </c>
      <c r="AX1038" s="47" t="s">
        <v>54</v>
      </c>
      <c r="AY1038" s="48">
        <v>0</v>
      </c>
      <c r="AZ1038" s="48">
        <v>0</v>
      </c>
      <c r="BA1038" s="48">
        <v>0</v>
      </c>
      <c r="BB1038" s="48">
        <v>0</v>
      </c>
      <c r="BC1038" s="48">
        <v>0</v>
      </c>
    </row>
    <row r="1039" spans="1:55" x14ac:dyDescent="0.3">
      <c r="A1039" s="47" t="s">
        <v>465</v>
      </c>
      <c r="B1039" s="47" t="s">
        <v>466</v>
      </c>
      <c r="C1039" s="47" t="s">
        <v>467</v>
      </c>
      <c r="D1039" s="47" t="s">
        <v>468</v>
      </c>
      <c r="E1039" s="47" t="s">
        <v>469</v>
      </c>
      <c r="F1039" s="47" t="s">
        <v>470</v>
      </c>
      <c r="G1039" s="47" t="s">
        <v>558</v>
      </c>
      <c r="H1039" s="47" t="s">
        <v>57</v>
      </c>
      <c r="I1039" s="47" t="s">
        <v>559</v>
      </c>
      <c r="J1039" s="47" t="s">
        <v>58</v>
      </c>
      <c r="K1039" s="47" t="s">
        <v>637</v>
      </c>
      <c r="L1039" s="47" t="s">
        <v>78</v>
      </c>
      <c r="M1039" s="47" t="s">
        <v>660</v>
      </c>
      <c r="N1039" s="47" t="s">
        <v>85</v>
      </c>
      <c r="O1039" s="47" t="s">
        <v>562</v>
      </c>
      <c r="P1039" s="47" t="s">
        <v>86</v>
      </c>
      <c r="Q1039" s="47" t="s">
        <v>270</v>
      </c>
      <c r="R1039" s="47" t="s">
        <v>680</v>
      </c>
      <c r="S1039" s="47" t="s">
        <v>274</v>
      </c>
      <c r="T1039" s="47" t="s">
        <v>41</v>
      </c>
      <c r="U1039" s="47" t="s">
        <v>691</v>
      </c>
      <c r="V1039" s="47" t="s">
        <v>692</v>
      </c>
      <c r="W1039" s="47" t="s">
        <v>5927</v>
      </c>
      <c r="X1039" s="48">
        <v>619000</v>
      </c>
      <c r="Y1039" s="49" t="s">
        <v>5967</v>
      </c>
      <c r="Z1039" s="50">
        <v>45184</v>
      </c>
      <c r="AA1039" s="47" t="s">
        <v>5968</v>
      </c>
      <c r="AB1039" s="50">
        <v>45183</v>
      </c>
      <c r="AC1039" s="47" t="s">
        <v>1752</v>
      </c>
      <c r="AD1039" s="47" t="s">
        <v>5986</v>
      </c>
      <c r="AE1039" s="47" t="s">
        <v>5970</v>
      </c>
      <c r="AF1039" s="47" t="s">
        <v>5928</v>
      </c>
      <c r="AG1039" s="51" t="s">
        <v>5868</v>
      </c>
      <c r="AH1039" s="52" t="s">
        <v>420</v>
      </c>
      <c r="AI1039" s="53" t="s">
        <v>153</v>
      </c>
      <c r="AJ1039" s="47" t="s">
        <v>154</v>
      </c>
      <c r="AK1039" s="47" t="s">
        <v>5687</v>
      </c>
      <c r="AL1039" s="50">
        <v>45182</v>
      </c>
      <c r="AM1039" s="47" t="s">
        <v>5929</v>
      </c>
      <c r="AN1039" s="50">
        <v>45170</v>
      </c>
      <c r="AO1039" s="47" t="s">
        <v>5843</v>
      </c>
      <c r="AP1039" s="47" t="s">
        <v>483</v>
      </c>
      <c r="AQ1039" s="47" t="s">
        <v>39</v>
      </c>
      <c r="AR1039" s="47" t="s">
        <v>495</v>
      </c>
      <c r="AS1039" s="47" t="s">
        <v>484</v>
      </c>
      <c r="AT1039" s="47" t="s">
        <v>373</v>
      </c>
      <c r="AU1039" s="47" t="s">
        <v>177</v>
      </c>
      <c r="AV1039" s="47" t="s">
        <v>35</v>
      </c>
      <c r="AW1039" s="47" t="s">
        <v>65</v>
      </c>
      <c r="AX1039" s="47" t="s">
        <v>88</v>
      </c>
      <c r="AY1039" s="48">
        <v>0</v>
      </c>
      <c r="AZ1039" s="48">
        <v>0</v>
      </c>
      <c r="BA1039" s="48">
        <v>0</v>
      </c>
      <c r="BB1039" s="48">
        <v>0</v>
      </c>
      <c r="BC1039" s="48">
        <v>0</v>
      </c>
    </row>
    <row r="1040" spans="1:55" x14ac:dyDescent="0.3">
      <c r="A1040" s="47" t="s">
        <v>465</v>
      </c>
      <c r="B1040" s="47" t="s">
        <v>466</v>
      </c>
      <c r="C1040" s="47" t="s">
        <v>467</v>
      </c>
      <c r="D1040" s="47" t="s">
        <v>468</v>
      </c>
      <c r="E1040" s="47" t="s">
        <v>469</v>
      </c>
      <c r="F1040" s="47" t="s">
        <v>470</v>
      </c>
      <c r="G1040" s="47" t="s">
        <v>471</v>
      </c>
      <c r="H1040" s="47" t="s">
        <v>27</v>
      </c>
      <c r="I1040" s="47" t="s">
        <v>472</v>
      </c>
      <c r="J1040" s="47" t="s">
        <v>28</v>
      </c>
      <c r="K1040" s="47" t="s">
        <v>473</v>
      </c>
      <c r="L1040" s="47" t="s">
        <v>29</v>
      </c>
      <c r="M1040" s="47" t="s">
        <v>474</v>
      </c>
      <c r="N1040" s="47" t="s">
        <v>30</v>
      </c>
      <c r="O1040" s="47" t="s">
        <v>523</v>
      </c>
      <c r="P1040" s="47" t="s">
        <v>51</v>
      </c>
      <c r="Q1040" s="47" t="s">
        <v>476</v>
      </c>
      <c r="R1040" s="47" t="s">
        <v>936</v>
      </c>
      <c r="S1040" s="47" t="s">
        <v>271</v>
      </c>
      <c r="T1040" s="47" t="s">
        <v>33</v>
      </c>
      <c r="U1040" s="47" t="s">
        <v>1964</v>
      </c>
      <c r="V1040" s="47" t="s">
        <v>3196</v>
      </c>
      <c r="W1040" s="47" t="s">
        <v>5874</v>
      </c>
      <c r="X1040" s="48">
        <v>1499900</v>
      </c>
      <c r="Y1040" s="49" t="s">
        <v>5967</v>
      </c>
      <c r="Z1040" s="50">
        <v>45184</v>
      </c>
      <c r="AA1040" s="47" t="s">
        <v>5968</v>
      </c>
      <c r="AB1040" s="50">
        <v>45183</v>
      </c>
      <c r="AC1040" s="47" t="s">
        <v>1761</v>
      </c>
      <c r="AD1040" s="47" t="s">
        <v>5987</v>
      </c>
      <c r="AE1040" s="47" t="s">
        <v>5970</v>
      </c>
      <c r="AF1040" s="47" t="s">
        <v>5875</v>
      </c>
      <c r="AG1040" s="51" t="s">
        <v>5876</v>
      </c>
      <c r="AH1040" s="52" t="s">
        <v>420</v>
      </c>
      <c r="AI1040" s="53" t="s">
        <v>153</v>
      </c>
      <c r="AJ1040" s="47" t="s">
        <v>154</v>
      </c>
      <c r="AK1040" s="47" t="s">
        <v>5988</v>
      </c>
      <c r="AL1040" s="50">
        <v>45182</v>
      </c>
      <c r="AM1040" s="47" t="s">
        <v>5877</v>
      </c>
      <c r="AN1040" s="50">
        <v>45176</v>
      </c>
      <c r="AO1040" s="47" t="s">
        <v>5843</v>
      </c>
      <c r="AP1040" s="47" t="s">
        <v>483</v>
      </c>
      <c r="AQ1040" s="47" t="s">
        <v>39</v>
      </c>
      <c r="AR1040" s="47" t="s">
        <v>272</v>
      </c>
      <c r="AS1040" s="47" t="s">
        <v>484</v>
      </c>
      <c r="AT1040" s="47" t="s">
        <v>3200</v>
      </c>
      <c r="AU1040" s="47" t="s">
        <v>107</v>
      </c>
      <c r="AV1040" s="47" t="s">
        <v>35</v>
      </c>
      <c r="AW1040" s="47" t="s">
        <v>53</v>
      </c>
      <c r="AX1040" s="47" t="s">
        <v>54</v>
      </c>
      <c r="AY1040" s="48">
        <v>0</v>
      </c>
      <c r="AZ1040" s="48">
        <v>0</v>
      </c>
      <c r="BA1040" s="48">
        <v>0</v>
      </c>
      <c r="BB1040" s="48">
        <v>0</v>
      </c>
      <c r="BC1040" s="48">
        <v>0</v>
      </c>
    </row>
    <row r="1041" spans="1:55" x14ac:dyDescent="0.3">
      <c r="A1041" s="47" t="s">
        <v>465</v>
      </c>
      <c r="B1041" s="47" t="s">
        <v>466</v>
      </c>
      <c r="C1041" s="47" t="s">
        <v>467</v>
      </c>
      <c r="D1041" s="47" t="s">
        <v>468</v>
      </c>
      <c r="E1041" s="47" t="s">
        <v>469</v>
      </c>
      <c r="F1041" s="47" t="s">
        <v>470</v>
      </c>
      <c r="G1041" s="47" t="s">
        <v>558</v>
      </c>
      <c r="H1041" s="47" t="s">
        <v>57</v>
      </c>
      <c r="I1041" s="47" t="s">
        <v>559</v>
      </c>
      <c r="J1041" s="47" t="s">
        <v>58</v>
      </c>
      <c r="K1041" s="47" t="s">
        <v>637</v>
      </c>
      <c r="L1041" s="47" t="s">
        <v>78</v>
      </c>
      <c r="M1041" s="47" t="s">
        <v>660</v>
      </c>
      <c r="N1041" s="47" t="s">
        <v>85</v>
      </c>
      <c r="O1041" s="47" t="s">
        <v>562</v>
      </c>
      <c r="P1041" s="47" t="s">
        <v>86</v>
      </c>
      <c r="Q1041" s="47" t="s">
        <v>270</v>
      </c>
      <c r="R1041" s="47" t="s">
        <v>680</v>
      </c>
      <c r="S1041" s="47" t="s">
        <v>271</v>
      </c>
      <c r="T1041" s="47" t="s">
        <v>33</v>
      </c>
      <c r="U1041" s="47" t="s">
        <v>354</v>
      </c>
      <c r="V1041" s="47" t="s">
        <v>5705</v>
      </c>
      <c r="W1041" s="47" t="s">
        <v>5924</v>
      </c>
      <c r="X1041" s="48">
        <v>160000</v>
      </c>
      <c r="Y1041" s="49" t="s">
        <v>5967</v>
      </c>
      <c r="Z1041" s="50">
        <v>45184</v>
      </c>
      <c r="AA1041" s="47" t="s">
        <v>5968</v>
      </c>
      <c r="AB1041" s="50">
        <v>45183</v>
      </c>
      <c r="AC1041" s="47" t="s">
        <v>1752</v>
      </c>
      <c r="AD1041" s="47" t="s">
        <v>5989</v>
      </c>
      <c r="AE1041" s="47" t="s">
        <v>5970</v>
      </c>
      <c r="AF1041" s="47" t="s">
        <v>5925</v>
      </c>
      <c r="AG1041" s="51" t="s">
        <v>5868</v>
      </c>
      <c r="AH1041" s="52" t="s">
        <v>420</v>
      </c>
      <c r="AI1041" s="53" t="s">
        <v>153</v>
      </c>
      <c r="AJ1041" s="47" t="s">
        <v>154</v>
      </c>
      <c r="AK1041" s="47" t="s">
        <v>5650</v>
      </c>
      <c r="AL1041" s="50">
        <v>45182</v>
      </c>
      <c r="AM1041" s="47" t="s">
        <v>5926</v>
      </c>
      <c r="AN1041" s="50">
        <v>45170</v>
      </c>
      <c r="AO1041" s="47" t="s">
        <v>5843</v>
      </c>
      <c r="AP1041" s="47" t="s">
        <v>483</v>
      </c>
      <c r="AQ1041" s="47" t="s">
        <v>39</v>
      </c>
      <c r="AR1041" s="47" t="s">
        <v>272</v>
      </c>
      <c r="AS1041" s="47" t="s">
        <v>484</v>
      </c>
      <c r="AT1041" s="47" t="s">
        <v>373</v>
      </c>
      <c r="AU1041" s="47" t="s">
        <v>92</v>
      </c>
      <c r="AV1041" s="47" t="s">
        <v>35</v>
      </c>
      <c r="AW1041" s="47" t="s">
        <v>65</v>
      </c>
      <c r="AX1041" s="47" t="s">
        <v>88</v>
      </c>
      <c r="AY1041" s="48">
        <v>0</v>
      </c>
      <c r="AZ1041" s="48">
        <v>0</v>
      </c>
      <c r="BA1041" s="48">
        <v>0</v>
      </c>
      <c r="BB1041" s="48">
        <v>0</v>
      </c>
      <c r="BC1041" s="48">
        <v>0</v>
      </c>
    </row>
    <row r="1042" spans="1:55" x14ac:dyDescent="0.3">
      <c r="A1042" s="47" t="s">
        <v>465</v>
      </c>
      <c r="B1042" s="47" t="s">
        <v>466</v>
      </c>
      <c r="C1042" s="47" t="s">
        <v>467</v>
      </c>
      <c r="D1042" s="47" t="s">
        <v>468</v>
      </c>
      <c r="E1042" s="47" t="s">
        <v>469</v>
      </c>
      <c r="F1042" s="47" t="s">
        <v>470</v>
      </c>
      <c r="G1042" s="47" t="s">
        <v>471</v>
      </c>
      <c r="H1042" s="47" t="s">
        <v>27</v>
      </c>
      <c r="I1042" s="47" t="s">
        <v>472</v>
      </c>
      <c r="J1042" s="47" t="s">
        <v>28</v>
      </c>
      <c r="K1042" s="47" t="s">
        <v>473</v>
      </c>
      <c r="L1042" s="47" t="s">
        <v>29</v>
      </c>
      <c r="M1042" s="47" t="s">
        <v>474</v>
      </c>
      <c r="N1042" s="47" t="s">
        <v>30</v>
      </c>
      <c r="O1042" s="47" t="s">
        <v>523</v>
      </c>
      <c r="P1042" s="47" t="s">
        <v>51</v>
      </c>
      <c r="Q1042" s="47" t="s">
        <v>476</v>
      </c>
      <c r="R1042" s="47" t="s">
        <v>936</v>
      </c>
      <c r="S1042" s="47" t="s">
        <v>274</v>
      </c>
      <c r="T1042" s="47" t="s">
        <v>41</v>
      </c>
      <c r="U1042" s="47" t="s">
        <v>4477</v>
      </c>
      <c r="V1042" s="47" t="s">
        <v>4478</v>
      </c>
      <c r="W1042" s="47" t="s">
        <v>5878</v>
      </c>
      <c r="X1042" s="48">
        <v>10254900</v>
      </c>
      <c r="Y1042" s="49" t="s">
        <v>5967</v>
      </c>
      <c r="Z1042" s="50">
        <v>45184</v>
      </c>
      <c r="AA1042" s="47" t="s">
        <v>5968</v>
      </c>
      <c r="AB1042" s="50">
        <v>45183</v>
      </c>
      <c r="AC1042" s="47" t="s">
        <v>1761</v>
      </c>
      <c r="AD1042" s="47" t="s">
        <v>5990</v>
      </c>
      <c r="AE1042" s="47" t="s">
        <v>5970</v>
      </c>
      <c r="AF1042" s="47" t="s">
        <v>5879</v>
      </c>
      <c r="AG1042" s="51" t="s">
        <v>5880</v>
      </c>
      <c r="AH1042" s="52" t="s">
        <v>420</v>
      </c>
      <c r="AI1042" s="53" t="s">
        <v>153</v>
      </c>
      <c r="AJ1042" s="47" t="s">
        <v>154</v>
      </c>
      <c r="AK1042" s="47" t="s">
        <v>5991</v>
      </c>
      <c r="AL1042" s="50">
        <v>45182</v>
      </c>
      <c r="AM1042" s="47" t="s">
        <v>5881</v>
      </c>
      <c r="AN1042" s="50">
        <v>45175</v>
      </c>
      <c r="AO1042" s="47" t="s">
        <v>5843</v>
      </c>
      <c r="AP1042" s="47" t="s">
        <v>483</v>
      </c>
      <c r="AQ1042" s="47" t="s">
        <v>39</v>
      </c>
      <c r="AR1042" s="47" t="s">
        <v>495</v>
      </c>
      <c r="AS1042" s="47" t="s">
        <v>484</v>
      </c>
      <c r="AT1042" s="47" t="s">
        <v>3200</v>
      </c>
      <c r="AU1042" s="47" t="s">
        <v>108</v>
      </c>
      <c r="AV1042" s="47" t="s">
        <v>35</v>
      </c>
      <c r="AW1042" s="47" t="s">
        <v>53</v>
      </c>
      <c r="AX1042" s="47" t="s">
        <v>54</v>
      </c>
      <c r="AY1042" s="48">
        <v>0</v>
      </c>
      <c r="AZ1042" s="48">
        <v>0</v>
      </c>
      <c r="BA1042" s="48">
        <v>0</v>
      </c>
      <c r="BB1042" s="48">
        <v>0</v>
      </c>
      <c r="BC1042" s="48">
        <v>0</v>
      </c>
    </row>
    <row r="1043" spans="1:55" x14ac:dyDescent="0.3">
      <c r="A1043" s="47" t="s">
        <v>465</v>
      </c>
      <c r="B1043" s="47" t="s">
        <v>466</v>
      </c>
      <c r="C1043" s="47" t="s">
        <v>467</v>
      </c>
      <c r="D1043" s="47" t="s">
        <v>468</v>
      </c>
      <c r="E1043" s="47" t="s">
        <v>469</v>
      </c>
      <c r="F1043" s="47" t="s">
        <v>470</v>
      </c>
      <c r="G1043" s="47" t="s">
        <v>471</v>
      </c>
      <c r="H1043" s="47" t="s">
        <v>27</v>
      </c>
      <c r="I1043" s="47" t="s">
        <v>472</v>
      </c>
      <c r="J1043" s="47" t="s">
        <v>28</v>
      </c>
      <c r="K1043" s="47" t="s">
        <v>473</v>
      </c>
      <c r="L1043" s="47" t="s">
        <v>29</v>
      </c>
      <c r="M1043" s="47" t="s">
        <v>474</v>
      </c>
      <c r="N1043" s="47" t="s">
        <v>30</v>
      </c>
      <c r="O1043" s="47" t="s">
        <v>541</v>
      </c>
      <c r="P1043" s="47" t="s">
        <v>172</v>
      </c>
      <c r="Q1043" s="47" t="s">
        <v>503</v>
      </c>
      <c r="R1043" s="47" t="s">
        <v>542</v>
      </c>
      <c r="S1043" s="47" t="s">
        <v>271</v>
      </c>
      <c r="T1043" s="47" t="s">
        <v>33</v>
      </c>
      <c r="U1043" s="47" t="s">
        <v>89</v>
      </c>
      <c r="V1043" s="47" t="s">
        <v>2461</v>
      </c>
      <c r="W1043" s="47" t="s">
        <v>5882</v>
      </c>
      <c r="X1043" s="48">
        <v>998000</v>
      </c>
      <c r="Y1043" s="49" t="s">
        <v>5967</v>
      </c>
      <c r="Z1043" s="50">
        <v>45184</v>
      </c>
      <c r="AA1043" s="47" t="s">
        <v>5968</v>
      </c>
      <c r="AB1043" s="50">
        <v>45183</v>
      </c>
      <c r="AC1043" s="47" t="s">
        <v>1761</v>
      </c>
      <c r="AD1043" s="47" t="s">
        <v>5992</v>
      </c>
      <c r="AE1043" s="47" t="s">
        <v>5970</v>
      </c>
      <c r="AF1043" s="47" t="s">
        <v>5883</v>
      </c>
      <c r="AG1043" s="51" t="s">
        <v>5872</v>
      </c>
      <c r="AH1043" s="52" t="s">
        <v>420</v>
      </c>
      <c r="AI1043" s="53" t="s">
        <v>153</v>
      </c>
      <c r="AJ1043" s="47" t="s">
        <v>154</v>
      </c>
      <c r="AK1043" s="47" t="s">
        <v>5993</v>
      </c>
      <c r="AL1043" s="50">
        <v>45182</v>
      </c>
      <c r="AM1043" s="47" t="s">
        <v>5884</v>
      </c>
      <c r="AN1043" s="50">
        <v>45177</v>
      </c>
      <c r="AO1043" s="47" t="s">
        <v>5843</v>
      </c>
      <c r="AP1043" s="47" t="s">
        <v>483</v>
      </c>
      <c r="AQ1043" s="47" t="s">
        <v>39</v>
      </c>
      <c r="AR1043" s="47" t="s">
        <v>272</v>
      </c>
      <c r="AS1043" s="47" t="s">
        <v>484</v>
      </c>
      <c r="AT1043" s="47" t="s">
        <v>381</v>
      </c>
      <c r="AU1043" s="47" t="s">
        <v>174</v>
      </c>
      <c r="AV1043" s="47" t="s">
        <v>35</v>
      </c>
      <c r="AW1043" s="47" t="s">
        <v>53</v>
      </c>
      <c r="AX1043" s="47" t="s">
        <v>63</v>
      </c>
      <c r="AY1043" s="48">
        <v>0</v>
      </c>
      <c r="AZ1043" s="48">
        <v>0</v>
      </c>
      <c r="BA1043" s="48">
        <v>0</v>
      </c>
      <c r="BB1043" s="48">
        <v>0</v>
      </c>
      <c r="BC1043" s="48">
        <v>0</v>
      </c>
    </row>
    <row r="1044" spans="1:55" x14ac:dyDescent="0.3">
      <c r="A1044" s="47" t="s">
        <v>465</v>
      </c>
      <c r="B1044" s="47" t="s">
        <v>466</v>
      </c>
      <c r="C1044" s="47" t="s">
        <v>467</v>
      </c>
      <c r="D1044" s="47" t="s">
        <v>468</v>
      </c>
      <c r="E1044" s="47" t="s">
        <v>469</v>
      </c>
      <c r="F1044" s="47" t="s">
        <v>470</v>
      </c>
      <c r="G1044" s="47" t="s">
        <v>558</v>
      </c>
      <c r="H1044" s="47" t="s">
        <v>57</v>
      </c>
      <c r="I1044" s="47" t="s">
        <v>559</v>
      </c>
      <c r="J1044" s="47" t="s">
        <v>58</v>
      </c>
      <c r="K1044" s="47" t="s">
        <v>637</v>
      </c>
      <c r="L1044" s="47" t="s">
        <v>78</v>
      </c>
      <c r="M1044" s="47" t="s">
        <v>660</v>
      </c>
      <c r="N1044" s="47" t="s">
        <v>85</v>
      </c>
      <c r="O1044" s="47" t="s">
        <v>562</v>
      </c>
      <c r="P1044" s="47" t="s">
        <v>86</v>
      </c>
      <c r="Q1044" s="47" t="s">
        <v>761</v>
      </c>
      <c r="R1044" s="47" t="s">
        <v>74</v>
      </c>
      <c r="S1044" s="47" t="s">
        <v>273</v>
      </c>
      <c r="T1044" s="47" t="s">
        <v>240</v>
      </c>
      <c r="U1044" s="47" t="s">
        <v>3021</v>
      </c>
      <c r="V1044" s="47" t="s">
        <v>5936</v>
      </c>
      <c r="W1044" s="47" t="s">
        <v>5937</v>
      </c>
      <c r="X1044" s="48">
        <v>1900000</v>
      </c>
      <c r="Y1044" s="49" t="s">
        <v>5967</v>
      </c>
      <c r="Z1044" s="50">
        <v>45184</v>
      </c>
      <c r="AA1044" s="47" t="s">
        <v>5968</v>
      </c>
      <c r="AB1044" s="50">
        <v>45183</v>
      </c>
      <c r="AC1044" s="47" t="s">
        <v>1752</v>
      </c>
      <c r="AD1044" s="47" t="s">
        <v>5994</v>
      </c>
      <c r="AE1044" s="47" t="s">
        <v>5970</v>
      </c>
      <c r="AF1044" s="47" t="s">
        <v>5938</v>
      </c>
      <c r="AG1044" s="51" t="s">
        <v>5922</v>
      </c>
      <c r="AH1044" s="52" t="s">
        <v>420</v>
      </c>
      <c r="AI1044" s="53" t="s">
        <v>153</v>
      </c>
      <c r="AJ1044" s="47" t="s">
        <v>154</v>
      </c>
      <c r="AK1044" s="47" t="s">
        <v>5644</v>
      </c>
      <c r="AL1044" s="50">
        <v>45182</v>
      </c>
      <c r="AM1044" s="47" t="s">
        <v>5939</v>
      </c>
      <c r="AN1044" s="50">
        <v>45161</v>
      </c>
      <c r="AO1044" s="47" t="s">
        <v>5843</v>
      </c>
      <c r="AP1044" s="47" t="s">
        <v>483</v>
      </c>
      <c r="AQ1044" s="47" t="s">
        <v>39</v>
      </c>
      <c r="AR1044" s="47" t="s">
        <v>3026</v>
      </c>
      <c r="AS1044" s="47" t="s">
        <v>484</v>
      </c>
      <c r="AT1044" s="47" t="s">
        <v>1496</v>
      </c>
      <c r="AU1044" s="47" t="s">
        <v>1485</v>
      </c>
      <c r="AV1044" s="47" t="s">
        <v>35</v>
      </c>
      <c r="AW1044" s="47" t="s">
        <v>36</v>
      </c>
      <c r="AX1044" s="47" t="s">
        <v>37</v>
      </c>
      <c r="AY1044" s="48">
        <v>0</v>
      </c>
      <c r="AZ1044" s="48">
        <v>0</v>
      </c>
      <c r="BA1044" s="48">
        <v>0</v>
      </c>
      <c r="BB1044" s="48">
        <v>0</v>
      </c>
      <c r="BC1044" s="48">
        <v>0</v>
      </c>
    </row>
    <row r="1045" spans="1:55" x14ac:dyDescent="0.3">
      <c r="A1045" s="47" t="s">
        <v>465</v>
      </c>
      <c r="B1045" s="47" t="s">
        <v>466</v>
      </c>
      <c r="C1045" s="47" t="s">
        <v>467</v>
      </c>
      <c r="D1045" s="47" t="s">
        <v>468</v>
      </c>
      <c r="E1045" s="47" t="s">
        <v>469</v>
      </c>
      <c r="F1045" s="47" t="s">
        <v>470</v>
      </c>
      <c r="G1045" s="47" t="s">
        <v>471</v>
      </c>
      <c r="H1045" s="47" t="s">
        <v>27</v>
      </c>
      <c r="I1045" s="47" t="s">
        <v>472</v>
      </c>
      <c r="J1045" s="47" t="s">
        <v>28</v>
      </c>
      <c r="K1045" s="47" t="s">
        <v>473</v>
      </c>
      <c r="L1045" s="47" t="s">
        <v>29</v>
      </c>
      <c r="M1045" s="47" t="s">
        <v>474</v>
      </c>
      <c r="N1045" s="47" t="s">
        <v>30</v>
      </c>
      <c r="O1045" s="47" t="s">
        <v>541</v>
      </c>
      <c r="P1045" s="47" t="s">
        <v>172</v>
      </c>
      <c r="Q1045" s="47" t="s">
        <v>503</v>
      </c>
      <c r="R1045" s="47" t="s">
        <v>542</v>
      </c>
      <c r="S1045" s="47" t="s">
        <v>271</v>
      </c>
      <c r="T1045" s="47" t="s">
        <v>33</v>
      </c>
      <c r="U1045" s="47" t="s">
        <v>90</v>
      </c>
      <c r="V1045" s="47" t="s">
        <v>2470</v>
      </c>
      <c r="W1045" s="47" t="s">
        <v>5885</v>
      </c>
      <c r="X1045" s="48">
        <v>1500000</v>
      </c>
      <c r="Y1045" s="49" t="s">
        <v>5967</v>
      </c>
      <c r="Z1045" s="50">
        <v>45184</v>
      </c>
      <c r="AA1045" s="47" t="s">
        <v>5968</v>
      </c>
      <c r="AB1045" s="50">
        <v>45183</v>
      </c>
      <c r="AC1045" s="47" t="s">
        <v>1761</v>
      </c>
      <c r="AD1045" s="47" t="s">
        <v>5995</v>
      </c>
      <c r="AE1045" s="47" t="s">
        <v>5970</v>
      </c>
      <c r="AF1045" s="47" t="s">
        <v>5886</v>
      </c>
      <c r="AG1045" s="51" t="s">
        <v>5872</v>
      </c>
      <c r="AH1045" s="52" t="s">
        <v>420</v>
      </c>
      <c r="AI1045" s="53" t="s">
        <v>153</v>
      </c>
      <c r="AJ1045" s="47" t="s">
        <v>154</v>
      </c>
      <c r="AK1045" s="47" t="s">
        <v>5996</v>
      </c>
      <c r="AL1045" s="50">
        <v>45182</v>
      </c>
      <c r="AM1045" s="47" t="s">
        <v>5887</v>
      </c>
      <c r="AN1045" s="50">
        <v>45177</v>
      </c>
      <c r="AO1045" s="47" t="s">
        <v>5843</v>
      </c>
      <c r="AP1045" s="47" t="s">
        <v>483</v>
      </c>
      <c r="AQ1045" s="47" t="s">
        <v>39</v>
      </c>
      <c r="AR1045" s="47" t="s">
        <v>272</v>
      </c>
      <c r="AS1045" s="47" t="s">
        <v>484</v>
      </c>
      <c r="AT1045" s="47" t="s">
        <v>381</v>
      </c>
      <c r="AU1045" s="47" t="s">
        <v>174</v>
      </c>
      <c r="AV1045" s="47" t="s">
        <v>35</v>
      </c>
      <c r="AW1045" s="47" t="s">
        <v>53</v>
      </c>
      <c r="AX1045" s="47" t="s">
        <v>63</v>
      </c>
      <c r="AY1045" s="48">
        <v>0</v>
      </c>
      <c r="AZ1045" s="48">
        <v>0</v>
      </c>
      <c r="BA1045" s="48">
        <v>0</v>
      </c>
      <c r="BB1045" s="48">
        <v>0</v>
      </c>
      <c r="BC1045" s="48">
        <v>0</v>
      </c>
    </row>
    <row r="1046" spans="1:55" x14ac:dyDescent="0.3">
      <c r="A1046" s="47" t="s">
        <v>465</v>
      </c>
      <c r="B1046" s="47" t="s">
        <v>466</v>
      </c>
      <c r="C1046" s="47" t="s">
        <v>467</v>
      </c>
      <c r="D1046" s="47" t="s">
        <v>468</v>
      </c>
      <c r="E1046" s="47" t="s">
        <v>469</v>
      </c>
      <c r="F1046" s="47" t="s">
        <v>470</v>
      </c>
      <c r="G1046" s="47" t="s">
        <v>558</v>
      </c>
      <c r="H1046" s="47" t="s">
        <v>57</v>
      </c>
      <c r="I1046" s="47" t="s">
        <v>559</v>
      </c>
      <c r="J1046" s="47" t="s">
        <v>58</v>
      </c>
      <c r="K1046" s="47" t="s">
        <v>637</v>
      </c>
      <c r="L1046" s="47" t="s">
        <v>78</v>
      </c>
      <c r="M1046" s="47" t="s">
        <v>660</v>
      </c>
      <c r="N1046" s="47" t="s">
        <v>85</v>
      </c>
      <c r="O1046" s="47" t="s">
        <v>562</v>
      </c>
      <c r="P1046" s="47" t="s">
        <v>86</v>
      </c>
      <c r="Q1046" s="47" t="s">
        <v>761</v>
      </c>
      <c r="R1046" s="47" t="s">
        <v>74</v>
      </c>
      <c r="S1046" s="47" t="s">
        <v>271</v>
      </c>
      <c r="T1046" s="47" t="s">
        <v>33</v>
      </c>
      <c r="U1046" s="47" t="s">
        <v>354</v>
      </c>
      <c r="V1046" s="47" t="s">
        <v>2683</v>
      </c>
      <c r="W1046" s="47" t="s">
        <v>5933</v>
      </c>
      <c r="X1046" s="48">
        <v>975000</v>
      </c>
      <c r="Y1046" s="49" t="s">
        <v>5967</v>
      </c>
      <c r="Z1046" s="50">
        <v>45184</v>
      </c>
      <c r="AA1046" s="47" t="s">
        <v>5968</v>
      </c>
      <c r="AB1046" s="50">
        <v>45183</v>
      </c>
      <c r="AC1046" s="47" t="s">
        <v>1752</v>
      </c>
      <c r="AD1046" s="47" t="s">
        <v>5997</v>
      </c>
      <c r="AE1046" s="47" t="s">
        <v>5970</v>
      </c>
      <c r="AF1046" s="47" t="s">
        <v>5934</v>
      </c>
      <c r="AG1046" s="51" t="s">
        <v>5922</v>
      </c>
      <c r="AH1046" s="52" t="s">
        <v>420</v>
      </c>
      <c r="AI1046" s="53" t="s">
        <v>153</v>
      </c>
      <c r="AJ1046" s="47" t="s">
        <v>154</v>
      </c>
      <c r="AK1046" s="47" t="s">
        <v>5641</v>
      </c>
      <c r="AL1046" s="50">
        <v>45182</v>
      </c>
      <c r="AM1046" s="47" t="s">
        <v>5935</v>
      </c>
      <c r="AN1046" s="50">
        <v>45161</v>
      </c>
      <c r="AO1046" s="47" t="s">
        <v>5843</v>
      </c>
      <c r="AP1046" s="47" t="s">
        <v>483</v>
      </c>
      <c r="AQ1046" s="47" t="s">
        <v>39</v>
      </c>
      <c r="AR1046" s="47" t="s">
        <v>272</v>
      </c>
      <c r="AS1046" s="47" t="s">
        <v>484</v>
      </c>
      <c r="AT1046" s="47" t="s">
        <v>1496</v>
      </c>
      <c r="AU1046" s="47" t="s">
        <v>1484</v>
      </c>
      <c r="AV1046" s="47" t="s">
        <v>35</v>
      </c>
      <c r="AW1046" s="47" t="s">
        <v>36</v>
      </c>
      <c r="AX1046" s="47" t="s">
        <v>37</v>
      </c>
      <c r="AY1046" s="48">
        <v>0</v>
      </c>
      <c r="AZ1046" s="48">
        <v>0</v>
      </c>
      <c r="BA1046" s="48">
        <v>0</v>
      </c>
      <c r="BB1046" s="48">
        <v>0</v>
      </c>
      <c r="BC1046" s="48">
        <v>0</v>
      </c>
    </row>
    <row r="1047" spans="1:55" x14ac:dyDescent="0.3">
      <c r="A1047" s="47" t="s">
        <v>465</v>
      </c>
      <c r="B1047" s="47" t="s">
        <v>466</v>
      </c>
      <c r="C1047" s="47" t="s">
        <v>467</v>
      </c>
      <c r="D1047" s="47" t="s">
        <v>468</v>
      </c>
      <c r="E1047" s="47" t="s">
        <v>469</v>
      </c>
      <c r="F1047" s="47" t="s">
        <v>470</v>
      </c>
      <c r="G1047" s="47" t="s">
        <v>471</v>
      </c>
      <c r="H1047" s="47" t="s">
        <v>27</v>
      </c>
      <c r="I1047" s="47" t="s">
        <v>472</v>
      </c>
      <c r="J1047" s="47" t="s">
        <v>28</v>
      </c>
      <c r="K1047" s="47" t="s">
        <v>473</v>
      </c>
      <c r="L1047" s="47" t="s">
        <v>29</v>
      </c>
      <c r="M1047" s="47" t="s">
        <v>474</v>
      </c>
      <c r="N1047" s="47" t="s">
        <v>30</v>
      </c>
      <c r="O1047" s="47" t="s">
        <v>541</v>
      </c>
      <c r="P1047" s="47" t="s">
        <v>172</v>
      </c>
      <c r="Q1047" s="47" t="s">
        <v>503</v>
      </c>
      <c r="R1047" s="47" t="s">
        <v>542</v>
      </c>
      <c r="S1047" s="47" t="s">
        <v>271</v>
      </c>
      <c r="T1047" s="47" t="s">
        <v>33</v>
      </c>
      <c r="U1047" s="47" t="s">
        <v>354</v>
      </c>
      <c r="V1047" s="47" t="s">
        <v>50</v>
      </c>
      <c r="W1047" s="47" t="s">
        <v>5888</v>
      </c>
      <c r="X1047" s="48">
        <v>500000</v>
      </c>
      <c r="Y1047" s="49" t="s">
        <v>5967</v>
      </c>
      <c r="Z1047" s="50">
        <v>45184</v>
      </c>
      <c r="AA1047" s="47" t="s">
        <v>5968</v>
      </c>
      <c r="AB1047" s="50">
        <v>45183</v>
      </c>
      <c r="AC1047" s="47" t="s">
        <v>1761</v>
      </c>
      <c r="AD1047" s="47" t="s">
        <v>5998</v>
      </c>
      <c r="AE1047" s="47" t="s">
        <v>5970</v>
      </c>
      <c r="AF1047" s="47" t="s">
        <v>5889</v>
      </c>
      <c r="AG1047" s="51" t="s">
        <v>5890</v>
      </c>
      <c r="AH1047" s="52" t="s">
        <v>420</v>
      </c>
      <c r="AI1047" s="53" t="s">
        <v>153</v>
      </c>
      <c r="AJ1047" s="47" t="s">
        <v>154</v>
      </c>
      <c r="AK1047" s="47" t="s">
        <v>5999</v>
      </c>
      <c r="AL1047" s="50">
        <v>45182</v>
      </c>
      <c r="AM1047" s="47" t="s">
        <v>5891</v>
      </c>
      <c r="AN1047" s="50">
        <v>45181</v>
      </c>
      <c r="AO1047" s="47" t="s">
        <v>5843</v>
      </c>
      <c r="AP1047" s="47" t="s">
        <v>483</v>
      </c>
      <c r="AQ1047" s="47" t="s">
        <v>39</v>
      </c>
      <c r="AR1047" s="47" t="s">
        <v>272</v>
      </c>
      <c r="AS1047" s="47" t="s">
        <v>484</v>
      </c>
      <c r="AT1047" s="47" t="s">
        <v>381</v>
      </c>
      <c r="AU1047" s="47" t="s">
        <v>174</v>
      </c>
      <c r="AV1047" s="47" t="s">
        <v>35</v>
      </c>
      <c r="AW1047" s="47" t="s">
        <v>53</v>
      </c>
      <c r="AX1047" s="47" t="s">
        <v>63</v>
      </c>
      <c r="AY1047" s="48">
        <v>0</v>
      </c>
      <c r="AZ1047" s="48">
        <v>0</v>
      </c>
      <c r="BA1047" s="48">
        <v>0</v>
      </c>
      <c r="BB1047" s="48">
        <v>0</v>
      </c>
      <c r="BC1047" s="48">
        <v>0</v>
      </c>
    </row>
    <row r="1048" spans="1:55" x14ac:dyDescent="0.3">
      <c r="A1048" s="47" t="s">
        <v>465</v>
      </c>
      <c r="B1048" s="47" t="s">
        <v>466</v>
      </c>
      <c r="C1048" s="47" t="s">
        <v>467</v>
      </c>
      <c r="D1048" s="47" t="s">
        <v>468</v>
      </c>
      <c r="E1048" s="47" t="s">
        <v>469</v>
      </c>
      <c r="F1048" s="47" t="s">
        <v>470</v>
      </c>
      <c r="G1048" s="47" t="s">
        <v>558</v>
      </c>
      <c r="H1048" s="47" t="s">
        <v>57</v>
      </c>
      <c r="I1048" s="47" t="s">
        <v>559</v>
      </c>
      <c r="J1048" s="47" t="s">
        <v>58</v>
      </c>
      <c r="K1048" s="47" t="s">
        <v>637</v>
      </c>
      <c r="L1048" s="47" t="s">
        <v>78</v>
      </c>
      <c r="M1048" s="47" t="s">
        <v>660</v>
      </c>
      <c r="N1048" s="47" t="s">
        <v>85</v>
      </c>
      <c r="O1048" s="47" t="s">
        <v>562</v>
      </c>
      <c r="P1048" s="47" t="s">
        <v>86</v>
      </c>
      <c r="Q1048" s="47" t="s">
        <v>761</v>
      </c>
      <c r="R1048" s="47" t="s">
        <v>74</v>
      </c>
      <c r="S1048" s="47" t="s">
        <v>271</v>
      </c>
      <c r="T1048" s="47" t="s">
        <v>33</v>
      </c>
      <c r="U1048" s="47" t="s">
        <v>354</v>
      </c>
      <c r="V1048" s="47" t="s">
        <v>2683</v>
      </c>
      <c r="W1048" s="47" t="s">
        <v>5930</v>
      </c>
      <c r="X1048" s="48">
        <v>500000</v>
      </c>
      <c r="Y1048" s="49" t="s">
        <v>5967</v>
      </c>
      <c r="Z1048" s="50">
        <v>45184</v>
      </c>
      <c r="AA1048" s="47" t="s">
        <v>5968</v>
      </c>
      <c r="AB1048" s="50">
        <v>45183</v>
      </c>
      <c r="AC1048" s="47" t="s">
        <v>1752</v>
      </c>
      <c r="AD1048" s="47" t="s">
        <v>6000</v>
      </c>
      <c r="AE1048" s="47" t="s">
        <v>5970</v>
      </c>
      <c r="AF1048" s="47" t="s">
        <v>5931</v>
      </c>
      <c r="AG1048" s="51" t="s">
        <v>5922</v>
      </c>
      <c r="AH1048" s="52" t="s">
        <v>420</v>
      </c>
      <c r="AI1048" s="53" t="s">
        <v>153</v>
      </c>
      <c r="AJ1048" s="47" t="s">
        <v>154</v>
      </c>
      <c r="AK1048" s="47" t="s">
        <v>5638</v>
      </c>
      <c r="AL1048" s="50">
        <v>45182</v>
      </c>
      <c r="AM1048" s="47" t="s">
        <v>5932</v>
      </c>
      <c r="AN1048" s="50">
        <v>45161</v>
      </c>
      <c r="AO1048" s="47" t="s">
        <v>5843</v>
      </c>
      <c r="AP1048" s="47" t="s">
        <v>483</v>
      </c>
      <c r="AQ1048" s="47" t="s">
        <v>39</v>
      </c>
      <c r="AR1048" s="47" t="s">
        <v>272</v>
      </c>
      <c r="AS1048" s="47" t="s">
        <v>484</v>
      </c>
      <c r="AT1048" s="47" t="s">
        <v>1496</v>
      </c>
      <c r="AU1048" s="47" t="s">
        <v>1484</v>
      </c>
      <c r="AV1048" s="47" t="s">
        <v>35</v>
      </c>
      <c r="AW1048" s="47" t="s">
        <v>36</v>
      </c>
      <c r="AX1048" s="47" t="s">
        <v>37</v>
      </c>
      <c r="AY1048" s="48">
        <v>0</v>
      </c>
      <c r="AZ1048" s="48">
        <v>0</v>
      </c>
      <c r="BA1048" s="48">
        <v>0</v>
      </c>
      <c r="BB1048" s="48">
        <v>0</v>
      </c>
      <c r="BC1048" s="48">
        <v>0</v>
      </c>
    </row>
    <row r="1049" spans="1:55" x14ac:dyDescent="0.3">
      <c r="A1049" s="47" t="s">
        <v>465</v>
      </c>
      <c r="B1049" s="47" t="s">
        <v>466</v>
      </c>
      <c r="C1049" s="47" t="s">
        <v>467</v>
      </c>
      <c r="D1049" s="47" t="s">
        <v>468</v>
      </c>
      <c r="E1049" s="47" t="s">
        <v>469</v>
      </c>
      <c r="F1049" s="47" t="s">
        <v>470</v>
      </c>
      <c r="G1049" s="47" t="s">
        <v>471</v>
      </c>
      <c r="H1049" s="47" t="s">
        <v>27</v>
      </c>
      <c r="I1049" s="47" t="s">
        <v>472</v>
      </c>
      <c r="J1049" s="47" t="s">
        <v>28</v>
      </c>
      <c r="K1049" s="47" t="s">
        <v>473</v>
      </c>
      <c r="L1049" s="47" t="s">
        <v>29</v>
      </c>
      <c r="M1049" s="47" t="s">
        <v>474</v>
      </c>
      <c r="N1049" s="47" t="s">
        <v>30</v>
      </c>
      <c r="O1049" s="47" t="s">
        <v>541</v>
      </c>
      <c r="P1049" s="47" t="s">
        <v>172</v>
      </c>
      <c r="Q1049" s="47" t="s">
        <v>503</v>
      </c>
      <c r="R1049" s="47" t="s">
        <v>542</v>
      </c>
      <c r="S1049" s="47" t="s">
        <v>271</v>
      </c>
      <c r="T1049" s="47" t="s">
        <v>33</v>
      </c>
      <c r="U1049" s="47" t="s">
        <v>354</v>
      </c>
      <c r="V1049" s="47" t="s">
        <v>50</v>
      </c>
      <c r="W1049" s="47" t="s">
        <v>5892</v>
      </c>
      <c r="X1049" s="48">
        <v>1300000</v>
      </c>
      <c r="Y1049" s="49" t="s">
        <v>5967</v>
      </c>
      <c r="Z1049" s="50">
        <v>45184</v>
      </c>
      <c r="AA1049" s="47" t="s">
        <v>5968</v>
      </c>
      <c r="AB1049" s="50">
        <v>45183</v>
      </c>
      <c r="AC1049" s="47" t="s">
        <v>1761</v>
      </c>
      <c r="AD1049" s="47" t="s">
        <v>6001</v>
      </c>
      <c r="AE1049" s="47" t="s">
        <v>5970</v>
      </c>
      <c r="AF1049" s="47" t="s">
        <v>5893</v>
      </c>
      <c r="AG1049" s="51" t="s">
        <v>5890</v>
      </c>
      <c r="AH1049" s="52" t="s">
        <v>420</v>
      </c>
      <c r="AI1049" s="53" t="s">
        <v>153</v>
      </c>
      <c r="AJ1049" s="47" t="s">
        <v>154</v>
      </c>
      <c r="AK1049" s="47" t="s">
        <v>6002</v>
      </c>
      <c r="AL1049" s="50">
        <v>45182</v>
      </c>
      <c r="AM1049" s="47" t="s">
        <v>5894</v>
      </c>
      <c r="AN1049" s="50">
        <v>45181</v>
      </c>
      <c r="AO1049" s="47" t="s">
        <v>5843</v>
      </c>
      <c r="AP1049" s="47" t="s">
        <v>483</v>
      </c>
      <c r="AQ1049" s="47" t="s">
        <v>39</v>
      </c>
      <c r="AR1049" s="47" t="s">
        <v>272</v>
      </c>
      <c r="AS1049" s="47" t="s">
        <v>484</v>
      </c>
      <c r="AT1049" s="47" t="s">
        <v>381</v>
      </c>
      <c r="AU1049" s="47" t="s">
        <v>174</v>
      </c>
      <c r="AV1049" s="47" t="s">
        <v>35</v>
      </c>
      <c r="AW1049" s="47" t="s">
        <v>53</v>
      </c>
      <c r="AX1049" s="47" t="s">
        <v>63</v>
      </c>
      <c r="AY1049" s="48">
        <v>0</v>
      </c>
      <c r="AZ1049" s="48">
        <v>0</v>
      </c>
      <c r="BA1049" s="48">
        <v>0</v>
      </c>
      <c r="BB1049" s="48">
        <v>0</v>
      </c>
      <c r="BC1049" s="48">
        <v>0</v>
      </c>
    </row>
    <row r="1050" spans="1:55" x14ac:dyDescent="0.3">
      <c r="A1050" s="47" t="s">
        <v>465</v>
      </c>
      <c r="B1050" s="47" t="s">
        <v>466</v>
      </c>
      <c r="C1050" s="47" t="s">
        <v>467</v>
      </c>
      <c r="D1050" s="47" t="s">
        <v>468</v>
      </c>
      <c r="E1050" s="47" t="s">
        <v>469</v>
      </c>
      <c r="F1050" s="47" t="s">
        <v>470</v>
      </c>
      <c r="G1050" s="47" t="s">
        <v>558</v>
      </c>
      <c r="H1050" s="47" t="s">
        <v>57</v>
      </c>
      <c r="I1050" s="47" t="s">
        <v>559</v>
      </c>
      <c r="J1050" s="47" t="s">
        <v>58</v>
      </c>
      <c r="K1050" s="47" t="s">
        <v>560</v>
      </c>
      <c r="L1050" s="47" t="s">
        <v>59</v>
      </c>
      <c r="M1050" s="47" t="s">
        <v>561</v>
      </c>
      <c r="N1050" s="47" t="s">
        <v>60</v>
      </c>
      <c r="O1050" s="47" t="s">
        <v>562</v>
      </c>
      <c r="P1050" s="47" t="s">
        <v>61</v>
      </c>
      <c r="Q1050" s="47" t="s">
        <v>761</v>
      </c>
      <c r="R1050" s="47" t="s">
        <v>943</v>
      </c>
      <c r="S1050" s="47" t="s">
        <v>274</v>
      </c>
      <c r="T1050" s="47" t="s">
        <v>41</v>
      </c>
      <c r="U1050" s="47" t="s">
        <v>3387</v>
      </c>
      <c r="V1050" s="47" t="s">
        <v>3388</v>
      </c>
      <c r="W1050" s="47" t="s">
        <v>5912</v>
      </c>
      <c r="X1050" s="48">
        <v>1050000</v>
      </c>
      <c r="Y1050" s="49" t="s">
        <v>5967</v>
      </c>
      <c r="Z1050" s="50">
        <v>45184</v>
      </c>
      <c r="AA1050" s="47" t="s">
        <v>5968</v>
      </c>
      <c r="AB1050" s="50">
        <v>45183</v>
      </c>
      <c r="AC1050" s="47" t="s">
        <v>1756</v>
      </c>
      <c r="AD1050" s="47" t="s">
        <v>6003</v>
      </c>
      <c r="AE1050" s="47" t="s">
        <v>5970</v>
      </c>
      <c r="AF1050" s="47" t="s">
        <v>5913</v>
      </c>
      <c r="AG1050" s="51" t="s">
        <v>5900</v>
      </c>
      <c r="AH1050" s="52" t="s">
        <v>420</v>
      </c>
      <c r="AI1050" s="53" t="s">
        <v>153</v>
      </c>
      <c r="AJ1050" s="47" t="s">
        <v>154</v>
      </c>
      <c r="AK1050" s="47" t="s">
        <v>5635</v>
      </c>
      <c r="AL1050" s="50">
        <v>45182</v>
      </c>
      <c r="AM1050" s="47" t="s">
        <v>5914</v>
      </c>
      <c r="AN1050" s="50">
        <v>45163</v>
      </c>
      <c r="AO1050" s="47" t="s">
        <v>5843</v>
      </c>
      <c r="AP1050" s="47" t="s">
        <v>483</v>
      </c>
      <c r="AQ1050" s="47" t="s">
        <v>39</v>
      </c>
      <c r="AR1050" s="47" t="s">
        <v>495</v>
      </c>
      <c r="AS1050" s="47" t="s">
        <v>484</v>
      </c>
      <c r="AT1050" s="47" t="s">
        <v>2108</v>
      </c>
      <c r="AU1050" s="47" t="s">
        <v>116</v>
      </c>
      <c r="AV1050" s="47" t="s">
        <v>35</v>
      </c>
      <c r="AW1050" s="47" t="s">
        <v>36</v>
      </c>
      <c r="AX1050" s="47" t="s">
        <v>37</v>
      </c>
      <c r="AY1050" s="48">
        <v>0</v>
      </c>
      <c r="AZ1050" s="48">
        <v>0</v>
      </c>
      <c r="BA1050" s="48">
        <v>0</v>
      </c>
      <c r="BB1050" s="48">
        <v>0</v>
      </c>
      <c r="BC1050" s="48">
        <v>0</v>
      </c>
    </row>
    <row r="1051" spans="1:55" x14ac:dyDescent="0.3">
      <c r="A1051" s="47" t="s">
        <v>465</v>
      </c>
      <c r="B1051" s="47" t="s">
        <v>466</v>
      </c>
      <c r="C1051" s="47" t="s">
        <v>467</v>
      </c>
      <c r="D1051" s="47" t="s">
        <v>468</v>
      </c>
      <c r="E1051" s="47" t="s">
        <v>469</v>
      </c>
      <c r="F1051" s="47" t="s">
        <v>470</v>
      </c>
      <c r="G1051" s="47" t="s">
        <v>558</v>
      </c>
      <c r="H1051" s="47" t="s">
        <v>57</v>
      </c>
      <c r="I1051" s="47" t="s">
        <v>559</v>
      </c>
      <c r="J1051" s="47" t="s">
        <v>58</v>
      </c>
      <c r="K1051" s="47" t="s">
        <v>560</v>
      </c>
      <c r="L1051" s="47" t="s">
        <v>59</v>
      </c>
      <c r="M1051" s="47" t="s">
        <v>561</v>
      </c>
      <c r="N1051" s="47" t="s">
        <v>60</v>
      </c>
      <c r="O1051" s="47" t="s">
        <v>562</v>
      </c>
      <c r="P1051" s="47" t="s">
        <v>61</v>
      </c>
      <c r="Q1051" s="47" t="s">
        <v>761</v>
      </c>
      <c r="R1051" s="47" t="s">
        <v>943</v>
      </c>
      <c r="S1051" s="47" t="s">
        <v>271</v>
      </c>
      <c r="T1051" s="47" t="s">
        <v>33</v>
      </c>
      <c r="U1051" s="47" t="s">
        <v>354</v>
      </c>
      <c r="V1051" s="47" t="s">
        <v>3379</v>
      </c>
      <c r="W1051" s="47" t="s">
        <v>5909</v>
      </c>
      <c r="X1051" s="48">
        <v>176000</v>
      </c>
      <c r="Y1051" s="49" t="s">
        <v>5967</v>
      </c>
      <c r="Z1051" s="50">
        <v>45184</v>
      </c>
      <c r="AA1051" s="47" t="s">
        <v>5968</v>
      </c>
      <c r="AB1051" s="50">
        <v>45183</v>
      </c>
      <c r="AC1051" s="47" t="s">
        <v>1756</v>
      </c>
      <c r="AD1051" s="47" t="s">
        <v>6004</v>
      </c>
      <c r="AE1051" s="47" t="s">
        <v>5970</v>
      </c>
      <c r="AF1051" s="47" t="s">
        <v>5910</v>
      </c>
      <c r="AG1051" s="51" t="s">
        <v>5900</v>
      </c>
      <c r="AH1051" s="52" t="s">
        <v>420</v>
      </c>
      <c r="AI1051" s="53" t="s">
        <v>153</v>
      </c>
      <c r="AJ1051" s="47" t="s">
        <v>154</v>
      </c>
      <c r="AK1051" s="47" t="s">
        <v>5632</v>
      </c>
      <c r="AL1051" s="50">
        <v>45182</v>
      </c>
      <c r="AM1051" s="47" t="s">
        <v>5911</v>
      </c>
      <c r="AN1051" s="50">
        <v>45163</v>
      </c>
      <c r="AO1051" s="47" t="s">
        <v>5843</v>
      </c>
      <c r="AP1051" s="47" t="s">
        <v>483</v>
      </c>
      <c r="AQ1051" s="47" t="s">
        <v>39</v>
      </c>
      <c r="AR1051" s="47" t="s">
        <v>272</v>
      </c>
      <c r="AS1051" s="47" t="s">
        <v>484</v>
      </c>
      <c r="AT1051" s="47" t="s">
        <v>2108</v>
      </c>
      <c r="AU1051" s="47" t="s">
        <v>75</v>
      </c>
      <c r="AV1051" s="47" t="s">
        <v>35</v>
      </c>
      <c r="AW1051" s="47" t="s">
        <v>36</v>
      </c>
      <c r="AX1051" s="47" t="s">
        <v>37</v>
      </c>
      <c r="AY1051" s="48">
        <v>0</v>
      </c>
      <c r="AZ1051" s="48">
        <v>0</v>
      </c>
      <c r="BA1051" s="48">
        <v>0</v>
      </c>
      <c r="BB1051" s="48">
        <v>0</v>
      </c>
      <c r="BC1051" s="48">
        <v>0</v>
      </c>
    </row>
    <row r="1052" spans="1:55" x14ac:dyDescent="0.3">
      <c r="A1052" s="47" t="s">
        <v>465</v>
      </c>
      <c r="B1052" s="47" t="s">
        <v>466</v>
      </c>
      <c r="C1052" s="47" t="s">
        <v>467</v>
      </c>
      <c r="D1052" s="47" t="s">
        <v>468</v>
      </c>
      <c r="E1052" s="47" t="s">
        <v>469</v>
      </c>
      <c r="F1052" s="47" t="s">
        <v>470</v>
      </c>
      <c r="G1052" s="47" t="s">
        <v>558</v>
      </c>
      <c r="H1052" s="47" t="s">
        <v>57</v>
      </c>
      <c r="I1052" s="47" t="s">
        <v>559</v>
      </c>
      <c r="J1052" s="47" t="s">
        <v>58</v>
      </c>
      <c r="K1052" s="47" t="s">
        <v>560</v>
      </c>
      <c r="L1052" s="47" t="s">
        <v>59</v>
      </c>
      <c r="M1052" s="47" t="s">
        <v>561</v>
      </c>
      <c r="N1052" s="47" t="s">
        <v>60</v>
      </c>
      <c r="O1052" s="47" t="s">
        <v>562</v>
      </c>
      <c r="P1052" s="47" t="s">
        <v>61</v>
      </c>
      <c r="Q1052" s="47" t="s">
        <v>761</v>
      </c>
      <c r="R1052" s="47" t="s">
        <v>943</v>
      </c>
      <c r="S1052" s="47" t="s">
        <v>271</v>
      </c>
      <c r="T1052" s="47" t="s">
        <v>33</v>
      </c>
      <c r="U1052" s="47" t="s">
        <v>354</v>
      </c>
      <c r="V1052" s="47" t="s">
        <v>3379</v>
      </c>
      <c r="W1052" s="47" t="s">
        <v>5906</v>
      </c>
      <c r="X1052" s="48">
        <v>285000</v>
      </c>
      <c r="Y1052" s="49" t="s">
        <v>5967</v>
      </c>
      <c r="Z1052" s="50">
        <v>45184</v>
      </c>
      <c r="AA1052" s="47" t="s">
        <v>5968</v>
      </c>
      <c r="AB1052" s="50">
        <v>45183</v>
      </c>
      <c r="AC1052" s="47" t="s">
        <v>1756</v>
      </c>
      <c r="AD1052" s="47" t="s">
        <v>6005</v>
      </c>
      <c r="AE1052" s="47" t="s">
        <v>5970</v>
      </c>
      <c r="AF1052" s="47" t="s">
        <v>5907</v>
      </c>
      <c r="AG1052" s="51" t="s">
        <v>5509</v>
      </c>
      <c r="AH1052" s="52" t="s">
        <v>420</v>
      </c>
      <c r="AI1052" s="53" t="s">
        <v>153</v>
      </c>
      <c r="AJ1052" s="47" t="s">
        <v>154</v>
      </c>
      <c r="AK1052" s="47" t="s">
        <v>5629</v>
      </c>
      <c r="AL1052" s="50">
        <v>45182</v>
      </c>
      <c r="AM1052" s="47" t="s">
        <v>5908</v>
      </c>
      <c r="AN1052" s="50">
        <v>45162</v>
      </c>
      <c r="AO1052" s="47" t="s">
        <v>5843</v>
      </c>
      <c r="AP1052" s="47" t="s">
        <v>483</v>
      </c>
      <c r="AQ1052" s="47" t="s">
        <v>39</v>
      </c>
      <c r="AR1052" s="47" t="s">
        <v>272</v>
      </c>
      <c r="AS1052" s="47" t="s">
        <v>484</v>
      </c>
      <c r="AT1052" s="47" t="s">
        <v>2108</v>
      </c>
      <c r="AU1052" s="47" t="s">
        <v>75</v>
      </c>
      <c r="AV1052" s="47" t="s">
        <v>35</v>
      </c>
      <c r="AW1052" s="47" t="s">
        <v>36</v>
      </c>
      <c r="AX1052" s="47" t="s">
        <v>37</v>
      </c>
      <c r="AY1052" s="48">
        <v>0</v>
      </c>
      <c r="AZ1052" s="48">
        <v>0</v>
      </c>
      <c r="BA1052" s="48">
        <v>0</v>
      </c>
      <c r="BB1052" s="48">
        <v>0</v>
      </c>
      <c r="BC1052" s="48">
        <v>0</v>
      </c>
    </row>
    <row r="1053" spans="1:55" x14ac:dyDescent="0.3">
      <c r="A1053" s="47" t="s">
        <v>465</v>
      </c>
      <c r="B1053" s="47" t="s">
        <v>466</v>
      </c>
      <c r="C1053" s="47" t="s">
        <v>467</v>
      </c>
      <c r="D1053" s="47" t="s">
        <v>468</v>
      </c>
      <c r="E1053" s="47" t="s">
        <v>469</v>
      </c>
      <c r="F1053" s="47" t="s">
        <v>470</v>
      </c>
      <c r="G1053" s="47" t="s">
        <v>471</v>
      </c>
      <c r="H1053" s="47" t="s">
        <v>27</v>
      </c>
      <c r="I1053" s="47" t="s">
        <v>472</v>
      </c>
      <c r="J1053" s="47" t="s">
        <v>28</v>
      </c>
      <c r="K1053" s="47" t="s">
        <v>473</v>
      </c>
      <c r="L1053" s="47" t="s">
        <v>29</v>
      </c>
      <c r="M1053" s="47" t="s">
        <v>474</v>
      </c>
      <c r="N1053" s="47" t="s">
        <v>30</v>
      </c>
      <c r="O1053" s="47" t="s">
        <v>523</v>
      </c>
      <c r="P1053" s="47" t="s">
        <v>51</v>
      </c>
      <c r="Q1053" s="47" t="s">
        <v>503</v>
      </c>
      <c r="R1053" s="47" t="s">
        <v>524</v>
      </c>
      <c r="S1053" s="47" t="s">
        <v>275</v>
      </c>
      <c r="T1053" s="47" t="s">
        <v>55</v>
      </c>
      <c r="U1053" s="47" t="s">
        <v>4802</v>
      </c>
      <c r="V1053" s="47" t="s">
        <v>4803</v>
      </c>
      <c r="W1053" s="47" t="s">
        <v>5947</v>
      </c>
      <c r="X1053" s="48">
        <v>920000</v>
      </c>
      <c r="Y1053" s="49" t="s">
        <v>5967</v>
      </c>
      <c r="Z1053" s="50">
        <v>45184</v>
      </c>
      <c r="AA1053" s="47" t="s">
        <v>5968</v>
      </c>
      <c r="AB1053" s="50">
        <v>45183</v>
      </c>
      <c r="AC1053" s="47" t="s">
        <v>1761</v>
      </c>
      <c r="AD1053" s="47" t="s">
        <v>6006</v>
      </c>
      <c r="AE1053" s="47" t="s">
        <v>5970</v>
      </c>
      <c r="AF1053" s="47" t="s">
        <v>5963</v>
      </c>
      <c r="AG1053" s="51" t="s">
        <v>5880</v>
      </c>
      <c r="AH1053" s="52" t="s">
        <v>420</v>
      </c>
      <c r="AI1053" s="53" t="s">
        <v>153</v>
      </c>
      <c r="AJ1053" s="47" t="s">
        <v>154</v>
      </c>
      <c r="AK1053" s="47" t="s">
        <v>6007</v>
      </c>
      <c r="AL1053" s="50">
        <v>45182</v>
      </c>
      <c r="AM1053" s="47" t="s">
        <v>5964</v>
      </c>
      <c r="AN1053" s="50">
        <v>45175</v>
      </c>
      <c r="AO1053" s="47" t="s">
        <v>5843</v>
      </c>
      <c r="AP1053" s="47" t="s">
        <v>483</v>
      </c>
      <c r="AQ1053" s="47" t="s">
        <v>39</v>
      </c>
      <c r="AR1053" s="47" t="s">
        <v>644</v>
      </c>
      <c r="AS1053" s="47" t="s">
        <v>484</v>
      </c>
      <c r="AT1053" s="47" t="s">
        <v>375</v>
      </c>
      <c r="AU1053" s="47" t="s">
        <v>4807</v>
      </c>
      <c r="AV1053" s="47" t="s">
        <v>35</v>
      </c>
      <c r="AW1053" s="47" t="s">
        <v>53</v>
      </c>
      <c r="AX1053" s="47" t="s">
        <v>54</v>
      </c>
      <c r="AY1053" s="48">
        <v>0</v>
      </c>
      <c r="AZ1053" s="48">
        <v>0</v>
      </c>
      <c r="BA1053" s="48">
        <v>0</v>
      </c>
      <c r="BB1053" s="48">
        <v>0</v>
      </c>
      <c r="BC1053" s="48">
        <v>0</v>
      </c>
    </row>
    <row r="1054" spans="1:55" x14ac:dyDescent="0.3">
      <c r="A1054" s="47" t="s">
        <v>465</v>
      </c>
      <c r="B1054" s="47" t="s">
        <v>466</v>
      </c>
      <c r="C1054" s="47" t="s">
        <v>467</v>
      </c>
      <c r="D1054" s="47" t="s">
        <v>468</v>
      </c>
      <c r="E1054" s="47" t="s">
        <v>469</v>
      </c>
      <c r="F1054" s="47" t="s">
        <v>470</v>
      </c>
      <c r="G1054" s="47" t="s">
        <v>558</v>
      </c>
      <c r="H1054" s="47" t="s">
        <v>57</v>
      </c>
      <c r="I1054" s="47" t="s">
        <v>559</v>
      </c>
      <c r="J1054" s="47" t="s">
        <v>58</v>
      </c>
      <c r="K1054" s="47" t="s">
        <v>637</v>
      </c>
      <c r="L1054" s="47" t="s">
        <v>78</v>
      </c>
      <c r="M1054" s="47" t="s">
        <v>660</v>
      </c>
      <c r="N1054" s="47" t="s">
        <v>85</v>
      </c>
      <c r="O1054" s="47" t="s">
        <v>562</v>
      </c>
      <c r="P1054" s="47" t="s">
        <v>86</v>
      </c>
      <c r="Q1054" s="47" t="s">
        <v>759</v>
      </c>
      <c r="R1054" s="47" t="s">
        <v>960</v>
      </c>
      <c r="S1054" s="47" t="s">
        <v>271</v>
      </c>
      <c r="T1054" s="47" t="s">
        <v>33</v>
      </c>
      <c r="U1054" s="47" t="s">
        <v>354</v>
      </c>
      <c r="V1054" s="47" t="s">
        <v>5720</v>
      </c>
      <c r="W1054" s="47" t="s">
        <v>5850</v>
      </c>
      <c r="X1054" s="48">
        <v>4400000</v>
      </c>
      <c r="Y1054" s="49" t="s">
        <v>5967</v>
      </c>
      <c r="Z1054" s="50">
        <v>45184</v>
      </c>
      <c r="AA1054" s="47" t="s">
        <v>5968</v>
      </c>
      <c r="AB1054" s="50">
        <v>45183</v>
      </c>
      <c r="AC1054" s="47" t="s">
        <v>1752</v>
      </c>
      <c r="AD1054" s="47" t="s">
        <v>6008</v>
      </c>
      <c r="AE1054" s="47" t="s">
        <v>5970</v>
      </c>
      <c r="AF1054" s="47" t="s">
        <v>5851</v>
      </c>
      <c r="AG1054" s="51" t="s">
        <v>5575</v>
      </c>
      <c r="AH1054" s="52" t="s">
        <v>420</v>
      </c>
      <c r="AI1054" s="53" t="s">
        <v>153</v>
      </c>
      <c r="AJ1054" s="47" t="s">
        <v>154</v>
      </c>
      <c r="AK1054" s="47" t="s">
        <v>6009</v>
      </c>
      <c r="AL1054" s="50">
        <v>45182</v>
      </c>
      <c r="AM1054" s="47" t="s">
        <v>5852</v>
      </c>
      <c r="AN1054" s="50">
        <v>45145</v>
      </c>
      <c r="AO1054" s="47" t="s">
        <v>5843</v>
      </c>
      <c r="AP1054" s="47" t="s">
        <v>483</v>
      </c>
      <c r="AQ1054" s="47" t="s">
        <v>39</v>
      </c>
      <c r="AR1054" s="47" t="s">
        <v>272</v>
      </c>
      <c r="AS1054" s="47" t="s">
        <v>484</v>
      </c>
      <c r="AT1054" s="47" t="s">
        <v>5328</v>
      </c>
      <c r="AU1054" s="47" t="s">
        <v>337</v>
      </c>
      <c r="AV1054" s="47" t="s">
        <v>35</v>
      </c>
      <c r="AW1054" s="47" t="s">
        <v>65</v>
      </c>
      <c r="AX1054" s="47" t="s">
        <v>88</v>
      </c>
      <c r="AY1054" s="48">
        <v>0</v>
      </c>
      <c r="AZ1054" s="48">
        <v>0</v>
      </c>
      <c r="BA1054" s="48">
        <v>0</v>
      </c>
      <c r="BB1054" s="48">
        <v>0</v>
      </c>
      <c r="BC1054" s="48">
        <v>0</v>
      </c>
    </row>
    <row r="1055" spans="1:55" x14ac:dyDescent="0.3">
      <c r="A1055" s="47" t="s">
        <v>465</v>
      </c>
      <c r="B1055" s="47" t="s">
        <v>466</v>
      </c>
      <c r="C1055" s="47" t="s">
        <v>467</v>
      </c>
      <c r="D1055" s="47" t="s">
        <v>468</v>
      </c>
      <c r="E1055" s="47" t="s">
        <v>469</v>
      </c>
      <c r="F1055" s="47" t="s">
        <v>470</v>
      </c>
      <c r="G1055" s="47" t="s">
        <v>471</v>
      </c>
      <c r="H1055" s="47" t="s">
        <v>27</v>
      </c>
      <c r="I1055" s="47" t="s">
        <v>472</v>
      </c>
      <c r="J1055" s="47" t="s">
        <v>28</v>
      </c>
      <c r="K1055" s="47" t="s">
        <v>473</v>
      </c>
      <c r="L1055" s="47" t="s">
        <v>29</v>
      </c>
      <c r="M1055" s="47" t="s">
        <v>474</v>
      </c>
      <c r="N1055" s="47" t="s">
        <v>30</v>
      </c>
      <c r="O1055" s="47" t="s">
        <v>523</v>
      </c>
      <c r="P1055" s="47" t="s">
        <v>51</v>
      </c>
      <c r="Q1055" s="47" t="s">
        <v>503</v>
      </c>
      <c r="R1055" s="47" t="s">
        <v>524</v>
      </c>
      <c r="S1055" s="47" t="s">
        <v>275</v>
      </c>
      <c r="T1055" s="47" t="s">
        <v>55</v>
      </c>
      <c r="U1055" s="47" t="s">
        <v>4802</v>
      </c>
      <c r="V1055" s="47" t="s">
        <v>4803</v>
      </c>
      <c r="W1055" s="47" t="s">
        <v>5943</v>
      </c>
      <c r="X1055" s="48">
        <v>400000</v>
      </c>
      <c r="Y1055" s="49" t="s">
        <v>5967</v>
      </c>
      <c r="Z1055" s="50">
        <v>45184</v>
      </c>
      <c r="AA1055" s="47" t="s">
        <v>5968</v>
      </c>
      <c r="AB1055" s="50">
        <v>45183</v>
      </c>
      <c r="AC1055" s="47" t="s">
        <v>1761</v>
      </c>
      <c r="AD1055" s="47" t="s">
        <v>6010</v>
      </c>
      <c r="AE1055" s="47" t="s">
        <v>5970</v>
      </c>
      <c r="AF1055" s="47" t="s">
        <v>5961</v>
      </c>
      <c r="AG1055" s="51" t="s">
        <v>5880</v>
      </c>
      <c r="AH1055" s="52" t="s">
        <v>420</v>
      </c>
      <c r="AI1055" s="53" t="s">
        <v>153</v>
      </c>
      <c r="AJ1055" s="47" t="s">
        <v>154</v>
      </c>
      <c r="AK1055" s="47" t="s">
        <v>6011</v>
      </c>
      <c r="AL1055" s="50">
        <v>45182</v>
      </c>
      <c r="AM1055" s="47" t="s">
        <v>5962</v>
      </c>
      <c r="AN1055" s="50">
        <v>45175</v>
      </c>
      <c r="AO1055" s="47" t="s">
        <v>5843</v>
      </c>
      <c r="AP1055" s="47" t="s">
        <v>483</v>
      </c>
      <c r="AQ1055" s="47" t="s">
        <v>39</v>
      </c>
      <c r="AR1055" s="47" t="s">
        <v>644</v>
      </c>
      <c r="AS1055" s="47" t="s">
        <v>484</v>
      </c>
      <c r="AT1055" s="47" t="s">
        <v>375</v>
      </c>
      <c r="AU1055" s="47" t="s">
        <v>4807</v>
      </c>
      <c r="AV1055" s="47" t="s">
        <v>35</v>
      </c>
      <c r="AW1055" s="47" t="s">
        <v>53</v>
      </c>
      <c r="AX1055" s="47" t="s">
        <v>54</v>
      </c>
      <c r="AY1055" s="48">
        <v>0</v>
      </c>
      <c r="AZ1055" s="48">
        <v>0</v>
      </c>
      <c r="BA1055" s="48">
        <v>0</v>
      </c>
      <c r="BB1055" s="48">
        <v>0</v>
      </c>
      <c r="BC1055" s="48">
        <v>0</v>
      </c>
    </row>
    <row r="1056" spans="1:55" x14ac:dyDescent="0.3">
      <c r="A1056" s="47" t="s">
        <v>465</v>
      </c>
      <c r="B1056" s="47" t="s">
        <v>466</v>
      </c>
      <c r="C1056" s="47" t="s">
        <v>467</v>
      </c>
      <c r="D1056" s="47" t="s">
        <v>468</v>
      </c>
      <c r="E1056" s="47" t="s">
        <v>469</v>
      </c>
      <c r="F1056" s="47" t="s">
        <v>470</v>
      </c>
      <c r="G1056" s="47" t="s">
        <v>558</v>
      </c>
      <c r="H1056" s="47" t="s">
        <v>57</v>
      </c>
      <c r="I1056" s="47" t="s">
        <v>559</v>
      </c>
      <c r="J1056" s="47" t="s">
        <v>58</v>
      </c>
      <c r="K1056" s="47" t="s">
        <v>637</v>
      </c>
      <c r="L1056" s="47" t="s">
        <v>78</v>
      </c>
      <c r="M1056" s="47" t="s">
        <v>660</v>
      </c>
      <c r="N1056" s="47" t="s">
        <v>85</v>
      </c>
      <c r="O1056" s="47" t="s">
        <v>562</v>
      </c>
      <c r="P1056" s="47" t="s">
        <v>86</v>
      </c>
      <c r="Q1056" s="47" t="s">
        <v>759</v>
      </c>
      <c r="R1056" s="47" t="s">
        <v>960</v>
      </c>
      <c r="S1056" s="47" t="s">
        <v>271</v>
      </c>
      <c r="T1056" s="47" t="s">
        <v>33</v>
      </c>
      <c r="U1056" s="47" t="s">
        <v>354</v>
      </c>
      <c r="V1056" s="47" t="s">
        <v>5720</v>
      </c>
      <c r="W1056" s="47" t="s">
        <v>5847</v>
      </c>
      <c r="X1056" s="48">
        <v>11660000</v>
      </c>
      <c r="Y1056" s="49" t="s">
        <v>5967</v>
      </c>
      <c r="Z1056" s="50">
        <v>45184</v>
      </c>
      <c r="AA1056" s="47" t="s">
        <v>5968</v>
      </c>
      <c r="AB1056" s="50">
        <v>45183</v>
      </c>
      <c r="AC1056" s="47" t="s">
        <v>1752</v>
      </c>
      <c r="AD1056" s="47" t="s">
        <v>6012</v>
      </c>
      <c r="AE1056" s="47" t="s">
        <v>5970</v>
      </c>
      <c r="AF1056" s="47" t="s">
        <v>5848</v>
      </c>
      <c r="AG1056" s="51" t="s">
        <v>5575</v>
      </c>
      <c r="AH1056" s="52" t="s">
        <v>420</v>
      </c>
      <c r="AI1056" s="53" t="s">
        <v>153</v>
      </c>
      <c r="AJ1056" s="47" t="s">
        <v>154</v>
      </c>
      <c r="AK1056" s="47" t="s">
        <v>6013</v>
      </c>
      <c r="AL1056" s="50">
        <v>45182</v>
      </c>
      <c r="AM1056" s="47" t="s">
        <v>5849</v>
      </c>
      <c r="AN1056" s="50">
        <v>45145</v>
      </c>
      <c r="AO1056" s="47" t="s">
        <v>5843</v>
      </c>
      <c r="AP1056" s="47" t="s">
        <v>483</v>
      </c>
      <c r="AQ1056" s="47" t="s">
        <v>39</v>
      </c>
      <c r="AR1056" s="47" t="s">
        <v>272</v>
      </c>
      <c r="AS1056" s="47" t="s">
        <v>484</v>
      </c>
      <c r="AT1056" s="47" t="s">
        <v>5328</v>
      </c>
      <c r="AU1056" s="47" t="s">
        <v>337</v>
      </c>
      <c r="AV1056" s="47" t="s">
        <v>35</v>
      </c>
      <c r="AW1056" s="47" t="s">
        <v>65</v>
      </c>
      <c r="AX1056" s="47" t="s">
        <v>88</v>
      </c>
      <c r="AY1056" s="48">
        <v>0</v>
      </c>
      <c r="AZ1056" s="48">
        <v>0</v>
      </c>
      <c r="BA1056" s="48">
        <v>0</v>
      </c>
      <c r="BB1056" s="48">
        <v>0</v>
      </c>
      <c r="BC1056" s="48">
        <v>0</v>
      </c>
    </row>
    <row r="1057" spans="1:55" x14ac:dyDescent="0.3">
      <c r="A1057" s="47" t="s">
        <v>465</v>
      </c>
      <c r="B1057" s="47" t="s">
        <v>466</v>
      </c>
      <c r="C1057" s="47" t="s">
        <v>467</v>
      </c>
      <c r="D1057" s="47" t="s">
        <v>468</v>
      </c>
      <c r="E1057" s="47" t="s">
        <v>469</v>
      </c>
      <c r="F1057" s="47" t="s">
        <v>470</v>
      </c>
      <c r="G1057" s="47" t="s">
        <v>471</v>
      </c>
      <c r="H1057" s="47" t="s">
        <v>27</v>
      </c>
      <c r="I1057" s="47" t="s">
        <v>472</v>
      </c>
      <c r="J1057" s="47" t="s">
        <v>28</v>
      </c>
      <c r="K1057" s="47" t="s">
        <v>473</v>
      </c>
      <c r="L1057" s="47" t="s">
        <v>29</v>
      </c>
      <c r="M1057" s="47" t="s">
        <v>474</v>
      </c>
      <c r="N1057" s="47" t="s">
        <v>30</v>
      </c>
      <c r="O1057" s="47" t="s">
        <v>523</v>
      </c>
      <c r="P1057" s="47" t="s">
        <v>51</v>
      </c>
      <c r="Q1057" s="47" t="s">
        <v>503</v>
      </c>
      <c r="R1057" s="47" t="s">
        <v>524</v>
      </c>
      <c r="S1057" s="47" t="s">
        <v>275</v>
      </c>
      <c r="T1057" s="47" t="s">
        <v>55</v>
      </c>
      <c r="U1057" s="47" t="s">
        <v>4802</v>
      </c>
      <c r="V1057" s="47" t="s">
        <v>4803</v>
      </c>
      <c r="W1057" s="47" t="s">
        <v>5958</v>
      </c>
      <c r="X1057" s="48">
        <v>500000</v>
      </c>
      <c r="Y1057" s="49" t="s">
        <v>5967</v>
      </c>
      <c r="Z1057" s="50">
        <v>45184</v>
      </c>
      <c r="AA1057" s="47" t="s">
        <v>5968</v>
      </c>
      <c r="AB1057" s="50">
        <v>45183</v>
      </c>
      <c r="AC1057" s="47" t="s">
        <v>1761</v>
      </c>
      <c r="AD1057" s="47" t="s">
        <v>6014</v>
      </c>
      <c r="AE1057" s="47" t="s">
        <v>5970</v>
      </c>
      <c r="AF1057" s="47" t="s">
        <v>5959</v>
      </c>
      <c r="AG1057" s="51" t="s">
        <v>5954</v>
      </c>
      <c r="AH1057" s="52" t="s">
        <v>420</v>
      </c>
      <c r="AI1057" s="53" t="s">
        <v>153</v>
      </c>
      <c r="AJ1057" s="47" t="s">
        <v>154</v>
      </c>
      <c r="AK1057" s="47" t="s">
        <v>6015</v>
      </c>
      <c r="AL1057" s="50">
        <v>45182</v>
      </c>
      <c r="AM1057" s="47" t="s">
        <v>5960</v>
      </c>
      <c r="AN1057" s="50">
        <v>45174</v>
      </c>
      <c r="AO1057" s="47" t="s">
        <v>5843</v>
      </c>
      <c r="AP1057" s="47" t="s">
        <v>483</v>
      </c>
      <c r="AQ1057" s="47" t="s">
        <v>39</v>
      </c>
      <c r="AR1057" s="47" t="s">
        <v>644</v>
      </c>
      <c r="AS1057" s="47" t="s">
        <v>484</v>
      </c>
      <c r="AT1057" s="47" t="s">
        <v>375</v>
      </c>
      <c r="AU1057" s="47" t="s">
        <v>4807</v>
      </c>
      <c r="AV1057" s="47" t="s">
        <v>35</v>
      </c>
      <c r="AW1057" s="47" t="s">
        <v>53</v>
      </c>
      <c r="AX1057" s="47" t="s">
        <v>54</v>
      </c>
      <c r="AY1057" s="48">
        <v>0</v>
      </c>
      <c r="AZ1057" s="48">
        <v>0</v>
      </c>
      <c r="BA1057" s="48">
        <v>0</v>
      </c>
      <c r="BB1057" s="48">
        <v>0</v>
      </c>
      <c r="BC1057" s="48">
        <v>0</v>
      </c>
    </row>
    <row r="1058" spans="1:55" x14ac:dyDescent="0.3">
      <c r="A1058" s="47" t="s">
        <v>465</v>
      </c>
      <c r="B1058" s="47" t="s">
        <v>466</v>
      </c>
      <c r="C1058" s="47" t="s">
        <v>467</v>
      </c>
      <c r="D1058" s="47" t="s">
        <v>468</v>
      </c>
      <c r="E1058" s="47" t="s">
        <v>469</v>
      </c>
      <c r="F1058" s="47" t="s">
        <v>470</v>
      </c>
      <c r="G1058" s="47" t="s">
        <v>558</v>
      </c>
      <c r="H1058" s="47" t="s">
        <v>57</v>
      </c>
      <c r="I1058" s="47" t="s">
        <v>559</v>
      </c>
      <c r="J1058" s="47" t="s">
        <v>58</v>
      </c>
      <c r="K1058" s="47" t="s">
        <v>637</v>
      </c>
      <c r="L1058" s="47" t="s">
        <v>78</v>
      </c>
      <c r="M1058" s="47" t="s">
        <v>660</v>
      </c>
      <c r="N1058" s="47" t="s">
        <v>85</v>
      </c>
      <c r="O1058" s="47" t="s">
        <v>562</v>
      </c>
      <c r="P1058" s="47" t="s">
        <v>86</v>
      </c>
      <c r="Q1058" s="47" t="s">
        <v>759</v>
      </c>
      <c r="R1058" s="47" t="s">
        <v>960</v>
      </c>
      <c r="S1058" s="47" t="s">
        <v>271</v>
      </c>
      <c r="T1058" s="47" t="s">
        <v>33</v>
      </c>
      <c r="U1058" s="47" t="s">
        <v>354</v>
      </c>
      <c r="V1058" s="47" t="s">
        <v>5720</v>
      </c>
      <c r="W1058" s="47" t="s">
        <v>5844</v>
      </c>
      <c r="X1058" s="48">
        <v>46920000</v>
      </c>
      <c r="Y1058" s="49" t="s">
        <v>5967</v>
      </c>
      <c r="Z1058" s="50">
        <v>45184</v>
      </c>
      <c r="AA1058" s="47" t="s">
        <v>5968</v>
      </c>
      <c r="AB1058" s="50">
        <v>45183</v>
      </c>
      <c r="AC1058" s="47" t="s">
        <v>1752</v>
      </c>
      <c r="AD1058" s="47" t="s">
        <v>6016</v>
      </c>
      <c r="AE1058" s="47" t="s">
        <v>5970</v>
      </c>
      <c r="AF1058" s="47" t="s">
        <v>5845</v>
      </c>
      <c r="AG1058" s="51" t="s">
        <v>5585</v>
      </c>
      <c r="AH1058" s="52" t="s">
        <v>420</v>
      </c>
      <c r="AI1058" s="53" t="s">
        <v>153</v>
      </c>
      <c r="AJ1058" s="47" t="s">
        <v>154</v>
      </c>
      <c r="AK1058" s="47" t="s">
        <v>6017</v>
      </c>
      <c r="AL1058" s="50">
        <v>45182</v>
      </c>
      <c r="AM1058" s="47" t="s">
        <v>5846</v>
      </c>
      <c r="AN1058" s="50">
        <v>45146</v>
      </c>
      <c r="AO1058" s="47" t="s">
        <v>5843</v>
      </c>
      <c r="AP1058" s="47" t="s">
        <v>483</v>
      </c>
      <c r="AQ1058" s="47" t="s">
        <v>39</v>
      </c>
      <c r="AR1058" s="47" t="s">
        <v>272</v>
      </c>
      <c r="AS1058" s="47" t="s">
        <v>484</v>
      </c>
      <c r="AT1058" s="47" t="s">
        <v>5328</v>
      </c>
      <c r="AU1058" s="47" t="s">
        <v>337</v>
      </c>
      <c r="AV1058" s="47" t="s">
        <v>35</v>
      </c>
      <c r="AW1058" s="47" t="s">
        <v>65</v>
      </c>
      <c r="AX1058" s="47" t="s">
        <v>88</v>
      </c>
      <c r="AY1058" s="48">
        <v>0</v>
      </c>
      <c r="AZ1058" s="48">
        <v>0</v>
      </c>
      <c r="BA1058" s="48">
        <v>0</v>
      </c>
      <c r="BB1058" s="48">
        <v>0</v>
      </c>
      <c r="BC1058" s="48">
        <v>0</v>
      </c>
    </row>
    <row r="1059" spans="1:55" x14ac:dyDescent="0.3">
      <c r="A1059" s="47" t="s">
        <v>465</v>
      </c>
      <c r="B1059" s="47" t="s">
        <v>466</v>
      </c>
      <c r="C1059" s="47" t="s">
        <v>467</v>
      </c>
      <c r="D1059" s="47" t="s">
        <v>468</v>
      </c>
      <c r="E1059" s="47" t="s">
        <v>469</v>
      </c>
      <c r="F1059" s="47" t="s">
        <v>470</v>
      </c>
      <c r="G1059" s="47" t="s">
        <v>471</v>
      </c>
      <c r="H1059" s="47" t="s">
        <v>27</v>
      </c>
      <c r="I1059" s="47" t="s">
        <v>472</v>
      </c>
      <c r="J1059" s="47" t="s">
        <v>28</v>
      </c>
      <c r="K1059" s="47" t="s">
        <v>473</v>
      </c>
      <c r="L1059" s="47" t="s">
        <v>29</v>
      </c>
      <c r="M1059" s="47" t="s">
        <v>474</v>
      </c>
      <c r="N1059" s="47" t="s">
        <v>30</v>
      </c>
      <c r="O1059" s="47" t="s">
        <v>523</v>
      </c>
      <c r="P1059" s="47" t="s">
        <v>51</v>
      </c>
      <c r="Q1059" s="47" t="s">
        <v>503</v>
      </c>
      <c r="R1059" s="47" t="s">
        <v>524</v>
      </c>
      <c r="S1059" s="47" t="s">
        <v>275</v>
      </c>
      <c r="T1059" s="47" t="s">
        <v>55</v>
      </c>
      <c r="U1059" s="47" t="s">
        <v>4802</v>
      </c>
      <c r="V1059" s="47" t="s">
        <v>4803</v>
      </c>
      <c r="W1059" s="47" t="s">
        <v>5947</v>
      </c>
      <c r="X1059" s="48">
        <v>1150000</v>
      </c>
      <c r="Y1059" s="49" t="s">
        <v>5967</v>
      </c>
      <c r="Z1059" s="50">
        <v>45184</v>
      </c>
      <c r="AA1059" s="47" t="s">
        <v>5968</v>
      </c>
      <c r="AB1059" s="50">
        <v>45183</v>
      </c>
      <c r="AC1059" s="47" t="s">
        <v>1761</v>
      </c>
      <c r="AD1059" s="47" t="s">
        <v>6018</v>
      </c>
      <c r="AE1059" s="47" t="s">
        <v>5970</v>
      </c>
      <c r="AF1059" s="47" t="s">
        <v>5956</v>
      </c>
      <c r="AG1059" s="51" t="s">
        <v>5954</v>
      </c>
      <c r="AH1059" s="52" t="s">
        <v>420</v>
      </c>
      <c r="AI1059" s="53" t="s">
        <v>153</v>
      </c>
      <c r="AJ1059" s="47" t="s">
        <v>154</v>
      </c>
      <c r="AK1059" s="47" t="s">
        <v>6019</v>
      </c>
      <c r="AL1059" s="50">
        <v>45182</v>
      </c>
      <c r="AM1059" s="47" t="s">
        <v>5957</v>
      </c>
      <c r="AN1059" s="50">
        <v>45174</v>
      </c>
      <c r="AO1059" s="47" t="s">
        <v>5843</v>
      </c>
      <c r="AP1059" s="47" t="s">
        <v>483</v>
      </c>
      <c r="AQ1059" s="47" t="s">
        <v>39</v>
      </c>
      <c r="AR1059" s="47" t="s">
        <v>644</v>
      </c>
      <c r="AS1059" s="47" t="s">
        <v>484</v>
      </c>
      <c r="AT1059" s="47" t="s">
        <v>375</v>
      </c>
      <c r="AU1059" s="47" t="s">
        <v>4807</v>
      </c>
      <c r="AV1059" s="47" t="s">
        <v>35</v>
      </c>
      <c r="AW1059" s="47" t="s">
        <v>53</v>
      </c>
      <c r="AX1059" s="47" t="s">
        <v>54</v>
      </c>
      <c r="AY1059" s="48">
        <v>0</v>
      </c>
      <c r="AZ1059" s="48">
        <v>0</v>
      </c>
      <c r="BA1059" s="48">
        <v>0</v>
      </c>
      <c r="BB1059" s="48">
        <v>0</v>
      </c>
      <c r="BC1059" s="48">
        <v>0</v>
      </c>
    </row>
    <row r="1060" spans="1:55" x14ac:dyDescent="0.3">
      <c r="A1060" s="47" t="s">
        <v>465</v>
      </c>
      <c r="B1060" s="47" t="s">
        <v>466</v>
      </c>
      <c r="C1060" s="47" t="s">
        <v>467</v>
      </c>
      <c r="D1060" s="47" t="s">
        <v>468</v>
      </c>
      <c r="E1060" s="47" t="s">
        <v>469</v>
      </c>
      <c r="F1060" s="47" t="s">
        <v>470</v>
      </c>
      <c r="G1060" s="47" t="s">
        <v>471</v>
      </c>
      <c r="H1060" s="47" t="s">
        <v>27</v>
      </c>
      <c r="I1060" s="47" t="s">
        <v>472</v>
      </c>
      <c r="J1060" s="47" t="s">
        <v>28</v>
      </c>
      <c r="K1060" s="47" t="s">
        <v>473</v>
      </c>
      <c r="L1060" s="47" t="s">
        <v>29</v>
      </c>
      <c r="M1060" s="47" t="s">
        <v>474</v>
      </c>
      <c r="N1060" s="47" t="s">
        <v>30</v>
      </c>
      <c r="O1060" s="47" t="s">
        <v>523</v>
      </c>
      <c r="P1060" s="47" t="s">
        <v>51</v>
      </c>
      <c r="Q1060" s="47" t="s">
        <v>503</v>
      </c>
      <c r="R1060" s="47" t="s">
        <v>524</v>
      </c>
      <c r="S1060" s="47" t="s">
        <v>275</v>
      </c>
      <c r="T1060" s="47" t="s">
        <v>55</v>
      </c>
      <c r="U1060" s="47" t="s">
        <v>4802</v>
      </c>
      <c r="V1060" s="47" t="s">
        <v>4803</v>
      </c>
      <c r="W1060" s="47" t="s">
        <v>5943</v>
      </c>
      <c r="X1060" s="48">
        <v>400000</v>
      </c>
      <c r="Y1060" s="49" t="s">
        <v>5967</v>
      </c>
      <c r="Z1060" s="50">
        <v>45184</v>
      </c>
      <c r="AA1060" s="47" t="s">
        <v>5968</v>
      </c>
      <c r="AB1060" s="50">
        <v>45183</v>
      </c>
      <c r="AC1060" s="47" t="s">
        <v>1761</v>
      </c>
      <c r="AD1060" s="47" t="s">
        <v>6020</v>
      </c>
      <c r="AE1060" s="47" t="s">
        <v>5970</v>
      </c>
      <c r="AF1060" s="47" t="s">
        <v>5953</v>
      </c>
      <c r="AG1060" s="51" t="s">
        <v>5954</v>
      </c>
      <c r="AH1060" s="52" t="s">
        <v>420</v>
      </c>
      <c r="AI1060" s="53" t="s">
        <v>153</v>
      </c>
      <c r="AJ1060" s="47" t="s">
        <v>154</v>
      </c>
      <c r="AK1060" s="47" t="s">
        <v>6021</v>
      </c>
      <c r="AL1060" s="50">
        <v>45182</v>
      </c>
      <c r="AM1060" s="47" t="s">
        <v>5955</v>
      </c>
      <c r="AN1060" s="50">
        <v>45174</v>
      </c>
      <c r="AO1060" s="47" t="s">
        <v>5843</v>
      </c>
      <c r="AP1060" s="47" t="s">
        <v>483</v>
      </c>
      <c r="AQ1060" s="47" t="s">
        <v>39</v>
      </c>
      <c r="AR1060" s="47" t="s">
        <v>644</v>
      </c>
      <c r="AS1060" s="47" t="s">
        <v>484</v>
      </c>
      <c r="AT1060" s="47" t="s">
        <v>375</v>
      </c>
      <c r="AU1060" s="47" t="s">
        <v>4807</v>
      </c>
      <c r="AV1060" s="47" t="s">
        <v>35</v>
      </c>
      <c r="AW1060" s="47" t="s">
        <v>53</v>
      </c>
      <c r="AX1060" s="47" t="s">
        <v>54</v>
      </c>
      <c r="AY1060" s="48">
        <v>0</v>
      </c>
      <c r="AZ1060" s="48">
        <v>0</v>
      </c>
      <c r="BA1060" s="48">
        <v>0</v>
      </c>
      <c r="BB1060" s="48">
        <v>0</v>
      </c>
      <c r="BC1060" s="48">
        <v>0</v>
      </c>
    </row>
    <row r="1061" spans="1:55" x14ac:dyDescent="0.3">
      <c r="A1061" s="47" t="s">
        <v>465</v>
      </c>
      <c r="B1061" s="47" t="s">
        <v>466</v>
      </c>
      <c r="C1061" s="47" t="s">
        <v>467</v>
      </c>
      <c r="D1061" s="47" t="s">
        <v>468</v>
      </c>
      <c r="E1061" s="47" t="s">
        <v>469</v>
      </c>
      <c r="F1061" s="47" t="s">
        <v>470</v>
      </c>
      <c r="G1061" s="47" t="s">
        <v>471</v>
      </c>
      <c r="H1061" s="47" t="s">
        <v>27</v>
      </c>
      <c r="I1061" s="47" t="s">
        <v>472</v>
      </c>
      <c r="J1061" s="47" t="s">
        <v>28</v>
      </c>
      <c r="K1061" s="47" t="s">
        <v>473</v>
      </c>
      <c r="L1061" s="47" t="s">
        <v>29</v>
      </c>
      <c r="M1061" s="47" t="s">
        <v>474</v>
      </c>
      <c r="N1061" s="47" t="s">
        <v>30</v>
      </c>
      <c r="O1061" s="47" t="s">
        <v>523</v>
      </c>
      <c r="P1061" s="47" t="s">
        <v>51</v>
      </c>
      <c r="Q1061" s="47" t="s">
        <v>503</v>
      </c>
      <c r="R1061" s="47" t="s">
        <v>524</v>
      </c>
      <c r="S1061" s="47" t="s">
        <v>275</v>
      </c>
      <c r="T1061" s="47" t="s">
        <v>55</v>
      </c>
      <c r="U1061" s="47" t="s">
        <v>4802</v>
      </c>
      <c r="V1061" s="47" t="s">
        <v>4803</v>
      </c>
      <c r="W1061" s="47" t="s">
        <v>5950</v>
      </c>
      <c r="X1061" s="48">
        <v>400000</v>
      </c>
      <c r="Y1061" s="49" t="s">
        <v>5967</v>
      </c>
      <c r="Z1061" s="50">
        <v>45184</v>
      </c>
      <c r="AA1061" s="47" t="s">
        <v>5968</v>
      </c>
      <c r="AB1061" s="50">
        <v>45183</v>
      </c>
      <c r="AC1061" s="47" t="s">
        <v>1761</v>
      </c>
      <c r="AD1061" s="47" t="s">
        <v>6022</v>
      </c>
      <c r="AE1061" s="47" t="s">
        <v>5970</v>
      </c>
      <c r="AF1061" s="47" t="s">
        <v>5951</v>
      </c>
      <c r="AG1061" s="51" t="s">
        <v>5945</v>
      </c>
      <c r="AH1061" s="52" t="s">
        <v>420</v>
      </c>
      <c r="AI1061" s="53" t="s">
        <v>153</v>
      </c>
      <c r="AJ1061" s="47" t="s">
        <v>154</v>
      </c>
      <c r="AK1061" s="47" t="s">
        <v>6023</v>
      </c>
      <c r="AL1061" s="50">
        <v>45182</v>
      </c>
      <c r="AM1061" s="47" t="s">
        <v>5952</v>
      </c>
      <c r="AN1061" s="50">
        <v>45173</v>
      </c>
      <c r="AO1061" s="47" t="s">
        <v>5843</v>
      </c>
      <c r="AP1061" s="47" t="s">
        <v>483</v>
      </c>
      <c r="AQ1061" s="47" t="s">
        <v>39</v>
      </c>
      <c r="AR1061" s="47" t="s">
        <v>644</v>
      </c>
      <c r="AS1061" s="47" t="s">
        <v>484</v>
      </c>
      <c r="AT1061" s="47" t="s">
        <v>375</v>
      </c>
      <c r="AU1061" s="47" t="s">
        <v>4807</v>
      </c>
      <c r="AV1061" s="47" t="s">
        <v>35</v>
      </c>
      <c r="AW1061" s="47" t="s">
        <v>53</v>
      </c>
      <c r="AX1061" s="47" t="s">
        <v>54</v>
      </c>
      <c r="AY1061" s="48">
        <v>0</v>
      </c>
      <c r="AZ1061" s="48">
        <v>0</v>
      </c>
      <c r="BA1061" s="48">
        <v>0</v>
      </c>
      <c r="BB1061" s="48">
        <v>0</v>
      </c>
      <c r="BC1061" s="48">
        <v>0</v>
      </c>
    </row>
    <row r="1062" spans="1:55" x14ac:dyDescent="0.3">
      <c r="A1062" s="47" t="s">
        <v>465</v>
      </c>
      <c r="B1062" s="47" t="s">
        <v>466</v>
      </c>
      <c r="C1062" s="47" t="s">
        <v>467</v>
      </c>
      <c r="D1062" s="47" t="s">
        <v>468</v>
      </c>
      <c r="E1062" s="47" t="s">
        <v>469</v>
      </c>
      <c r="F1062" s="47" t="s">
        <v>470</v>
      </c>
      <c r="G1062" s="47" t="s">
        <v>471</v>
      </c>
      <c r="H1062" s="47" t="s">
        <v>27</v>
      </c>
      <c r="I1062" s="47" t="s">
        <v>472</v>
      </c>
      <c r="J1062" s="47" t="s">
        <v>28</v>
      </c>
      <c r="K1062" s="47" t="s">
        <v>473</v>
      </c>
      <c r="L1062" s="47" t="s">
        <v>29</v>
      </c>
      <c r="M1062" s="47" t="s">
        <v>474</v>
      </c>
      <c r="N1062" s="47" t="s">
        <v>30</v>
      </c>
      <c r="O1062" s="47" t="s">
        <v>523</v>
      </c>
      <c r="P1062" s="47" t="s">
        <v>51</v>
      </c>
      <c r="Q1062" s="47" t="s">
        <v>503</v>
      </c>
      <c r="R1062" s="47" t="s">
        <v>524</v>
      </c>
      <c r="S1062" s="47" t="s">
        <v>275</v>
      </c>
      <c r="T1062" s="47" t="s">
        <v>55</v>
      </c>
      <c r="U1062" s="47" t="s">
        <v>4802</v>
      </c>
      <c r="V1062" s="47" t="s">
        <v>4803</v>
      </c>
      <c r="W1062" s="47" t="s">
        <v>5947</v>
      </c>
      <c r="X1062" s="48">
        <v>920000</v>
      </c>
      <c r="Y1062" s="49" t="s">
        <v>5967</v>
      </c>
      <c r="Z1062" s="50">
        <v>45184</v>
      </c>
      <c r="AA1062" s="47" t="s">
        <v>5968</v>
      </c>
      <c r="AB1062" s="50">
        <v>45183</v>
      </c>
      <c r="AC1062" s="47" t="s">
        <v>1761</v>
      </c>
      <c r="AD1062" s="47" t="s">
        <v>6024</v>
      </c>
      <c r="AE1062" s="47" t="s">
        <v>5970</v>
      </c>
      <c r="AF1062" s="47" t="s">
        <v>5948</v>
      </c>
      <c r="AG1062" s="51" t="s">
        <v>5945</v>
      </c>
      <c r="AH1062" s="52" t="s">
        <v>420</v>
      </c>
      <c r="AI1062" s="53" t="s">
        <v>153</v>
      </c>
      <c r="AJ1062" s="47" t="s">
        <v>154</v>
      </c>
      <c r="AK1062" s="47" t="s">
        <v>6025</v>
      </c>
      <c r="AL1062" s="50">
        <v>45182</v>
      </c>
      <c r="AM1062" s="47" t="s">
        <v>5949</v>
      </c>
      <c r="AN1062" s="50">
        <v>45173</v>
      </c>
      <c r="AO1062" s="47" t="s">
        <v>5843</v>
      </c>
      <c r="AP1062" s="47" t="s">
        <v>483</v>
      </c>
      <c r="AQ1062" s="47" t="s">
        <v>39</v>
      </c>
      <c r="AR1062" s="47" t="s">
        <v>644</v>
      </c>
      <c r="AS1062" s="47" t="s">
        <v>484</v>
      </c>
      <c r="AT1062" s="47" t="s">
        <v>375</v>
      </c>
      <c r="AU1062" s="47" t="s">
        <v>4807</v>
      </c>
      <c r="AV1062" s="47" t="s">
        <v>35</v>
      </c>
      <c r="AW1062" s="47" t="s">
        <v>53</v>
      </c>
      <c r="AX1062" s="47" t="s">
        <v>54</v>
      </c>
      <c r="AY1062" s="48">
        <v>0</v>
      </c>
      <c r="AZ1062" s="48">
        <v>0</v>
      </c>
      <c r="BA1062" s="48">
        <v>0</v>
      </c>
      <c r="BB1062" s="48">
        <v>0</v>
      </c>
      <c r="BC1062" s="48">
        <v>0</v>
      </c>
    </row>
    <row r="1063" spans="1:55" x14ac:dyDescent="0.3">
      <c r="A1063" s="47" t="s">
        <v>465</v>
      </c>
      <c r="B1063" s="47" t="s">
        <v>466</v>
      </c>
      <c r="C1063" s="47" t="s">
        <v>467</v>
      </c>
      <c r="D1063" s="47" t="s">
        <v>468</v>
      </c>
      <c r="E1063" s="47" t="s">
        <v>469</v>
      </c>
      <c r="F1063" s="47" t="s">
        <v>470</v>
      </c>
      <c r="G1063" s="47" t="s">
        <v>471</v>
      </c>
      <c r="H1063" s="47" t="s">
        <v>27</v>
      </c>
      <c r="I1063" s="47" t="s">
        <v>472</v>
      </c>
      <c r="J1063" s="47" t="s">
        <v>28</v>
      </c>
      <c r="K1063" s="47" t="s">
        <v>473</v>
      </c>
      <c r="L1063" s="47" t="s">
        <v>29</v>
      </c>
      <c r="M1063" s="47" t="s">
        <v>474</v>
      </c>
      <c r="N1063" s="47" t="s">
        <v>30</v>
      </c>
      <c r="O1063" s="47" t="s">
        <v>523</v>
      </c>
      <c r="P1063" s="47" t="s">
        <v>51</v>
      </c>
      <c r="Q1063" s="47" t="s">
        <v>503</v>
      </c>
      <c r="R1063" s="47" t="s">
        <v>524</v>
      </c>
      <c r="S1063" s="47" t="s">
        <v>275</v>
      </c>
      <c r="T1063" s="47" t="s">
        <v>55</v>
      </c>
      <c r="U1063" s="47" t="s">
        <v>4802</v>
      </c>
      <c r="V1063" s="47" t="s">
        <v>4803</v>
      </c>
      <c r="W1063" s="47" t="s">
        <v>5940</v>
      </c>
      <c r="X1063" s="48">
        <v>440000</v>
      </c>
      <c r="Y1063" s="49" t="s">
        <v>5967</v>
      </c>
      <c r="Z1063" s="50">
        <v>45184</v>
      </c>
      <c r="AA1063" s="47" t="s">
        <v>5968</v>
      </c>
      <c r="AB1063" s="50">
        <v>45183</v>
      </c>
      <c r="AC1063" s="47" t="s">
        <v>1761</v>
      </c>
      <c r="AD1063" s="47" t="s">
        <v>6026</v>
      </c>
      <c r="AE1063" s="47" t="s">
        <v>5970</v>
      </c>
      <c r="AF1063" s="47" t="s">
        <v>5941</v>
      </c>
      <c r="AG1063" s="51" t="s">
        <v>5868</v>
      </c>
      <c r="AH1063" s="52" t="s">
        <v>420</v>
      </c>
      <c r="AI1063" s="53" t="s">
        <v>153</v>
      </c>
      <c r="AJ1063" s="47" t="s">
        <v>154</v>
      </c>
      <c r="AK1063" s="47" t="s">
        <v>6027</v>
      </c>
      <c r="AL1063" s="50">
        <v>45182</v>
      </c>
      <c r="AM1063" s="47" t="s">
        <v>5942</v>
      </c>
      <c r="AN1063" s="50">
        <v>45170</v>
      </c>
      <c r="AO1063" s="47" t="s">
        <v>5843</v>
      </c>
      <c r="AP1063" s="47" t="s">
        <v>483</v>
      </c>
      <c r="AQ1063" s="47" t="s">
        <v>39</v>
      </c>
      <c r="AR1063" s="47" t="s">
        <v>644</v>
      </c>
      <c r="AS1063" s="47" t="s">
        <v>484</v>
      </c>
      <c r="AT1063" s="47" t="s">
        <v>375</v>
      </c>
      <c r="AU1063" s="47" t="s">
        <v>4807</v>
      </c>
      <c r="AV1063" s="47" t="s">
        <v>35</v>
      </c>
      <c r="AW1063" s="47" t="s">
        <v>53</v>
      </c>
      <c r="AX1063" s="47" t="s">
        <v>54</v>
      </c>
      <c r="AY1063" s="48">
        <v>0</v>
      </c>
      <c r="AZ1063" s="48">
        <v>0</v>
      </c>
      <c r="BA1063" s="48">
        <v>0</v>
      </c>
      <c r="BB1063" s="48">
        <v>0</v>
      </c>
      <c r="BC1063" s="48">
        <v>0</v>
      </c>
    </row>
    <row r="1064" spans="1:55" s="16" customFormat="1" x14ac:dyDescent="0.3">
      <c r="A1064" s="55" t="s">
        <v>465</v>
      </c>
      <c r="B1064" s="55" t="s">
        <v>466</v>
      </c>
      <c r="C1064" s="55" t="s">
        <v>467</v>
      </c>
      <c r="D1064" s="55" t="s">
        <v>468</v>
      </c>
      <c r="E1064" s="55" t="s">
        <v>469</v>
      </c>
      <c r="F1064" s="55" t="s">
        <v>470</v>
      </c>
      <c r="G1064" s="55" t="s">
        <v>471</v>
      </c>
      <c r="H1064" s="55" t="s">
        <v>27</v>
      </c>
      <c r="I1064" s="55" t="s">
        <v>472</v>
      </c>
      <c r="J1064" s="55" t="s">
        <v>28</v>
      </c>
      <c r="K1064" s="55" t="s">
        <v>473</v>
      </c>
      <c r="L1064" s="55" t="s">
        <v>29</v>
      </c>
      <c r="M1064" s="55" t="s">
        <v>474</v>
      </c>
      <c r="N1064" s="55" t="s">
        <v>30</v>
      </c>
      <c r="O1064" s="55" t="s">
        <v>523</v>
      </c>
      <c r="P1064" s="55" t="s">
        <v>51</v>
      </c>
      <c r="Q1064" s="55" t="s">
        <v>503</v>
      </c>
      <c r="R1064" s="55" t="s">
        <v>524</v>
      </c>
      <c r="S1064" s="55" t="s">
        <v>275</v>
      </c>
      <c r="T1064" s="55" t="s">
        <v>55</v>
      </c>
      <c r="U1064" s="55" t="s">
        <v>4802</v>
      </c>
      <c r="V1064" s="55" t="s">
        <v>4803</v>
      </c>
      <c r="W1064" s="55" t="s">
        <v>5943</v>
      </c>
      <c r="X1064" s="192">
        <v>400000</v>
      </c>
      <c r="Y1064" s="55" t="s">
        <v>5967</v>
      </c>
      <c r="Z1064" s="193">
        <v>45184</v>
      </c>
      <c r="AA1064" s="55" t="s">
        <v>5968</v>
      </c>
      <c r="AB1064" s="193">
        <v>45183</v>
      </c>
      <c r="AC1064" s="55" t="s">
        <v>1761</v>
      </c>
      <c r="AD1064" s="55" t="s">
        <v>6028</v>
      </c>
      <c r="AE1064" s="55" t="s">
        <v>5970</v>
      </c>
      <c r="AF1064" s="55" t="s">
        <v>5944</v>
      </c>
      <c r="AG1064" s="194" t="s">
        <v>5945</v>
      </c>
      <c r="AH1064" s="55" t="s">
        <v>420</v>
      </c>
      <c r="AI1064" s="195" t="s">
        <v>153</v>
      </c>
      <c r="AJ1064" s="55" t="s">
        <v>154</v>
      </c>
      <c r="AK1064" s="55" t="s">
        <v>6029</v>
      </c>
      <c r="AL1064" s="193">
        <v>45182</v>
      </c>
      <c r="AM1064" s="55" t="s">
        <v>5946</v>
      </c>
      <c r="AN1064" s="193">
        <v>45173</v>
      </c>
      <c r="AO1064" s="55" t="s">
        <v>5843</v>
      </c>
      <c r="AP1064" s="55" t="s">
        <v>483</v>
      </c>
      <c r="AQ1064" s="55" t="s">
        <v>39</v>
      </c>
      <c r="AR1064" s="55" t="s">
        <v>644</v>
      </c>
      <c r="AS1064" s="55" t="s">
        <v>484</v>
      </c>
      <c r="AT1064" s="55" t="s">
        <v>375</v>
      </c>
      <c r="AU1064" s="55" t="s">
        <v>4807</v>
      </c>
      <c r="AV1064" s="55" t="s">
        <v>35</v>
      </c>
      <c r="AW1064" s="55" t="s">
        <v>53</v>
      </c>
      <c r="AX1064" s="55" t="s">
        <v>54</v>
      </c>
      <c r="AY1064" s="192">
        <v>0</v>
      </c>
      <c r="AZ1064" s="192">
        <v>0</v>
      </c>
      <c r="BA1064" s="192">
        <v>0</v>
      </c>
      <c r="BB1064" s="192">
        <v>0</v>
      </c>
      <c r="BC1064" s="192">
        <v>0</v>
      </c>
    </row>
    <row r="1065" spans="1:55" s="182" customFormat="1" x14ac:dyDescent="0.3">
      <c r="A1065" s="177" t="s">
        <v>465</v>
      </c>
      <c r="B1065" s="177" t="s">
        <v>466</v>
      </c>
      <c r="C1065" s="177" t="s">
        <v>467</v>
      </c>
      <c r="D1065" s="177" t="s">
        <v>468</v>
      </c>
      <c r="E1065" s="177" t="s">
        <v>469</v>
      </c>
      <c r="F1065" s="177" t="s">
        <v>470</v>
      </c>
      <c r="G1065" s="177" t="s">
        <v>558</v>
      </c>
      <c r="H1065" s="177" t="s">
        <v>57</v>
      </c>
      <c r="I1065" s="177" t="s">
        <v>559</v>
      </c>
      <c r="J1065" s="177" t="s">
        <v>58</v>
      </c>
      <c r="K1065" s="177" t="s">
        <v>560</v>
      </c>
      <c r="L1065" s="177" t="s">
        <v>59</v>
      </c>
      <c r="M1065" s="177" t="s">
        <v>561</v>
      </c>
      <c r="N1065" s="177" t="s">
        <v>60</v>
      </c>
      <c r="O1065" s="177" t="s">
        <v>562</v>
      </c>
      <c r="P1065" s="177" t="s">
        <v>61</v>
      </c>
      <c r="Q1065" s="177" t="s">
        <v>577</v>
      </c>
      <c r="R1065" s="177" t="s">
        <v>68</v>
      </c>
      <c r="S1065" s="177" t="s">
        <v>274</v>
      </c>
      <c r="T1065" s="177" t="s">
        <v>41</v>
      </c>
      <c r="U1065" s="177" t="s">
        <v>70</v>
      </c>
      <c r="V1065" s="177" t="s">
        <v>578</v>
      </c>
      <c r="W1065" s="177" t="s">
        <v>6095</v>
      </c>
      <c r="X1065" s="178">
        <v>6086000</v>
      </c>
      <c r="Y1065" s="177" t="s">
        <v>6193</v>
      </c>
      <c r="Z1065" s="179">
        <v>45196</v>
      </c>
      <c r="AA1065" s="177" t="s">
        <v>6194</v>
      </c>
      <c r="AB1065" s="179">
        <v>45195</v>
      </c>
      <c r="AC1065" s="177" t="s">
        <v>1711</v>
      </c>
      <c r="AD1065" s="177" t="s">
        <v>6195</v>
      </c>
      <c r="AE1065" s="177" t="s">
        <v>6196</v>
      </c>
      <c r="AF1065" s="177" t="s">
        <v>6096</v>
      </c>
      <c r="AG1065" s="180" t="s">
        <v>5904</v>
      </c>
      <c r="AH1065" s="177" t="s">
        <v>421</v>
      </c>
      <c r="AI1065" s="181" t="s">
        <v>153</v>
      </c>
      <c r="AJ1065" s="177" t="s">
        <v>154</v>
      </c>
      <c r="AK1065" s="177" t="s">
        <v>6197</v>
      </c>
      <c r="AL1065" s="179">
        <v>45194</v>
      </c>
      <c r="AM1065" s="177" t="s">
        <v>6097</v>
      </c>
      <c r="AN1065" s="179">
        <v>45166</v>
      </c>
      <c r="AO1065" s="177" t="s">
        <v>5843</v>
      </c>
      <c r="AP1065" s="177" t="s">
        <v>483</v>
      </c>
      <c r="AQ1065" s="177" t="s">
        <v>39</v>
      </c>
      <c r="AR1065" s="177" t="s">
        <v>495</v>
      </c>
      <c r="AS1065" s="177" t="s">
        <v>484</v>
      </c>
      <c r="AT1065" s="177" t="s">
        <v>380</v>
      </c>
      <c r="AU1065" s="177" t="s">
        <v>69</v>
      </c>
      <c r="AV1065" s="177" t="s">
        <v>35</v>
      </c>
      <c r="AW1065" s="177" t="s">
        <v>65</v>
      </c>
      <c r="AX1065" s="177" t="s">
        <v>66</v>
      </c>
      <c r="AY1065" s="178">
        <v>0</v>
      </c>
      <c r="AZ1065" s="178">
        <v>0</v>
      </c>
      <c r="BA1065" s="178">
        <v>0</v>
      </c>
      <c r="BB1065" s="178">
        <v>0</v>
      </c>
      <c r="BC1065" s="178">
        <v>0</v>
      </c>
    </row>
    <row r="1066" spans="1:55" x14ac:dyDescent="0.3">
      <c r="A1066" s="47" t="s">
        <v>465</v>
      </c>
      <c r="B1066" s="47" t="s">
        <v>466</v>
      </c>
      <c r="C1066" s="47" t="s">
        <v>467</v>
      </c>
      <c r="D1066" s="47" t="s">
        <v>468</v>
      </c>
      <c r="E1066" s="47" t="s">
        <v>469</v>
      </c>
      <c r="F1066" s="47" t="s">
        <v>470</v>
      </c>
      <c r="G1066" s="47" t="s">
        <v>558</v>
      </c>
      <c r="H1066" s="47" t="s">
        <v>57</v>
      </c>
      <c r="I1066" s="47" t="s">
        <v>559</v>
      </c>
      <c r="J1066" s="47" t="s">
        <v>58</v>
      </c>
      <c r="K1066" s="47" t="s">
        <v>560</v>
      </c>
      <c r="L1066" s="47" t="s">
        <v>59</v>
      </c>
      <c r="M1066" s="47" t="s">
        <v>561</v>
      </c>
      <c r="N1066" s="47" t="s">
        <v>60</v>
      </c>
      <c r="O1066" s="47" t="s">
        <v>562</v>
      </c>
      <c r="P1066" s="47" t="s">
        <v>61</v>
      </c>
      <c r="Q1066" s="47" t="s">
        <v>577</v>
      </c>
      <c r="R1066" s="47" t="s">
        <v>68</v>
      </c>
      <c r="S1066" s="47" t="s">
        <v>274</v>
      </c>
      <c r="T1066" s="47" t="s">
        <v>41</v>
      </c>
      <c r="U1066" s="47" t="s">
        <v>70</v>
      </c>
      <c r="V1066" s="47" t="s">
        <v>578</v>
      </c>
      <c r="W1066" s="47" t="s">
        <v>6092</v>
      </c>
      <c r="X1066" s="48">
        <v>300000</v>
      </c>
      <c r="Y1066" s="49" t="s">
        <v>6193</v>
      </c>
      <c r="Z1066" s="50">
        <v>45196</v>
      </c>
      <c r="AA1066" s="47" t="s">
        <v>6194</v>
      </c>
      <c r="AB1066" s="50">
        <v>45195</v>
      </c>
      <c r="AC1066" s="47" t="s">
        <v>1711</v>
      </c>
      <c r="AD1066" s="47" t="s">
        <v>6198</v>
      </c>
      <c r="AE1066" s="47" t="s">
        <v>6196</v>
      </c>
      <c r="AF1066" s="47" t="s">
        <v>6093</v>
      </c>
      <c r="AG1066" s="51" t="s">
        <v>5876</v>
      </c>
      <c r="AH1066" s="52" t="s">
        <v>421</v>
      </c>
      <c r="AI1066" s="53" t="s">
        <v>153</v>
      </c>
      <c r="AJ1066" s="47" t="s">
        <v>154</v>
      </c>
      <c r="AK1066" s="47" t="s">
        <v>6199</v>
      </c>
      <c r="AL1066" s="50">
        <v>45194</v>
      </c>
      <c r="AM1066" s="47" t="s">
        <v>6094</v>
      </c>
      <c r="AN1066" s="50">
        <v>45176</v>
      </c>
      <c r="AO1066" s="47" t="s">
        <v>5843</v>
      </c>
      <c r="AP1066" s="47" t="s">
        <v>483</v>
      </c>
      <c r="AQ1066" s="47" t="s">
        <v>39</v>
      </c>
      <c r="AR1066" s="47" t="s">
        <v>495</v>
      </c>
      <c r="AS1066" s="47" t="s">
        <v>484</v>
      </c>
      <c r="AT1066" s="47" t="s">
        <v>380</v>
      </c>
      <c r="AU1066" s="47" t="s">
        <v>69</v>
      </c>
      <c r="AV1066" s="47" t="s">
        <v>35</v>
      </c>
      <c r="AW1066" s="47" t="s">
        <v>65</v>
      </c>
      <c r="AX1066" s="47" t="s">
        <v>66</v>
      </c>
      <c r="AY1066" s="48">
        <v>0</v>
      </c>
      <c r="AZ1066" s="48">
        <v>0</v>
      </c>
      <c r="BA1066" s="48">
        <v>0</v>
      </c>
      <c r="BB1066" s="48">
        <v>0</v>
      </c>
      <c r="BC1066" s="48">
        <v>0</v>
      </c>
    </row>
    <row r="1067" spans="1:55" x14ac:dyDescent="0.3">
      <c r="A1067" s="47" t="s">
        <v>465</v>
      </c>
      <c r="B1067" s="47" t="s">
        <v>466</v>
      </c>
      <c r="C1067" s="47" t="s">
        <v>467</v>
      </c>
      <c r="D1067" s="47" t="s">
        <v>468</v>
      </c>
      <c r="E1067" s="47" t="s">
        <v>469</v>
      </c>
      <c r="F1067" s="47" t="s">
        <v>470</v>
      </c>
      <c r="G1067" s="47" t="s">
        <v>558</v>
      </c>
      <c r="H1067" s="47" t="s">
        <v>57</v>
      </c>
      <c r="I1067" s="47" t="s">
        <v>559</v>
      </c>
      <c r="J1067" s="47" t="s">
        <v>58</v>
      </c>
      <c r="K1067" s="47" t="s">
        <v>560</v>
      </c>
      <c r="L1067" s="47" t="s">
        <v>59</v>
      </c>
      <c r="M1067" s="47" t="s">
        <v>561</v>
      </c>
      <c r="N1067" s="47" t="s">
        <v>60</v>
      </c>
      <c r="O1067" s="47" t="s">
        <v>562</v>
      </c>
      <c r="P1067" s="47" t="s">
        <v>61</v>
      </c>
      <c r="Q1067" s="47" t="s">
        <v>582</v>
      </c>
      <c r="R1067" s="47" t="s">
        <v>71</v>
      </c>
      <c r="S1067" s="47" t="s">
        <v>274</v>
      </c>
      <c r="T1067" s="47" t="s">
        <v>41</v>
      </c>
      <c r="U1067" s="47" t="s">
        <v>73</v>
      </c>
      <c r="V1067" s="47" t="s">
        <v>583</v>
      </c>
      <c r="W1067" s="47" t="s">
        <v>6089</v>
      </c>
      <c r="X1067" s="48">
        <v>4542000</v>
      </c>
      <c r="Y1067" s="49" t="s">
        <v>6193</v>
      </c>
      <c r="Z1067" s="50">
        <v>45196</v>
      </c>
      <c r="AA1067" s="47" t="s">
        <v>6194</v>
      </c>
      <c r="AB1067" s="50">
        <v>45195</v>
      </c>
      <c r="AC1067" s="47" t="s">
        <v>1711</v>
      </c>
      <c r="AD1067" s="47" t="s">
        <v>6200</v>
      </c>
      <c r="AE1067" s="47" t="s">
        <v>6196</v>
      </c>
      <c r="AF1067" s="47" t="s">
        <v>6090</v>
      </c>
      <c r="AG1067" s="51" t="s">
        <v>5904</v>
      </c>
      <c r="AH1067" s="52" t="s">
        <v>421</v>
      </c>
      <c r="AI1067" s="53" t="s">
        <v>153</v>
      </c>
      <c r="AJ1067" s="47" t="s">
        <v>154</v>
      </c>
      <c r="AK1067" s="47" t="s">
        <v>6201</v>
      </c>
      <c r="AL1067" s="50">
        <v>45194</v>
      </c>
      <c r="AM1067" s="47" t="s">
        <v>6091</v>
      </c>
      <c r="AN1067" s="50">
        <v>45166</v>
      </c>
      <c r="AO1067" s="47" t="s">
        <v>5843</v>
      </c>
      <c r="AP1067" s="47" t="s">
        <v>483</v>
      </c>
      <c r="AQ1067" s="47" t="s">
        <v>39</v>
      </c>
      <c r="AR1067" s="47" t="s">
        <v>495</v>
      </c>
      <c r="AS1067" s="47" t="s">
        <v>484</v>
      </c>
      <c r="AT1067" s="47" t="s">
        <v>378</v>
      </c>
      <c r="AU1067" s="47" t="s">
        <v>72</v>
      </c>
      <c r="AV1067" s="47" t="s">
        <v>35</v>
      </c>
      <c r="AW1067" s="47" t="s">
        <v>65</v>
      </c>
      <c r="AX1067" s="47" t="s">
        <v>66</v>
      </c>
      <c r="AY1067" s="48">
        <v>0</v>
      </c>
      <c r="AZ1067" s="48">
        <v>0</v>
      </c>
      <c r="BA1067" s="48">
        <v>0</v>
      </c>
      <c r="BB1067" s="48">
        <v>0</v>
      </c>
      <c r="BC1067" s="48">
        <v>0</v>
      </c>
    </row>
    <row r="1068" spans="1:55" x14ac:dyDescent="0.3">
      <c r="A1068" s="47" t="s">
        <v>465</v>
      </c>
      <c r="B1068" s="47" t="s">
        <v>466</v>
      </c>
      <c r="C1068" s="47" t="s">
        <v>467</v>
      </c>
      <c r="D1068" s="47" t="s">
        <v>468</v>
      </c>
      <c r="E1068" s="47" t="s">
        <v>469</v>
      </c>
      <c r="F1068" s="47" t="s">
        <v>470</v>
      </c>
      <c r="G1068" s="47" t="s">
        <v>558</v>
      </c>
      <c r="H1068" s="47" t="s">
        <v>57</v>
      </c>
      <c r="I1068" s="47" t="s">
        <v>559</v>
      </c>
      <c r="J1068" s="47" t="s">
        <v>58</v>
      </c>
      <c r="K1068" s="47" t="s">
        <v>560</v>
      </c>
      <c r="L1068" s="47" t="s">
        <v>59</v>
      </c>
      <c r="M1068" s="47" t="s">
        <v>596</v>
      </c>
      <c r="N1068" s="47" t="s">
        <v>126</v>
      </c>
      <c r="O1068" s="47" t="s">
        <v>597</v>
      </c>
      <c r="P1068" s="47" t="s">
        <v>127</v>
      </c>
      <c r="Q1068" s="47" t="s">
        <v>598</v>
      </c>
      <c r="R1068" s="47" t="s">
        <v>128</v>
      </c>
      <c r="S1068" s="47" t="s">
        <v>316</v>
      </c>
      <c r="T1068" s="47" t="s">
        <v>129</v>
      </c>
      <c r="U1068" s="47" t="s">
        <v>131</v>
      </c>
      <c r="V1068" s="47" t="s">
        <v>599</v>
      </c>
      <c r="W1068" s="47" t="s">
        <v>6086</v>
      </c>
      <c r="X1068" s="48">
        <v>1259999</v>
      </c>
      <c r="Y1068" s="49" t="s">
        <v>6193</v>
      </c>
      <c r="Z1068" s="50">
        <v>45196</v>
      </c>
      <c r="AA1068" s="47" t="s">
        <v>6194</v>
      </c>
      <c r="AB1068" s="50">
        <v>45195</v>
      </c>
      <c r="AC1068" s="47" t="s">
        <v>1711</v>
      </c>
      <c r="AD1068" s="47" t="s">
        <v>6202</v>
      </c>
      <c r="AE1068" s="47" t="s">
        <v>6196</v>
      </c>
      <c r="AF1068" s="47" t="s">
        <v>6087</v>
      </c>
      <c r="AG1068" s="51" t="s">
        <v>5855</v>
      </c>
      <c r="AH1068" s="52" t="s">
        <v>421</v>
      </c>
      <c r="AI1068" s="53" t="s">
        <v>153</v>
      </c>
      <c r="AJ1068" s="47" t="s">
        <v>154</v>
      </c>
      <c r="AK1068" s="47" t="s">
        <v>6203</v>
      </c>
      <c r="AL1068" s="50">
        <v>45194</v>
      </c>
      <c r="AM1068" s="47" t="s">
        <v>6088</v>
      </c>
      <c r="AN1068" s="50">
        <v>45169</v>
      </c>
      <c r="AO1068" s="47" t="s">
        <v>5843</v>
      </c>
      <c r="AP1068" s="47" t="s">
        <v>483</v>
      </c>
      <c r="AQ1068" s="47" t="s">
        <v>132</v>
      </c>
      <c r="AR1068" s="47" t="s">
        <v>604</v>
      </c>
      <c r="AS1068" s="47" t="s">
        <v>484</v>
      </c>
      <c r="AT1068" s="47" t="s">
        <v>383</v>
      </c>
      <c r="AU1068" s="47" t="s">
        <v>130</v>
      </c>
      <c r="AV1068" s="47" t="s">
        <v>35</v>
      </c>
      <c r="AW1068" s="47" t="s">
        <v>65</v>
      </c>
      <c r="AX1068" s="47" t="s">
        <v>66</v>
      </c>
      <c r="AY1068" s="48">
        <v>0</v>
      </c>
      <c r="AZ1068" s="48">
        <v>0</v>
      </c>
      <c r="BA1068" s="48">
        <v>0</v>
      </c>
      <c r="BB1068" s="48">
        <v>0</v>
      </c>
      <c r="BC1068" s="48">
        <v>0</v>
      </c>
    </row>
    <row r="1069" spans="1:55" x14ac:dyDescent="0.3">
      <c r="A1069" s="47" t="s">
        <v>465</v>
      </c>
      <c r="B1069" s="47" t="s">
        <v>466</v>
      </c>
      <c r="C1069" s="47" t="s">
        <v>467</v>
      </c>
      <c r="D1069" s="47" t="s">
        <v>468</v>
      </c>
      <c r="E1069" s="47" t="s">
        <v>469</v>
      </c>
      <c r="F1069" s="47" t="s">
        <v>470</v>
      </c>
      <c r="G1069" s="47" t="s">
        <v>558</v>
      </c>
      <c r="H1069" s="47" t="s">
        <v>57</v>
      </c>
      <c r="I1069" s="47" t="s">
        <v>559</v>
      </c>
      <c r="J1069" s="47" t="s">
        <v>58</v>
      </c>
      <c r="K1069" s="47" t="s">
        <v>560</v>
      </c>
      <c r="L1069" s="47" t="s">
        <v>59</v>
      </c>
      <c r="M1069" s="47" t="s">
        <v>596</v>
      </c>
      <c r="N1069" s="47" t="s">
        <v>126</v>
      </c>
      <c r="O1069" s="47" t="s">
        <v>597</v>
      </c>
      <c r="P1069" s="47" t="s">
        <v>127</v>
      </c>
      <c r="Q1069" s="47" t="s">
        <v>598</v>
      </c>
      <c r="R1069" s="47" t="s">
        <v>128</v>
      </c>
      <c r="S1069" s="47" t="s">
        <v>316</v>
      </c>
      <c r="T1069" s="47" t="s">
        <v>129</v>
      </c>
      <c r="U1069" s="47" t="s">
        <v>131</v>
      </c>
      <c r="V1069" s="47" t="s">
        <v>599</v>
      </c>
      <c r="W1069" s="47" t="s">
        <v>6083</v>
      </c>
      <c r="X1069" s="48">
        <v>1300000</v>
      </c>
      <c r="Y1069" s="49" t="s">
        <v>6193</v>
      </c>
      <c r="Z1069" s="50">
        <v>45196</v>
      </c>
      <c r="AA1069" s="47" t="s">
        <v>6194</v>
      </c>
      <c r="AB1069" s="50">
        <v>45195</v>
      </c>
      <c r="AC1069" s="47" t="s">
        <v>1711</v>
      </c>
      <c r="AD1069" s="47" t="s">
        <v>6204</v>
      </c>
      <c r="AE1069" s="47" t="s">
        <v>6196</v>
      </c>
      <c r="AF1069" s="47" t="s">
        <v>6084</v>
      </c>
      <c r="AG1069" s="51" t="s">
        <v>5855</v>
      </c>
      <c r="AH1069" s="52" t="s">
        <v>421</v>
      </c>
      <c r="AI1069" s="53" t="s">
        <v>153</v>
      </c>
      <c r="AJ1069" s="47" t="s">
        <v>154</v>
      </c>
      <c r="AK1069" s="47" t="s">
        <v>6205</v>
      </c>
      <c r="AL1069" s="50">
        <v>45194</v>
      </c>
      <c r="AM1069" s="47" t="s">
        <v>6085</v>
      </c>
      <c r="AN1069" s="50">
        <v>45169</v>
      </c>
      <c r="AO1069" s="47" t="s">
        <v>5843</v>
      </c>
      <c r="AP1069" s="47" t="s">
        <v>483</v>
      </c>
      <c r="AQ1069" s="47" t="s">
        <v>132</v>
      </c>
      <c r="AR1069" s="47" t="s">
        <v>604</v>
      </c>
      <c r="AS1069" s="47" t="s">
        <v>484</v>
      </c>
      <c r="AT1069" s="47" t="s">
        <v>383</v>
      </c>
      <c r="AU1069" s="47" t="s">
        <v>130</v>
      </c>
      <c r="AV1069" s="47" t="s">
        <v>35</v>
      </c>
      <c r="AW1069" s="47" t="s">
        <v>65</v>
      </c>
      <c r="AX1069" s="47" t="s">
        <v>66</v>
      </c>
      <c r="AY1069" s="48">
        <v>0</v>
      </c>
      <c r="AZ1069" s="48">
        <v>0</v>
      </c>
      <c r="BA1069" s="48">
        <v>0</v>
      </c>
      <c r="BB1069" s="48">
        <v>0</v>
      </c>
      <c r="BC1069" s="48">
        <v>0</v>
      </c>
    </row>
    <row r="1070" spans="1:55" x14ac:dyDescent="0.3">
      <c r="A1070" s="47" t="s">
        <v>465</v>
      </c>
      <c r="B1070" s="47" t="s">
        <v>466</v>
      </c>
      <c r="C1070" s="47" t="s">
        <v>467</v>
      </c>
      <c r="D1070" s="47" t="s">
        <v>468</v>
      </c>
      <c r="E1070" s="47" t="s">
        <v>469</v>
      </c>
      <c r="F1070" s="47" t="s">
        <v>470</v>
      </c>
      <c r="G1070" s="47" t="s">
        <v>558</v>
      </c>
      <c r="H1070" s="47" t="s">
        <v>57</v>
      </c>
      <c r="I1070" s="47" t="s">
        <v>559</v>
      </c>
      <c r="J1070" s="47" t="s">
        <v>58</v>
      </c>
      <c r="K1070" s="47" t="s">
        <v>560</v>
      </c>
      <c r="L1070" s="47" t="s">
        <v>59</v>
      </c>
      <c r="M1070" s="47" t="s">
        <v>596</v>
      </c>
      <c r="N1070" s="47" t="s">
        <v>126</v>
      </c>
      <c r="O1070" s="47" t="s">
        <v>597</v>
      </c>
      <c r="P1070" s="47" t="s">
        <v>127</v>
      </c>
      <c r="Q1070" s="47" t="s">
        <v>598</v>
      </c>
      <c r="R1070" s="47" t="s">
        <v>128</v>
      </c>
      <c r="S1070" s="47" t="s">
        <v>316</v>
      </c>
      <c r="T1070" s="47" t="s">
        <v>129</v>
      </c>
      <c r="U1070" s="47" t="s">
        <v>134</v>
      </c>
      <c r="V1070" s="47" t="s">
        <v>1654</v>
      </c>
      <c r="W1070" s="47" t="s">
        <v>6079</v>
      </c>
      <c r="X1070" s="48">
        <v>440000</v>
      </c>
      <c r="Y1070" s="49" t="s">
        <v>6193</v>
      </c>
      <c r="Z1070" s="50">
        <v>45196</v>
      </c>
      <c r="AA1070" s="47" t="s">
        <v>6194</v>
      </c>
      <c r="AB1070" s="50">
        <v>45195</v>
      </c>
      <c r="AC1070" s="47" t="s">
        <v>1711</v>
      </c>
      <c r="AD1070" s="47" t="s">
        <v>6206</v>
      </c>
      <c r="AE1070" s="47" t="s">
        <v>6196</v>
      </c>
      <c r="AF1070" s="47" t="s">
        <v>6080</v>
      </c>
      <c r="AG1070" s="51" t="s">
        <v>6081</v>
      </c>
      <c r="AH1070" s="52" t="s">
        <v>421</v>
      </c>
      <c r="AI1070" s="53" t="s">
        <v>153</v>
      </c>
      <c r="AJ1070" s="47" t="s">
        <v>154</v>
      </c>
      <c r="AK1070" s="47" t="s">
        <v>6207</v>
      </c>
      <c r="AL1070" s="50">
        <v>45194</v>
      </c>
      <c r="AM1070" s="47" t="s">
        <v>6082</v>
      </c>
      <c r="AN1070" s="50">
        <v>45180</v>
      </c>
      <c r="AO1070" s="47" t="s">
        <v>5843</v>
      </c>
      <c r="AP1070" s="47" t="s">
        <v>483</v>
      </c>
      <c r="AQ1070" s="47" t="s">
        <v>132</v>
      </c>
      <c r="AR1070" s="47" t="s">
        <v>604</v>
      </c>
      <c r="AS1070" s="47" t="s">
        <v>484</v>
      </c>
      <c r="AT1070" s="47" t="s">
        <v>383</v>
      </c>
      <c r="AU1070" s="47" t="s">
        <v>130</v>
      </c>
      <c r="AV1070" s="47" t="s">
        <v>35</v>
      </c>
      <c r="AW1070" s="47" t="s">
        <v>65</v>
      </c>
      <c r="AX1070" s="47" t="s">
        <v>66</v>
      </c>
      <c r="AY1070" s="48">
        <v>0</v>
      </c>
      <c r="AZ1070" s="48">
        <v>0</v>
      </c>
      <c r="BA1070" s="48">
        <v>0</v>
      </c>
      <c r="BB1070" s="48">
        <v>0</v>
      </c>
      <c r="BC1070" s="48">
        <v>0</v>
      </c>
    </row>
    <row r="1071" spans="1:55" x14ac:dyDescent="0.3">
      <c r="A1071" s="47" t="s">
        <v>465</v>
      </c>
      <c r="B1071" s="47" t="s">
        <v>466</v>
      </c>
      <c r="C1071" s="47" t="s">
        <v>467</v>
      </c>
      <c r="D1071" s="47" t="s">
        <v>468</v>
      </c>
      <c r="E1071" s="47" t="s">
        <v>469</v>
      </c>
      <c r="F1071" s="47" t="s">
        <v>470</v>
      </c>
      <c r="G1071" s="47" t="s">
        <v>558</v>
      </c>
      <c r="H1071" s="47" t="s">
        <v>57</v>
      </c>
      <c r="I1071" s="47" t="s">
        <v>559</v>
      </c>
      <c r="J1071" s="47" t="s">
        <v>58</v>
      </c>
      <c r="K1071" s="47" t="s">
        <v>560</v>
      </c>
      <c r="L1071" s="47" t="s">
        <v>59</v>
      </c>
      <c r="M1071" s="47" t="s">
        <v>596</v>
      </c>
      <c r="N1071" s="47" t="s">
        <v>126</v>
      </c>
      <c r="O1071" s="47" t="s">
        <v>597</v>
      </c>
      <c r="P1071" s="47" t="s">
        <v>127</v>
      </c>
      <c r="Q1071" s="47" t="s">
        <v>598</v>
      </c>
      <c r="R1071" s="47" t="s">
        <v>128</v>
      </c>
      <c r="S1071" s="47" t="s">
        <v>316</v>
      </c>
      <c r="T1071" s="47" t="s">
        <v>129</v>
      </c>
      <c r="U1071" s="47" t="s">
        <v>134</v>
      </c>
      <c r="V1071" s="47" t="s">
        <v>1654</v>
      </c>
      <c r="W1071" s="47" t="s">
        <v>6076</v>
      </c>
      <c r="X1071" s="48">
        <v>215000</v>
      </c>
      <c r="Y1071" s="49" t="s">
        <v>6193</v>
      </c>
      <c r="Z1071" s="50">
        <v>45196</v>
      </c>
      <c r="AA1071" s="47" t="s">
        <v>6194</v>
      </c>
      <c r="AB1071" s="50">
        <v>45195</v>
      </c>
      <c r="AC1071" s="47" t="s">
        <v>1711</v>
      </c>
      <c r="AD1071" s="47" t="s">
        <v>6208</v>
      </c>
      <c r="AE1071" s="47" t="s">
        <v>6196</v>
      </c>
      <c r="AF1071" s="47" t="s">
        <v>6077</v>
      </c>
      <c r="AG1071" s="51" t="s">
        <v>5970</v>
      </c>
      <c r="AH1071" s="52" t="s">
        <v>421</v>
      </c>
      <c r="AI1071" s="53" t="s">
        <v>153</v>
      </c>
      <c r="AJ1071" s="47" t="s">
        <v>154</v>
      </c>
      <c r="AK1071" s="47" t="s">
        <v>6209</v>
      </c>
      <c r="AL1071" s="50">
        <v>45194</v>
      </c>
      <c r="AM1071" s="47" t="s">
        <v>6078</v>
      </c>
      <c r="AN1071" s="50">
        <v>45182</v>
      </c>
      <c r="AO1071" s="47" t="s">
        <v>5843</v>
      </c>
      <c r="AP1071" s="47" t="s">
        <v>483</v>
      </c>
      <c r="AQ1071" s="47" t="s">
        <v>132</v>
      </c>
      <c r="AR1071" s="47" t="s">
        <v>604</v>
      </c>
      <c r="AS1071" s="47" t="s">
        <v>484</v>
      </c>
      <c r="AT1071" s="47" t="s">
        <v>383</v>
      </c>
      <c r="AU1071" s="47" t="s">
        <v>130</v>
      </c>
      <c r="AV1071" s="47" t="s">
        <v>35</v>
      </c>
      <c r="AW1071" s="47" t="s">
        <v>65</v>
      </c>
      <c r="AX1071" s="47" t="s">
        <v>66</v>
      </c>
      <c r="AY1071" s="48">
        <v>0</v>
      </c>
      <c r="AZ1071" s="48">
        <v>0</v>
      </c>
      <c r="BA1071" s="48">
        <v>0</v>
      </c>
      <c r="BB1071" s="48">
        <v>0</v>
      </c>
      <c r="BC1071" s="48">
        <v>0</v>
      </c>
    </row>
    <row r="1072" spans="1:55" x14ac:dyDescent="0.3">
      <c r="A1072" s="47" t="s">
        <v>465</v>
      </c>
      <c r="B1072" s="47" t="s">
        <v>466</v>
      </c>
      <c r="C1072" s="47" t="s">
        <v>467</v>
      </c>
      <c r="D1072" s="47" t="s">
        <v>468</v>
      </c>
      <c r="E1072" s="47" t="s">
        <v>469</v>
      </c>
      <c r="F1072" s="47" t="s">
        <v>470</v>
      </c>
      <c r="G1072" s="47" t="s">
        <v>558</v>
      </c>
      <c r="H1072" s="47" t="s">
        <v>57</v>
      </c>
      <c r="I1072" s="47" t="s">
        <v>559</v>
      </c>
      <c r="J1072" s="47" t="s">
        <v>58</v>
      </c>
      <c r="K1072" s="47" t="s">
        <v>560</v>
      </c>
      <c r="L1072" s="47" t="s">
        <v>59</v>
      </c>
      <c r="M1072" s="47" t="s">
        <v>596</v>
      </c>
      <c r="N1072" s="47" t="s">
        <v>126</v>
      </c>
      <c r="O1072" s="47" t="s">
        <v>597</v>
      </c>
      <c r="P1072" s="47" t="s">
        <v>127</v>
      </c>
      <c r="Q1072" s="47" t="s">
        <v>598</v>
      </c>
      <c r="R1072" s="47" t="s">
        <v>128</v>
      </c>
      <c r="S1072" s="47" t="s">
        <v>316</v>
      </c>
      <c r="T1072" s="47" t="s">
        <v>129</v>
      </c>
      <c r="U1072" s="47" t="s">
        <v>204</v>
      </c>
      <c r="V1072" s="47" t="s">
        <v>610</v>
      </c>
      <c r="W1072" s="47" t="s">
        <v>6072</v>
      </c>
      <c r="X1072" s="48">
        <v>278100</v>
      </c>
      <c r="Y1072" s="49" t="s">
        <v>6193</v>
      </c>
      <c r="Z1072" s="50">
        <v>45196</v>
      </c>
      <c r="AA1072" s="47" t="s">
        <v>6194</v>
      </c>
      <c r="AB1072" s="50">
        <v>45195</v>
      </c>
      <c r="AC1072" s="47" t="s">
        <v>1711</v>
      </c>
      <c r="AD1072" s="47" t="s">
        <v>6210</v>
      </c>
      <c r="AE1072" s="47" t="s">
        <v>6196</v>
      </c>
      <c r="AF1072" s="47" t="s">
        <v>6073</v>
      </c>
      <c r="AG1072" s="51" t="s">
        <v>6074</v>
      </c>
      <c r="AH1072" s="52" t="s">
        <v>421</v>
      </c>
      <c r="AI1072" s="53" t="s">
        <v>153</v>
      </c>
      <c r="AJ1072" s="47" t="s">
        <v>154</v>
      </c>
      <c r="AK1072" s="47" t="s">
        <v>6211</v>
      </c>
      <c r="AL1072" s="50">
        <v>45194</v>
      </c>
      <c r="AM1072" s="47" t="s">
        <v>6075</v>
      </c>
      <c r="AN1072" s="50">
        <v>45184</v>
      </c>
      <c r="AO1072" s="47" t="s">
        <v>5843</v>
      </c>
      <c r="AP1072" s="47" t="s">
        <v>483</v>
      </c>
      <c r="AQ1072" s="47" t="s">
        <v>132</v>
      </c>
      <c r="AR1072" s="47" t="s">
        <v>604</v>
      </c>
      <c r="AS1072" s="47" t="s">
        <v>484</v>
      </c>
      <c r="AT1072" s="47" t="s">
        <v>383</v>
      </c>
      <c r="AU1072" s="47" t="s">
        <v>130</v>
      </c>
      <c r="AV1072" s="47" t="s">
        <v>35</v>
      </c>
      <c r="AW1072" s="47" t="s">
        <v>65</v>
      </c>
      <c r="AX1072" s="47" t="s">
        <v>66</v>
      </c>
      <c r="AY1072" s="48">
        <v>0</v>
      </c>
      <c r="AZ1072" s="48">
        <v>0</v>
      </c>
      <c r="BA1072" s="48">
        <v>0</v>
      </c>
      <c r="BB1072" s="48">
        <v>0</v>
      </c>
      <c r="BC1072" s="48">
        <v>0</v>
      </c>
    </row>
    <row r="1073" spans="1:55" x14ac:dyDescent="0.3">
      <c r="A1073" s="47" t="s">
        <v>465</v>
      </c>
      <c r="B1073" s="47" t="s">
        <v>466</v>
      </c>
      <c r="C1073" s="47" t="s">
        <v>467</v>
      </c>
      <c r="D1073" s="47" t="s">
        <v>468</v>
      </c>
      <c r="E1073" s="47" t="s">
        <v>469</v>
      </c>
      <c r="F1073" s="47" t="s">
        <v>470</v>
      </c>
      <c r="G1073" s="47" t="s">
        <v>558</v>
      </c>
      <c r="H1073" s="47" t="s">
        <v>57</v>
      </c>
      <c r="I1073" s="47" t="s">
        <v>559</v>
      </c>
      <c r="J1073" s="47" t="s">
        <v>58</v>
      </c>
      <c r="K1073" s="47" t="s">
        <v>560</v>
      </c>
      <c r="L1073" s="47" t="s">
        <v>59</v>
      </c>
      <c r="M1073" s="47" t="s">
        <v>596</v>
      </c>
      <c r="N1073" s="47" t="s">
        <v>126</v>
      </c>
      <c r="O1073" s="47" t="s">
        <v>597</v>
      </c>
      <c r="P1073" s="47" t="s">
        <v>127</v>
      </c>
      <c r="Q1073" s="47" t="s">
        <v>631</v>
      </c>
      <c r="R1073" s="47" t="s">
        <v>137</v>
      </c>
      <c r="S1073" s="47" t="s">
        <v>317</v>
      </c>
      <c r="T1073" s="47" t="s">
        <v>138</v>
      </c>
      <c r="U1073" s="47" t="s">
        <v>140</v>
      </c>
      <c r="V1073" s="47" t="s">
        <v>632</v>
      </c>
      <c r="W1073" s="47" t="s">
        <v>6069</v>
      </c>
      <c r="X1073" s="48">
        <v>33500</v>
      </c>
      <c r="Y1073" s="49" t="s">
        <v>6193</v>
      </c>
      <c r="Z1073" s="50">
        <v>45196</v>
      </c>
      <c r="AA1073" s="47" t="s">
        <v>6194</v>
      </c>
      <c r="AB1073" s="50">
        <v>45195</v>
      </c>
      <c r="AC1073" s="47" t="s">
        <v>1711</v>
      </c>
      <c r="AD1073" s="47" t="s">
        <v>6212</v>
      </c>
      <c r="AE1073" s="47" t="s">
        <v>6196</v>
      </c>
      <c r="AF1073" s="47" t="s">
        <v>6070</v>
      </c>
      <c r="AG1073" s="51" t="s">
        <v>5880</v>
      </c>
      <c r="AH1073" s="52" t="s">
        <v>421</v>
      </c>
      <c r="AI1073" s="53" t="s">
        <v>153</v>
      </c>
      <c r="AJ1073" s="47" t="s">
        <v>154</v>
      </c>
      <c r="AK1073" s="47" t="s">
        <v>6213</v>
      </c>
      <c r="AL1073" s="50">
        <v>45194</v>
      </c>
      <c r="AM1073" s="47" t="s">
        <v>6071</v>
      </c>
      <c r="AN1073" s="50">
        <v>45175</v>
      </c>
      <c r="AO1073" s="47" t="s">
        <v>5843</v>
      </c>
      <c r="AP1073" s="47" t="s">
        <v>483</v>
      </c>
      <c r="AQ1073" s="47" t="s">
        <v>132</v>
      </c>
      <c r="AR1073" s="47" t="s">
        <v>636</v>
      </c>
      <c r="AS1073" s="47" t="s">
        <v>484</v>
      </c>
      <c r="AT1073" s="47" t="s">
        <v>382</v>
      </c>
      <c r="AU1073" s="47" t="s">
        <v>139</v>
      </c>
      <c r="AV1073" s="47" t="s">
        <v>35</v>
      </c>
      <c r="AW1073" s="47" t="s">
        <v>65</v>
      </c>
      <c r="AX1073" s="47" t="s">
        <v>66</v>
      </c>
      <c r="AY1073" s="48">
        <v>0</v>
      </c>
      <c r="AZ1073" s="48">
        <v>0</v>
      </c>
      <c r="BA1073" s="48">
        <v>0</v>
      </c>
      <c r="BB1073" s="48">
        <v>0</v>
      </c>
      <c r="BC1073" s="48">
        <v>0</v>
      </c>
    </row>
    <row r="1074" spans="1:55" x14ac:dyDescent="0.3">
      <c r="A1074" s="47" t="s">
        <v>465</v>
      </c>
      <c r="B1074" s="47" t="s">
        <v>466</v>
      </c>
      <c r="C1074" s="47" t="s">
        <v>467</v>
      </c>
      <c r="D1074" s="47" t="s">
        <v>468</v>
      </c>
      <c r="E1074" s="47" t="s">
        <v>469</v>
      </c>
      <c r="F1074" s="47" t="s">
        <v>470</v>
      </c>
      <c r="G1074" s="47" t="s">
        <v>558</v>
      </c>
      <c r="H1074" s="47" t="s">
        <v>57</v>
      </c>
      <c r="I1074" s="47" t="s">
        <v>559</v>
      </c>
      <c r="J1074" s="47" t="s">
        <v>58</v>
      </c>
      <c r="K1074" s="47" t="s">
        <v>560</v>
      </c>
      <c r="L1074" s="47" t="s">
        <v>59</v>
      </c>
      <c r="M1074" s="47" t="s">
        <v>596</v>
      </c>
      <c r="N1074" s="47" t="s">
        <v>126</v>
      </c>
      <c r="O1074" s="47" t="s">
        <v>597</v>
      </c>
      <c r="P1074" s="47" t="s">
        <v>127</v>
      </c>
      <c r="Q1074" s="47" t="s">
        <v>631</v>
      </c>
      <c r="R1074" s="47" t="s">
        <v>137</v>
      </c>
      <c r="S1074" s="47" t="s">
        <v>286</v>
      </c>
      <c r="T1074" s="47" t="s">
        <v>256</v>
      </c>
      <c r="U1074" s="47" t="s">
        <v>258</v>
      </c>
      <c r="V1074" s="47" t="s">
        <v>1722</v>
      </c>
      <c r="W1074" s="47" t="s">
        <v>6065</v>
      </c>
      <c r="X1074" s="48">
        <v>4950000</v>
      </c>
      <c r="Y1074" s="49" t="s">
        <v>6193</v>
      </c>
      <c r="Z1074" s="50">
        <v>45196</v>
      </c>
      <c r="AA1074" s="47" t="s">
        <v>6194</v>
      </c>
      <c r="AB1074" s="50">
        <v>45195</v>
      </c>
      <c r="AC1074" s="47" t="s">
        <v>1711</v>
      </c>
      <c r="AD1074" s="47" t="s">
        <v>6066</v>
      </c>
      <c r="AE1074" s="47" t="s">
        <v>6196</v>
      </c>
      <c r="AF1074" s="47" t="s">
        <v>6067</v>
      </c>
      <c r="AG1074" s="51" t="s">
        <v>5868</v>
      </c>
      <c r="AH1074" s="52" t="s">
        <v>421</v>
      </c>
      <c r="AI1074" s="53" t="s">
        <v>153</v>
      </c>
      <c r="AJ1074" s="47" t="s">
        <v>154</v>
      </c>
      <c r="AK1074" s="47" t="s">
        <v>6066</v>
      </c>
      <c r="AL1074" s="50">
        <v>45194</v>
      </c>
      <c r="AM1074" s="47" t="s">
        <v>6068</v>
      </c>
      <c r="AN1074" s="50">
        <v>45170</v>
      </c>
      <c r="AO1074" s="47" t="s">
        <v>5843</v>
      </c>
      <c r="AP1074" s="47" t="s">
        <v>483</v>
      </c>
      <c r="AQ1074" s="47" t="s">
        <v>132</v>
      </c>
      <c r="AR1074" s="47" t="s">
        <v>1726</v>
      </c>
      <c r="AS1074" s="47" t="s">
        <v>484</v>
      </c>
      <c r="AT1074" s="47" t="s">
        <v>382</v>
      </c>
      <c r="AU1074" s="47" t="s">
        <v>257</v>
      </c>
      <c r="AV1074" s="47" t="s">
        <v>35</v>
      </c>
      <c r="AW1074" s="47" t="s">
        <v>65</v>
      </c>
      <c r="AX1074" s="47" t="s">
        <v>66</v>
      </c>
      <c r="AY1074" s="48">
        <v>0</v>
      </c>
      <c r="AZ1074" s="48">
        <v>0</v>
      </c>
      <c r="BA1074" s="48">
        <v>0</v>
      </c>
      <c r="BB1074" s="48">
        <v>0</v>
      </c>
      <c r="BC1074" s="48">
        <v>0</v>
      </c>
    </row>
    <row r="1075" spans="1:55" x14ac:dyDescent="0.3">
      <c r="A1075" s="47" t="s">
        <v>465</v>
      </c>
      <c r="B1075" s="47" t="s">
        <v>466</v>
      </c>
      <c r="C1075" s="47" t="s">
        <v>467</v>
      </c>
      <c r="D1075" s="47" t="s">
        <v>468</v>
      </c>
      <c r="E1075" s="47" t="s">
        <v>469</v>
      </c>
      <c r="F1075" s="47" t="s">
        <v>470</v>
      </c>
      <c r="G1075" s="47" t="s">
        <v>558</v>
      </c>
      <c r="H1075" s="47" t="s">
        <v>57</v>
      </c>
      <c r="I1075" s="47" t="s">
        <v>559</v>
      </c>
      <c r="J1075" s="47" t="s">
        <v>58</v>
      </c>
      <c r="K1075" s="47" t="s">
        <v>560</v>
      </c>
      <c r="L1075" s="47" t="s">
        <v>59</v>
      </c>
      <c r="M1075" s="47" t="s">
        <v>596</v>
      </c>
      <c r="N1075" s="47" t="s">
        <v>126</v>
      </c>
      <c r="O1075" s="47" t="s">
        <v>597</v>
      </c>
      <c r="P1075" s="47" t="s">
        <v>127</v>
      </c>
      <c r="Q1075" s="47" t="s">
        <v>947</v>
      </c>
      <c r="R1075" s="47" t="s">
        <v>142</v>
      </c>
      <c r="S1075" s="47" t="s">
        <v>318</v>
      </c>
      <c r="T1075" s="47" t="s">
        <v>143</v>
      </c>
      <c r="U1075" s="47" t="s">
        <v>151</v>
      </c>
      <c r="V1075" s="47" t="s">
        <v>1733</v>
      </c>
      <c r="W1075" s="47" t="s">
        <v>6062</v>
      </c>
      <c r="X1075" s="48">
        <v>350000</v>
      </c>
      <c r="Y1075" s="49" t="s">
        <v>6193</v>
      </c>
      <c r="Z1075" s="50">
        <v>45196</v>
      </c>
      <c r="AA1075" s="47" t="s">
        <v>6194</v>
      </c>
      <c r="AB1075" s="50">
        <v>45195</v>
      </c>
      <c r="AC1075" s="47" t="s">
        <v>1711</v>
      </c>
      <c r="AD1075" s="47" t="s">
        <v>6214</v>
      </c>
      <c r="AE1075" s="47" t="s">
        <v>6196</v>
      </c>
      <c r="AF1075" s="47" t="s">
        <v>6063</v>
      </c>
      <c r="AG1075" s="51" t="s">
        <v>5868</v>
      </c>
      <c r="AH1075" s="52" t="s">
        <v>421</v>
      </c>
      <c r="AI1075" s="53" t="s">
        <v>153</v>
      </c>
      <c r="AJ1075" s="47" t="s">
        <v>154</v>
      </c>
      <c r="AK1075" s="47" t="s">
        <v>6215</v>
      </c>
      <c r="AL1075" s="50">
        <v>45194</v>
      </c>
      <c r="AM1075" s="47" t="s">
        <v>6064</v>
      </c>
      <c r="AN1075" s="50">
        <v>45170</v>
      </c>
      <c r="AO1075" s="47" t="s">
        <v>5843</v>
      </c>
      <c r="AP1075" s="47" t="s">
        <v>483</v>
      </c>
      <c r="AQ1075" s="47" t="s">
        <v>132</v>
      </c>
      <c r="AR1075" s="47" t="s">
        <v>1731</v>
      </c>
      <c r="AS1075" s="47" t="s">
        <v>484</v>
      </c>
      <c r="AT1075" s="47" t="s">
        <v>1732</v>
      </c>
      <c r="AU1075" s="47" t="s">
        <v>144</v>
      </c>
      <c r="AV1075" s="47" t="s">
        <v>35</v>
      </c>
      <c r="AW1075" s="47" t="s">
        <v>65</v>
      </c>
      <c r="AX1075" s="47" t="s">
        <v>66</v>
      </c>
      <c r="AY1075" s="48">
        <v>0</v>
      </c>
      <c r="AZ1075" s="48">
        <v>0</v>
      </c>
      <c r="BA1075" s="48">
        <v>0</v>
      </c>
      <c r="BB1075" s="48">
        <v>0</v>
      </c>
      <c r="BC1075" s="48">
        <v>0</v>
      </c>
    </row>
    <row r="1076" spans="1:55" x14ac:dyDescent="0.3">
      <c r="A1076" s="47" t="s">
        <v>465</v>
      </c>
      <c r="B1076" s="47" t="s">
        <v>466</v>
      </c>
      <c r="C1076" s="47" t="s">
        <v>467</v>
      </c>
      <c r="D1076" s="47" t="s">
        <v>468</v>
      </c>
      <c r="E1076" s="47" t="s">
        <v>469</v>
      </c>
      <c r="F1076" s="47" t="s">
        <v>470</v>
      </c>
      <c r="G1076" s="47" t="s">
        <v>558</v>
      </c>
      <c r="H1076" s="47" t="s">
        <v>57</v>
      </c>
      <c r="I1076" s="47" t="s">
        <v>559</v>
      </c>
      <c r="J1076" s="47" t="s">
        <v>58</v>
      </c>
      <c r="K1076" s="47" t="s">
        <v>560</v>
      </c>
      <c r="L1076" s="47" t="s">
        <v>59</v>
      </c>
      <c r="M1076" s="47" t="s">
        <v>596</v>
      </c>
      <c r="N1076" s="47" t="s">
        <v>126</v>
      </c>
      <c r="O1076" s="47" t="s">
        <v>597</v>
      </c>
      <c r="P1076" s="47" t="s">
        <v>127</v>
      </c>
      <c r="Q1076" s="47" t="s">
        <v>947</v>
      </c>
      <c r="R1076" s="47" t="s">
        <v>142</v>
      </c>
      <c r="S1076" s="47" t="s">
        <v>318</v>
      </c>
      <c r="T1076" s="47" t="s">
        <v>143</v>
      </c>
      <c r="U1076" s="47" t="s">
        <v>145</v>
      </c>
      <c r="V1076" s="47" t="s">
        <v>1737</v>
      </c>
      <c r="W1076" s="47" t="s">
        <v>6062</v>
      </c>
      <c r="X1076" s="48">
        <v>6130000</v>
      </c>
      <c r="Y1076" s="49" t="s">
        <v>6193</v>
      </c>
      <c r="Z1076" s="50">
        <v>45196</v>
      </c>
      <c r="AA1076" s="47" t="s">
        <v>6194</v>
      </c>
      <c r="AB1076" s="50">
        <v>45195</v>
      </c>
      <c r="AC1076" s="47" t="s">
        <v>1711</v>
      </c>
      <c r="AD1076" s="47" t="s">
        <v>6214</v>
      </c>
      <c r="AE1076" s="47" t="s">
        <v>6196</v>
      </c>
      <c r="AF1076" s="47" t="s">
        <v>6063</v>
      </c>
      <c r="AG1076" s="51" t="s">
        <v>5868</v>
      </c>
      <c r="AH1076" s="52" t="s">
        <v>421</v>
      </c>
      <c r="AI1076" s="53" t="s">
        <v>153</v>
      </c>
      <c r="AJ1076" s="47" t="s">
        <v>154</v>
      </c>
      <c r="AK1076" s="47" t="s">
        <v>6215</v>
      </c>
      <c r="AL1076" s="50">
        <v>45194</v>
      </c>
      <c r="AM1076" s="47" t="s">
        <v>6064</v>
      </c>
      <c r="AN1076" s="50">
        <v>45170</v>
      </c>
      <c r="AO1076" s="47" t="s">
        <v>5843</v>
      </c>
      <c r="AP1076" s="47" t="s">
        <v>483</v>
      </c>
      <c r="AQ1076" s="47" t="s">
        <v>132</v>
      </c>
      <c r="AR1076" s="47" t="s">
        <v>1731</v>
      </c>
      <c r="AS1076" s="47" t="s">
        <v>484</v>
      </c>
      <c r="AT1076" s="47" t="s">
        <v>1732</v>
      </c>
      <c r="AU1076" s="47" t="s">
        <v>144</v>
      </c>
      <c r="AV1076" s="47" t="s">
        <v>35</v>
      </c>
      <c r="AW1076" s="47" t="s">
        <v>65</v>
      </c>
      <c r="AX1076" s="47" t="s">
        <v>66</v>
      </c>
      <c r="AY1076" s="48">
        <v>0</v>
      </c>
      <c r="AZ1076" s="48">
        <v>0</v>
      </c>
      <c r="BA1076" s="48">
        <v>0</v>
      </c>
      <c r="BB1076" s="48">
        <v>0</v>
      </c>
      <c r="BC1076" s="48">
        <v>0</v>
      </c>
    </row>
    <row r="1077" spans="1:55" x14ac:dyDescent="0.3">
      <c r="A1077" s="47" t="s">
        <v>465</v>
      </c>
      <c r="B1077" s="47" t="s">
        <v>466</v>
      </c>
      <c r="C1077" s="47" t="s">
        <v>467</v>
      </c>
      <c r="D1077" s="47" t="s">
        <v>468</v>
      </c>
      <c r="E1077" s="47" t="s">
        <v>469</v>
      </c>
      <c r="F1077" s="47" t="s">
        <v>470</v>
      </c>
      <c r="G1077" s="47" t="s">
        <v>558</v>
      </c>
      <c r="H1077" s="47" t="s">
        <v>57</v>
      </c>
      <c r="I1077" s="47" t="s">
        <v>559</v>
      </c>
      <c r="J1077" s="47" t="s">
        <v>58</v>
      </c>
      <c r="K1077" s="47" t="s">
        <v>560</v>
      </c>
      <c r="L1077" s="47" t="s">
        <v>59</v>
      </c>
      <c r="M1077" s="47" t="s">
        <v>596</v>
      </c>
      <c r="N1077" s="47" t="s">
        <v>126</v>
      </c>
      <c r="O1077" s="47" t="s">
        <v>597</v>
      </c>
      <c r="P1077" s="47" t="s">
        <v>127</v>
      </c>
      <c r="Q1077" s="47" t="s">
        <v>947</v>
      </c>
      <c r="R1077" s="47" t="s">
        <v>142</v>
      </c>
      <c r="S1077" s="47" t="s">
        <v>318</v>
      </c>
      <c r="T1077" s="47" t="s">
        <v>143</v>
      </c>
      <c r="U1077" s="47" t="s">
        <v>145</v>
      </c>
      <c r="V1077" s="47" t="s">
        <v>1737</v>
      </c>
      <c r="W1077" s="47" t="s">
        <v>6059</v>
      </c>
      <c r="X1077" s="48">
        <v>1350000</v>
      </c>
      <c r="Y1077" s="49" t="s">
        <v>6193</v>
      </c>
      <c r="Z1077" s="50">
        <v>45196</v>
      </c>
      <c r="AA1077" s="47" t="s">
        <v>6194</v>
      </c>
      <c r="AB1077" s="50">
        <v>45195</v>
      </c>
      <c r="AC1077" s="47" t="s">
        <v>1711</v>
      </c>
      <c r="AD1077" s="47" t="s">
        <v>6216</v>
      </c>
      <c r="AE1077" s="47" t="s">
        <v>6196</v>
      </c>
      <c r="AF1077" s="47" t="s">
        <v>6060</v>
      </c>
      <c r="AG1077" s="51" t="s">
        <v>5904</v>
      </c>
      <c r="AH1077" s="52" t="s">
        <v>421</v>
      </c>
      <c r="AI1077" s="53" t="s">
        <v>153</v>
      </c>
      <c r="AJ1077" s="47" t="s">
        <v>154</v>
      </c>
      <c r="AK1077" s="47" t="s">
        <v>6217</v>
      </c>
      <c r="AL1077" s="50">
        <v>45194</v>
      </c>
      <c r="AM1077" s="47" t="s">
        <v>6061</v>
      </c>
      <c r="AN1077" s="50">
        <v>45166</v>
      </c>
      <c r="AO1077" s="47" t="s">
        <v>5843</v>
      </c>
      <c r="AP1077" s="47" t="s">
        <v>483</v>
      </c>
      <c r="AQ1077" s="47" t="s">
        <v>132</v>
      </c>
      <c r="AR1077" s="47" t="s">
        <v>1731</v>
      </c>
      <c r="AS1077" s="47" t="s">
        <v>484</v>
      </c>
      <c r="AT1077" s="47" t="s">
        <v>1732</v>
      </c>
      <c r="AU1077" s="47" t="s">
        <v>144</v>
      </c>
      <c r="AV1077" s="47" t="s">
        <v>35</v>
      </c>
      <c r="AW1077" s="47" t="s">
        <v>65</v>
      </c>
      <c r="AX1077" s="47" t="s">
        <v>66</v>
      </c>
      <c r="AY1077" s="48">
        <v>0</v>
      </c>
      <c r="AZ1077" s="48">
        <v>0</v>
      </c>
      <c r="BA1077" s="48">
        <v>0</v>
      </c>
      <c r="BB1077" s="48">
        <v>0</v>
      </c>
      <c r="BC1077" s="48">
        <v>0</v>
      </c>
    </row>
    <row r="1078" spans="1:55" x14ac:dyDescent="0.3">
      <c r="A1078" s="47" t="s">
        <v>465</v>
      </c>
      <c r="B1078" s="47" t="s">
        <v>466</v>
      </c>
      <c r="C1078" s="47" t="s">
        <v>467</v>
      </c>
      <c r="D1078" s="47" t="s">
        <v>468</v>
      </c>
      <c r="E1078" s="47" t="s">
        <v>469</v>
      </c>
      <c r="F1078" s="47" t="s">
        <v>470</v>
      </c>
      <c r="G1078" s="47" t="s">
        <v>558</v>
      </c>
      <c r="H1078" s="47" t="s">
        <v>57</v>
      </c>
      <c r="I1078" s="47" t="s">
        <v>559</v>
      </c>
      <c r="J1078" s="47" t="s">
        <v>58</v>
      </c>
      <c r="K1078" s="47" t="s">
        <v>560</v>
      </c>
      <c r="L1078" s="47" t="s">
        <v>59</v>
      </c>
      <c r="M1078" s="47" t="s">
        <v>596</v>
      </c>
      <c r="N1078" s="47" t="s">
        <v>126</v>
      </c>
      <c r="O1078" s="47" t="s">
        <v>597</v>
      </c>
      <c r="P1078" s="47" t="s">
        <v>127</v>
      </c>
      <c r="Q1078" s="47" t="s">
        <v>947</v>
      </c>
      <c r="R1078" s="47" t="s">
        <v>142</v>
      </c>
      <c r="S1078" s="47" t="s">
        <v>318</v>
      </c>
      <c r="T1078" s="47" t="s">
        <v>143</v>
      </c>
      <c r="U1078" s="47" t="s">
        <v>203</v>
      </c>
      <c r="V1078" s="47" t="s">
        <v>1727</v>
      </c>
      <c r="W1078" s="47" t="s">
        <v>6056</v>
      </c>
      <c r="X1078" s="48">
        <v>660000</v>
      </c>
      <c r="Y1078" s="49" t="s">
        <v>6193</v>
      </c>
      <c r="Z1078" s="50">
        <v>45196</v>
      </c>
      <c r="AA1078" s="47" t="s">
        <v>6194</v>
      </c>
      <c r="AB1078" s="50">
        <v>45195</v>
      </c>
      <c r="AC1078" s="47" t="s">
        <v>1711</v>
      </c>
      <c r="AD1078" s="47" t="s">
        <v>6218</v>
      </c>
      <c r="AE1078" s="47" t="s">
        <v>6196</v>
      </c>
      <c r="AF1078" s="47" t="s">
        <v>6057</v>
      </c>
      <c r="AG1078" s="51" t="s">
        <v>5868</v>
      </c>
      <c r="AH1078" s="52" t="s">
        <v>421</v>
      </c>
      <c r="AI1078" s="53" t="s">
        <v>153</v>
      </c>
      <c r="AJ1078" s="47" t="s">
        <v>154</v>
      </c>
      <c r="AK1078" s="47" t="s">
        <v>6219</v>
      </c>
      <c r="AL1078" s="50">
        <v>45194</v>
      </c>
      <c r="AM1078" s="47" t="s">
        <v>6058</v>
      </c>
      <c r="AN1078" s="50">
        <v>45170</v>
      </c>
      <c r="AO1078" s="47" t="s">
        <v>5843</v>
      </c>
      <c r="AP1078" s="47" t="s">
        <v>483</v>
      </c>
      <c r="AQ1078" s="47" t="s">
        <v>132</v>
      </c>
      <c r="AR1078" s="47" t="s">
        <v>1731</v>
      </c>
      <c r="AS1078" s="47" t="s">
        <v>484</v>
      </c>
      <c r="AT1078" s="47" t="s">
        <v>1732</v>
      </c>
      <c r="AU1078" s="47" t="s">
        <v>144</v>
      </c>
      <c r="AV1078" s="47" t="s">
        <v>35</v>
      </c>
      <c r="AW1078" s="47" t="s">
        <v>65</v>
      </c>
      <c r="AX1078" s="47" t="s">
        <v>66</v>
      </c>
      <c r="AY1078" s="48">
        <v>0</v>
      </c>
      <c r="AZ1078" s="48">
        <v>0</v>
      </c>
      <c r="BA1078" s="48">
        <v>0</v>
      </c>
      <c r="BB1078" s="48">
        <v>0</v>
      </c>
      <c r="BC1078" s="48">
        <v>0</v>
      </c>
    </row>
    <row r="1079" spans="1:55" x14ac:dyDescent="0.3">
      <c r="A1079" s="47" t="s">
        <v>465</v>
      </c>
      <c r="B1079" s="47" t="s">
        <v>466</v>
      </c>
      <c r="C1079" s="47" t="s">
        <v>467</v>
      </c>
      <c r="D1079" s="47" t="s">
        <v>468</v>
      </c>
      <c r="E1079" s="47" t="s">
        <v>469</v>
      </c>
      <c r="F1079" s="47" t="s">
        <v>470</v>
      </c>
      <c r="G1079" s="47" t="s">
        <v>558</v>
      </c>
      <c r="H1079" s="47" t="s">
        <v>57</v>
      </c>
      <c r="I1079" s="47" t="s">
        <v>559</v>
      </c>
      <c r="J1079" s="47" t="s">
        <v>58</v>
      </c>
      <c r="K1079" s="47" t="s">
        <v>560</v>
      </c>
      <c r="L1079" s="47" t="s">
        <v>59</v>
      </c>
      <c r="M1079" s="47" t="s">
        <v>596</v>
      </c>
      <c r="N1079" s="47" t="s">
        <v>126</v>
      </c>
      <c r="O1079" s="47" t="s">
        <v>597</v>
      </c>
      <c r="P1079" s="47" t="s">
        <v>127</v>
      </c>
      <c r="Q1079" s="47" t="s">
        <v>947</v>
      </c>
      <c r="R1079" s="47" t="s">
        <v>142</v>
      </c>
      <c r="S1079" s="47" t="s">
        <v>318</v>
      </c>
      <c r="T1079" s="47" t="s">
        <v>143</v>
      </c>
      <c r="U1079" s="47" t="s">
        <v>203</v>
      </c>
      <c r="V1079" s="47" t="s">
        <v>1727</v>
      </c>
      <c r="W1079" s="47" t="s">
        <v>6053</v>
      </c>
      <c r="X1079" s="48">
        <v>281000</v>
      </c>
      <c r="Y1079" s="49" t="s">
        <v>6193</v>
      </c>
      <c r="Z1079" s="50">
        <v>45196</v>
      </c>
      <c r="AA1079" s="47" t="s">
        <v>6194</v>
      </c>
      <c r="AB1079" s="50">
        <v>45195</v>
      </c>
      <c r="AC1079" s="47" t="s">
        <v>1711</v>
      </c>
      <c r="AD1079" s="47" t="s">
        <v>6220</v>
      </c>
      <c r="AE1079" s="47" t="s">
        <v>6196</v>
      </c>
      <c r="AF1079" s="47" t="s">
        <v>6054</v>
      </c>
      <c r="AG1079" s="51" t="s">
        <v>5868</v>
      </c>
      <c r="AH1079" s="52" t="s">
        <v>421</v>
      </c>
      <c r="AI1079" s="53" t="s">
        <v>153</v>
      </c>
      <c r="AJ1079" s="47" t="s">
        <v>154</v>
      </c>
      <c r="AK1079" s="47" t="s">
        <v>6221</v>
      </c>
      <c r="AL1079" s="50">
        <v>45194</v>
      </c>
      <c r="AM1079" s="47" t="s">
        <v>6055</v>
      </c>
      <c r="AN1079" s="50">
        <v>45170</v>
      </c>
      <c r="AO1079" s="47" t="s">
        <v>5843</v>
      </c>
      <c r="AP1079" s="47" t="s">
        <v>483</v>
      </c>
      <c r="AQ1079" s="47" t="s">
        <v>132</v>
      </c>
      <c r="AR1079" s="47" t="s">
        <v>1731</v>
      </c>
      <c r="AS1079" s="47" t="s">
        <v>484</v>
      </c>
      <c r="AT1079" s="47" t="s">
        <v>1732</v>
      </c>
      <c r="AU1079" s="47" t="s">
        <v>144</v>
      </c>
      <c r="AV1079" s="47" t="s">
        <v>35</v>
      </c>
      <c r="AW1079" s="47" t="s">
        <v>65</v>
      </c>
      <c r="AX1079" s="47" t="s">
        <v>66</v>
      </c>
      <c r="AY1079" s="48">
        <v>0</v>
      </c>
      <c r="AZ1079" s="48">
        <v>0</v>
      </c>
      <c r="BA1079" s="48">
        <v>0</v>
      </c>
      <c r="BB1079" s="48">
        <v>0</v>
      </c>
      <c r="BC1079" s="48">
        <v>0</v>
      </c>
    </row>
    <row r="1080" spans="1:55" x14ac:dyDescent="0.3">
      <c r="A1080" s="47" t="s">
        <v>465</v>
      </c>
      <c r="B1080" s="47" t="s">
        <v>466</v>
      </c>
      <c r="C1080" s="47" t="s">
        <v>467</v>
      </c>
      <c r="D1080" s="47" t="s">
        <v>468</v>
      </c>
      <c r="E1080" s="47" t="s">
        <v>469</v>
      </c>
      <c r="F1080" s="47" t="s">
        <v>470</v>
      </c>
      <c r="G1080" s="47" t="s">
        <v>558</v>
      </c>
      <c r="H1080" s="47" t="s">
        <v>57</v>
      </c>
      <c r="I1080" s="47" t="s">
        <v>559</v>
      </c>
      <c r="J1080" s="47" t="s">
        <v>58</v>
      </c>
      <c r="K1080" s="47" t="s">
        <v>560</v>
      </c>
      <c r="L1080" s="47" t="s">
        <v>59</v>
      </c>
      <c r="M1080" s="47" t="s">
        <v>596</v>
      </c>
      <c r="N1080" s="47" t="s">
        <v>126</v>
      </c>
      <c r="O1080" s="47" t="s">
        <v>597</v>
      </c>
      <c r="P1080" s="47" t="s">
        <v>127</v>
      </c>
      <c r="Q1080" s="47" t="s">
        <v>947</v>
      </c>
      <c r="R1080" s="47" t="s">
        <v>142</v>
      </c>
      <c r="S1080" s="47" t="s">
        <v>318</v>
      </c>
      <c r="T1080" s="47" t="s">
        <v>143</v>
      </c>
      <c r="U1080" s="47" t="s">
        <v>203</v>
      </c>
      <c r="V1080" s="47" t="s">
        <v>1727</v>
      </c>
      <c r="W1080" s="47" t="s">
        <v>6050</v>
      </c>
      <c r="X1080" s="48">
        <v>190000</v>
      </c>
      <c r="Y1080" s="49" t="s">
        <v>6193</v>
      </c>
      <c r="Z1080" s="50">
        <v>45196</v>
      </c>
      <c r="AA1080" s="47" t="s">
        <v>6194</v>
      </c>
      <c r="AB1080" s="50">
        <v>45195</v>
      </c>
      <c r="AC1080" s="47" t="s">
        <v>1711</v>
      </c>
      <c r="AD1080" s="47" t="s">
        <v>6222</v>
      </c>
      <c r="AE1080" s="47" t="s">
        <v>6196</v>
      </c>
      <c r="AF1080" s="47" t="s">
        <v>6051</v>
      </c>
      <c r="AG1080" s="51" t="s">
        <v>5868</v>
      </c>
      <c r="AH1080" s="52" t="s">
        <v>421</v>
      </c>
      <c r="AI1080" s="53" t="s">
        <v>153</v>
      </c>
      <c r="AJ1080" s="47" t="s">
        <v>154</v>
      </c>
      <c r="AK1080" s="47" t="s">
        <v>6223</v>
      </c>
      <c r="AL1080" s="50">
        <v>45194</v>
      </c>
      <c r="AM1080" s="47" t="s">
        <v>6052</v>
      </c>
      <c r="AN1080" s="50">
        <v>45170</v>
      </c>
      <c r="AO1080" s="47" t="s">
        <v>5843</v>
      </c>
      <c r="AP1080" s="47" t="s">
        <v>483</v>
      </c>
      <c r="AQ1080" s="47" t="s">
        <v>132</v>
      </c>
      <c r="AR1080" s="47" t="s">
        <v>1731</v>
      </c>
      <c r="AS1080" s="47" t="s">
        <v>484</v>
      </c>
      <c r="AT1080" s="47" t="s">
        <v>1732</v>
      </c>
      <c r="AU1080" s="47" t="s">
        <v>144</v>
      </c>
      <c r="AV1080" s="47" t="s">
        <v>35</v>
      </c>
      <c r="AW1080" s="47" t="s">
        <v>65</v>
      </c>
      <c r="AX1080" s="47" t="s">
        <v>66</v>
      </c>
      <c r="AY1080" s="48">
        <v>0</v>
      </c>
      <c r="AZ1080" s="48">
        <v>0</v>
      </c>
      <c r="BA1080" s="48">
        <v>0</v>
      </c>
      <c r="BB1080" s="48">
        <v>0</v>
      </c>
      <c r="BC1080" s="48">
        <v>0</v>
      </c>
    </row>
    <row r="1081" spans="1:55" x14ac:dyDescent="0.3">
      <c r="A1081" s="47" t="s">
        <v>465</v>
      </c>
      <c r="B1081" s="47" t="s">
        <v>466</v>
      </c>
      <c r="C1081" s="47" t="s">
        <v>467</v>
      </c>
      <c r="D1081" s="47" t="s">
        <v>468</v>
      </c>
      <c r="E1081" s="47" t="s">
        <v>469</v>
      </c>
      <c r="F1081" s="47" t="s">
        <v>470</v>
      </c>
      <c r="G1081" s="47" t="s">
        <v>558</v>
      </c>
      <c r="H1081" s="47" t="s">
        <v>57</v>
      </c>
      <c r="I1081" s="47" t="s">
        <v>559</v>
      </c>
      <c r="J1081" s="47" t="s">
        <v>58</v>
      </c>
      <c r="K1081" s="47" t="s">
        <v>560</v>
      </c>
      <c r="L1081" s="47" t="s">
        <v>59</v>
      </c>
      <c r="M1081" s="47" t="s">
        <v>596</v>
      </c>
      <c r="N1081" s="47" t="s">
        <v>126</v>
      </c>
      <c r="O1081" s="47" t="s">
        <v>597</v>
      </c>
      <c r="P1081" s="47" t="s">
        <v>127</v>
      </c>
      <c r="Q1081" s="47" t="s">
        <v>947</v>
      </c>
      <c r="R1081" s="47" t="s">
        <v>142</v>
      </c>
      <c r="S1081" s="47" t="s">
        <v>318</v>
      </c>
      <c r="T1081" s="47" t="s">
        <v>143</v>
      </c>
      <c r="U1081" s="47" t="s">
        <v>203</v>
      </c>
      <c r="V1081" s="47" t="s">
        <v>1727</v>
      </c>
      <c r="W1081" s="47" t="s">
        <v>6047</v>
      </c>
      <c r="X1081" s="48">
        <v>40000</v>
      </c>
      <c r="Y1081" s="49" t="s">
        <v>6193</v>
      </c>
      <c r="Z1081" s="50">
        <v>45196</v>
      </c>
      <c r="AA1081" s="47" t="s">
        <v>6194</v>
      </c>
      <c r="AB1081" s="50">
        <v>45195</v>
      </c>
      <c r="AC1081" s="47" t="s">
        <v>1711</v>
      </c>
      <c r="AD1081" s="47" t="s">
        <v>6224</v>
      </c>
      <c r="AE1081" s="47" t="s">
        <v>6196</v>
      </c>
      <c r="AF1081" s="47" t="s">
        <v>6048</v>
      </c>
      <c r="AG1081" s="51" t="s">
        <v>5868</v>
      </c>
      <c r="AH1081" s="52" t="s">
        <v>421</v>
      </c>
      <c r="AI1081" s="53" t="s">
        <v>153</v>
      </c>
      <c r="AJ1081" s="47" t="s">
        <v>154</v>
      </c>
      <c r="AK1081" s="47" t="s">
        <v>6225</v>
      </c>
      <c r="AL1081" s="50">
        <v>45194</v>
      </c>
      <c r="AM1081" s="47" t="s">
        <v>6049</v>
      </c>
      <c r="AN1081" s="50">
        <v>45170</v>
      </c>
      <c r="AO1081" s="47" t="s">
        <v>5843</v>
      </c>
      <c r="AP1081" s="47" t="s">
        <v>483</v>
      </c>
      <c r="AQ1081" s="47" t="s">
        <v>132</v>
      </c>
      <c r="AR1081" s="47" t="s">
        <v>1731</v>
      </c>
      <c r="AS1081" s="47" t="s">
        <v>484</v>
      </c>
      <c r="AT1081" s="47" t="s">
        <v>1732</v>
      </c>
      <c r="AU1081" s="47" t="s">
        <v>144</v>
      </c>
      <c r="AV1081" s="47" t="s">
        <v>35</v>
      </c>
      <c r="AW1081" s="47" t="s">
        <v>65</v>
      </c>
      <c r="AX1081" s="47" t="s">
        <v>66</v>
      </c>
      <c r="AY1081" s="48">
        <v>0</v>
      </c>
      <c r="AZ1081" s="48">
        <v>0</v>
      </c>
      <c r="BA1081" s="48">
        <v>0</v>
      </c>
      <c r="BB1081" s="48">
        <v>0</v>
      </c>
      <c r="BC1081" s="48">
        <v>0</v>
      </c>
    </row>
    <row r="1082" spans="1:55" x14ac:dyDescent="0.3">
      <c r="A1082" s="47" t="s">
        <v>465</v>
      </c>
      <c r="B1082" s="47" t="s">
        <v>466</v>
      </c>
      <c r="C1082" s="47" t="s">
        <v>467</v>
      </c>
      <c r="D1082" s="47" t="s">
        <v>468</v>
      </c>
      <c r="E1082" s="47" t="s">
        <v>469</v>
      </c>
      <c r="F1082" s="47" t="s">
        <v>470</v>
      </c>
      <c r="G1082" s="47" t="s">
        <v>558</v>
      </c>
      <c r="H1082" s="47" t="s">
        <v>57</v>
      </c>
      <c r="I1082" s="47" t="s">
        <v>559</v>
      </c>
      <c r="J1082" s="47" t="s">
        <v>58</v>
      </c>
      <c r="K1082" s="47" t="s">
        <v>637</v>
      </c>
      <c r="L1082" s="47" t="s">
        <v>78</v>
      </c>
      <c r="M1082" s="47" t="s">
        <v>836</v>
      </c>
      <c r="N1082" s="47" t="s">
        <v>102</v>
      </c>
      <c r="O1082" s="47" t="s">
        <v>562</v>
      </c>
      <c r="P1082" s="47" t="s">
        <v>103</v>
      </c>
      <c r="Q1082" s="47" t="s">
        <v>476</v>
      </c>
      <c r="R1082" s="47" t="s">
        <v>106</v>
      </c>
      <c r="S1082" s="47" t="s">
        <v>274</v>
      </c>
      <c r="T1082" s="47" t="s">
        <v>41</v>
      </c>
      <c r="U1082" s="47" t="s">
        <v>3424</v>
      </c>
      <c r="V1082" s="47" t="s">
        <v>3425</v>
      </c>
      <c r="W1082" s="47" t="s">
        <v>6044</v>
      </c>
      <c r="X1082" s="48">
        <v>3114535</v>
      </c>
      <c r="Y1082" s="49" t="s">
        <v>6193</v>
      </c>
      <c r="Z1082" s="50">
        <v>45196</v>
      </c>
      <c r="AA1082" s="47" t="s">
        <v>6194</v>
      </c>
      <c r="AB1082" s="50">
        <v>45195</v>
      </c>
      <c r="AC1082" s="47" t="s">
        <v>1708</v>
      </c>
      <c r="AD1082" s="47" t="s">
        <v>6226</v>
      </c>
      <c r="AE1082" s="47" t="s">
        <v>6196</v>
      </c>
      <c r="AF1082" s="47" t="s">
        <v>6045</v>
      </c>
      <c r="AG1082" s="51" t="s">
        <v>5872</v>
      </c>
      <c r="AH1082" s="52" t="s">
        <v>421</v>
      </c>
      <c r="AI1082" s="53" t="s">
        <v>153</v>
      </c>
      <c r="AJ1082" s="47" t="s">
        <v>154</v>
      </c>
      <c r="AK1082" s="47" t="s">
        <v>6227</v>
      </c>
      <c r="AL1082" s="50">
        <v>45194</v>
      </c>
      <c r="AM1082" s="47" t="s">
        <v>6046</v>
      </c>
      <c r="AN1082" s="50">
        <v>45177</v>
      </c>
      <c r="AO1082" s="47" t="s">
        <v>5843</v>
      </c>
      <c r="AP1082" s="47" t="s">
        <v>483</v>
      </c>
      <c r="AQ1082" s="47" t="s">
        <v>39</v>
      </c>
      <c r="AR1082" s="47" t="s">
        <v>495</v>
      </c>
      <c r="AS1082" s="47" t="s">
        <v>484</v>
      </c>
      <c r="AT1082" s="47" t="s">
        <v>2141</v>
      </c>
      <c r="AU1082" s="47" t="s">
        <v>325</v>
      </c>
      <c r="AV1082" s="47" t="s">
        <v>35</v>
      </c>
      <c r="AW1082" s="47" t="s">
        <v>82</v>
      </c>
      <c r="AX1082" s="47" t="s">
        <v>96</v>
      </c>
      <c r="AY1082" s="48">
        <v>0</v>
      </c>
      <c r="AZ1082" s="48">
        <v>0</v>
      </c>
      <c r="BA1082" s="48">
        <v>0</v>
      </c>
      <c r="BB1082" s="48">
        <v>0</v>
      </c>
      <c r="BC1082" s="48">
        <v>0</v>
      </c>
    </row>
    <row r="1083" spans="1:55" x14ac:dyDescent="0.3">
      <c r="A1083" s="47" t="s">
        <v>465</v>
      </c>
      <c r="B1083" s="47" t="s">
        <v>466</v>
      </c>
      <c r="C1083" s="47" t="s">
        <v>467</v>
      </c>
      <c r="D1083" s="47" t="s">
        <v>468</v>
      </c>
      <c r="E1083" s="47" t="s">
        <v>469</v>
      </c>
      <c r="F1083" s="47" t="s">
        <v>470</v>
      </c>
      <c r="G1083" s="47" t="s">
        <v>558</v>
      </c>
      <c r="H1083" s="47" t="s">
        <v>57</v>
      </c>
      <c r="I1083" s="47" t="s">
        <v>559</v>
      </c>
      <c r="J1083" s="47" t="s">
        <v>58</v>
      </c>
      <c r="K1083" s="47" t="s">
        <v>637</v>
      </c>
      <c r="L1083" s="47" t="s">
        <v>78</v>
      </c>
      <c r="M1083" s="47" t="s">
        <v>836</v>
      </c>
      <c r="N1083" s="47" t="s">
        <v>102</v>
      </c>
      <c r="O1083" s="47" t="s">
        <v>562</v>
      </c>
      <c r="P1083" s="47" t="s">
        <v>103</v>
      </c>
      <c r="Q1083" s="47" t="s">
        <v>577</v>
      </c>
      <c r="R1083" s="47" t="s">
        <v>953</v>
      </c>
      <c r="S1083" s="47" t="s">
        <v>271</v>
      </c>
      <c r="T1083" s="47" t="s">
        <v>33</v>
      </c>
      <c r="U1083" s="47" t="s">
        <v>354</v>
      </c>
      <c r="V1083" s="47" t="s">
        <v>6040</v>
      </c>
      <c r="W1083" s="47" t="s">
        <v>6041</v>
      </c>
      <c r="X1083" s="48">
        <v>2862000</v>
      </c>
      <c r="Y1083" s="49" t="s">
        <v>6193</v>
      </c>
      <c r="Z1083" s="50">
        <v>45196</v>
      </c>
      <c r="AA1083" s="47" t="s">
        <v>6194</v>
      </c>
      <c r="AB1083" s="50">
        <v>45195</v>
      </c>
      <c r="AC1083" s="47" t="s">
        <v>1708</v>
      </c>
      <c r="AD1083" s="47" t="s">
        <v>6228</v>
      </c>
      <c r="AE1083" s="47" t="s">
        <v>6196</v>
      </c>
      <c r="AF1083" s="47" t="s">
        <v>6042</v>
      </c>
      <c r="AG1083" s="51" t="s">
        <v>5900</v>
      </c>
      <c r="AH1083" s="52" t="s">
        <v>421</v>
      </c>
      <c r="AI1083" s="53" t="s">
        <v>153</v>
      </c>
      <c r="AJ1083" s="47" t="s">
        <v>154</v>
      </c>
      <c r="AK1083" s="47" t="s">
        <v>6229</v>
      </c>
      <c r="AL1083" s="50">
        <v>45194</v>
      </c>
      <c r="AM1083" s="47" t="s">
        <v>6043</v>
      </c>
      <c r="AN1083" s="50">
        <v>45163</v>
      </c>
      <c r="AO1083" s="47" t="s">
        <v>5843</v>
      </c>
      <c r="AP1083" s="47" t="s">
        <v>483</v>
      </c>
      <c r="AQ1083" s="47" t="s">
        <v>39</v>
      </c>
      <c r="AR1083" s="47" t="s">
        <v>272</v>
      </c>
      <c r="AS1083" s="47" t="s">
        <v>484</v>
      </c>
      <c r="AT1083" s="47" t="s">
        <v>2154</v>
      </c>
      <c r="AU1083" s="47" t="s">
        <v>262</v>
      </c>
      <c r="AV1083" s="47" t="s">
        <v>35</v>
      </c>
      <c r="AW1083" s="47" t="s">
        <v>82</v>
      </c>
      <c r="AX1083" s="47" t="s">
        <v>96</v>
      </c>
      <c r="AY1083" s="48">
        <v>0</v>
      </c>
      <c r="AZ1083" s="48">
        <v>0</v>
      </c>
      <c r="BA1083" s="48">
        <v>0</v>
      </c>
      <c r="BB1083" s="48">
        <v>0</v>
      </c>
      <c r="BC1083" s="48">
        <v>0</v>
      </c>
    </row>
    <row r="1084" spans="1:55" x14ac:dyDescent="0.3">
      <c r="A1084" s="47" t="s">
        <v>465</v>
      </c>
      <c r="B1084" s="47" t="s">
        <v>466</v>
      </c>
      <c r="C1084" s="47" t="s">
        <v>467</v>
      </c>
      <c r="D1084" s="47" t="s">
        <v>468</v>
      </c>
      <c r="E1084" s="47" t="s">
        <v>469</v>
      </c>
      <c r="F1084" s="47" t="s">
        <v>470</v>
      </c>
      <c r="G1084" s="47" t="s">
        <v>558</v>
      </c>
      <c r="H1084" s="47" t="s">
        <v>57</v>
      </c>
      <c r="I1084" s="47" t="s">
        <v>559</v>
      </c>
      <c r="J1084" s="47" t="s">
        <v>58</v>
      </c>
      <c r="K1084" s="47" t="s">
        <v>637</v>
      </c>
      <c r="L1084" s="47" t="s">
        <v>78</v>
      </c>
      <c r="M1084" s="47" t="s">
        <v>836</v>
      </c>
      <c r="N1084" s="47" t="s">
        <v>102</v>
      </c>
      <c r="O1084" s="47" t="s">
        <v>562</v>
      </c>
      <c r="P1084" s="47" t="s">
        <v>103</v>
      </c>
      <c r="Q1084" s="47" t="s">
        <v>577</v>
      </c>
      <c r="R1084" s="47" t="s">
        <v>953</v>
      </c>
      <c r="S1084" s="47" t="s">
        <v>275</v>
      </c>
      <c r="T1084" s="47" t="s">
        <v>55</v>
      </c>
      <c r="U1084" s="47" t="s">
        <v>1623</v>
      </c>
      <c r="V1084" s="47" t="s">
        <v>6036</v>
      </c>
      <c r="W1084" s="47" t="s">
        <v>6037</v>
      </c>
      <c r="X1084" s="48">
        <v>369020</v>
      </c>
      <c r="Y1084" s="49" t="s">
        <v>6193</v>
      </c>
      <c r="Z1084" s="50">
        <v>45196</v>
      </c>
      <c r="AA1084" s="47" t="s">
        <v>6194</v>
      </c>
      <c r="AB1084" s="50">
        <v>45195</v>
      </c>
      <c r="AC1084" s="47" t="s">
        <v>1708</v>
      </c>
      <c r="AD1084" s="47" t="s">
        <v>6230</v>
      </c>
      <c r="AE1084" s="47" t="s">
        <v>6196</v>
      </c>
      <c r="AF1084" s="47" t="s">
        <v>6038</v>
      </c>
      <c r="AG1084" s="51" t="s">
        <v>5970</v>
      </c>
      <c r="AH1084" s="52" t="s">
        <v>421</v>
      </c>
      <c r="AI1084" s="53" t="s">
        <v>153</v>
      </c>
      <c r="AJ1084" s="47" t="s">
        <v>154</v>
      </c>
      <c r="AK1084" s="47" t="s">
        <v>6231</v>
      </c>
      <c r="AL1084" s="50">
        <v>45194</v>
      </c>
      <c r="AM1084" s="47" t="s">
        <v>6039</v>
      </c>
      <c r="AN1084" s="50">
        <v>45182</v>
      </c>
      <c r="AO1084" s="47" t="s">
        <v>5843</v>
      </c>
      <c r="AP1084" s="47" t="s">
        <v>483</v>
      </c>
      <c r="AQ1084" s="47" t="s">
        <v>39</v>
      </c>
      <c r="AR1084" s="47" t="s">
        <v>644</v>
      </c>
      <c r="AS1084" s="47" t="s">
        <v>484</v>
      </c>
      <c r="AT1084" s="47" t="s">
        <v>2154</v>
      </c>
      <c r="AU1084" s="47" t="s">
        <v>1471</v>
      </c>
      <c r="AV1084" s="47" t="s">
        <v>35</v>
      </c>
      <c r="AW1084" s="47" t="s">
        <v>82</v>
      </c>
      <c r="AX1084" s="47" t="s">
        <v>96</v>
      </c>
      <c r="AY1084" s="48">
        <v>0</v>
      </c>
      <c r="AZ1084" s="48">
        <v>0</v>
      </c>
      <c r="BA1084" s="48">
        <v>0</v>
      </c>
      <c r="BB1084" s="48">
        <v>0</v>
      </c>
      <c r="BC1084" s="48">
        <v>0</v>
      </c>
    </row>
    <row r="1085" spans="1:55" x14ac:dyDescent="0.3">
      <c r="A1085" s="47" t="s">
        <v>465</v>
      </c>
      <c r="B1085" s="47" t="s">
        <v>466</v>
      </c>
      <c r="C1085" s="47" t="s">
        <v>467</v>
      </c>
      <c r="D1085" s="47" t="s">
        <v>468</v>
      </c>
      <c r="E1085" s="47" t="s">
        <v>469</v>
      </c>
      <c r="F1085" s="47" t="s">
        <v>470</v>
      </c>
      <c r="G1085" s="47" t="s">
        <v>558</v>
      </c>
      <c r="H1085" s="47" t="s">
        <v>57</v>
      </c>
      <c r="I1085" s="47" t="s">
        <v>559</v>
      </c>
      <c r="J1085" s="47" t="s">
        <v>58</v>
      </c>
      <c r="K1085" s="47" t="s">
        <v>637</v>
      </c>
      <c r="L1085" s="47" t="s">
        <v>78</v>
      </c>
      <c r="M1085" s="47" t="s">
        <v>836</v>
      </c>
      <c r="N1085" s="47" t="s">
        <v>102</v>
      </c>
      <c r="O1085" s="47" t="s">
        <v>562</v>
      </c>
      <c r="P1085" s="47" t="s">
        <v>103</v>
      </c>
      <c r="Q1085" s="47" t="s">
        <v>577</v>
      </c>
      <c r="R1085" s="47" t="s">
        <v>953</v>
      </c>
      <c r="S1085" s="47" t="s">
        <v>274</v>
      </c>
      <c r="T1085" s="47" t="s">
        <v>41</v>
      </c>
      <c r="U1085" s="47" t="s">
        <v>4853</v>
      </c>
      <c r="V1085" s="47" t="s">
        <v>4854</v>
      </c>
      <c r="W1085" s="47" t="s">
        <v>6033</v>
      </c>
      <c r="X1085" s="48">
        <v>3474535</v>
      </c>
      <c r="Y1085" s="49" t="s">
        <v>6193</v>
      </c>
      <c r="Z1085" s="50">
        <v>45196</v>
      </c>
      <c r="AA1085" s="47" t="s">
        <v>6194</v>
      </c>
      <c r="AB1085" s="50">
        <v>45195</v>
      </c>
      <c r="AC1085" s="47" t="s">
        <v>1708</v>
      </c>
      <c r="AD1085" s="47" t="s">
        <v>6232</v>
      </c>
      <c r="AE1085" s="47" t="s">
        <v>6196</v>
      </c>
      <c r="AF1085" s="47" t="s">
        <v>6034</v>
      </c>
      <c r="AG1085" s="51" t="s">
        <v>5872</v>
      </c>
      <c r="AH1085" s="52" t="s">
        <v>421</v>
      </c>
      <c r="AI1085" s="53" t="s">
        <v>153</v>
      </c>
      <c r="AJ1085" s="47" t="s">
        <v>154</v>
      </c>
      <c r="AK1085" s="47" t="s">
        <v>6233</v>
      </c>
      <c r="AL1085" s="50">
        <v>45194</v>
      </c>
      <c r="AM1085" s="47" t="s">
        <v>6035</v>
      </c>
      <c r="AN1085" s="50">
        <v>45177</v>
      </c>
      <c r="AO1085" s="47" t="s">
        <v>5843</v>
      </c>
      <c r="AP1085" s="47" t="s">
        <v>483</v>
      </c>
      <c r="AQ1085" s="47" t="s">
        <v>39</v>
      </c>
      <c r="AR1085" s="47" t="s">
        <v>495</v>
      </c>
      <c r="AS1085" s="47" t="s">
        <v>484</v>
      </c>
      <c r="AT1085" s="47" t="s">
        <v>2154</v>
      </c>
      <c r="AU1085" s="47" t="s">
        <v>161</v>
      </c>
      <c r="AV1085" s="47" t="s">
        <v>35</v>
      </c>
      <c r="AW1085" s="47" t="s">
        <v>82</v>
      </c>
      <c r="AX1085" s="47" t="s">
        <v>96</v>
      </c>
      <c r="AY1085" s="48">
        <v>0</v>
      </c>
      <c r="AZ1085" s="48">
        <v>0</v>
      </c>
      <c r="BA1085" s="48">
        <v>0</v>
      </c>
      <c r="BB1085" s="48">
        <v>0</v>
      </c>
      <c r="BC1085" s="48">
        <v>0</v>
      </c>
    </row>
    <row r="1086" spans="1:55" x14ac:dyDescent="0.3">
      <c r="A1086" s="47" t="s">
        <v>465</v>
      </c>
      <c r="B1086" s="47" t="s">
        <v>466</v>
      </c>
      <c r="C1086" s="47" t="s">
        <v>467</v>
      </c>
      <c r="D1086" s="47" t="s">
        <v>468</v>
      </c>
      <c r="E1086" s="47" t="s">
        <v>469</v>
      </c>
      <c r="F1086" s="47" t="s">
        <v>470</v>
      </c>
      <c r="G1086" s="47" t="s">
        <v>558</v>
      </c>
      <c r="H1086" s="47" t="s">
        <v>57</v>
      </c>
      <c r="I1086" s="47" t="s">
        <v>559</v>
      </c>
      <c r="J1086" s="47" t="s">
        <v>58</v>
      </c>
      <c r="K1086" s="47" t="s">
        <v>637</v>
      </c>
      <c r="L1086" s="47" t="s">
        <v>78</v>
      </c>
      <c r="M1086" s="47" t="s">
        <v>836</v>
      </c>
      <c r="N1086" s="47" t="s">
        <v>102</v>
      </c>
      <c r="O1086" s="47" t="s">
        <v>562</v>
      </c>
      <c r="P1086" s="47" t="s">
        <v>103</v>
      </c>
      <c r="Q1086" s="47" t="s">
        <v>582</v>
      </c>
      <c r="R1086" s="47" t="s">
        <v>955</v>
      </c>
      <c r="S1086" s="47" t="s">
        <v>271</v>
      </c>
      <c r="T1086" s="47" t="s">
        <v>33</v>
      </c>
      <c r="U1086" s="47" t="s">
        <v>354</v>
      </c>
      <c r="V1086" s="47" t="s">
        <v>5919</v>
      </c>
      <c r="W1086" s="47" t="s">
        <v>6030</v>
      </c>
      <c r="X1086" s="48">
        <v>330000</v>
      </c>
      <c r="Y1086" s="49" t="s">
        <v>6193</v>
      </c>
      <c r="Z1086" s="50">
        <v>45196</v>
      </c>
      <c r="AA1086" s="47" t="s">
        <v>6194</v>
      </c>
      <c r="AB1086" s="50">
        <v>45195</v>
      </c>
      <c r="AC1086" s="47" t="s">
        <v>1708</v>
      </c>
      <c r="AD1086" s="47" t="s">
        <v>6234</v>
      </c>
      <c r="AE1086" s="47" t="s">
        <v>6196</v>
      </c>
      <c r="AF1086" s="47" t="s">
        <v>6031</v>
      </c>
      <c r="AG1086" s="51" t="s">
        <v>5855</v>
      </c>
      <c r="AH1086" s="52" t="s">
        <v>421</v>
      </c>
      <c r="AI1086" s="53" t="s">
        <v>153</v>
      </c>
      <c r="AJ1086" s="47" t="s">
        <v>154</v>
      </c>
      <c r="AK1086" s="47" t="s">
        <v>6235</v>
      </c>
      <c r="AL1086" s="50">
        <v>45194</v>
      </c>
      <c r="AM1086" s="47" t="s">
        <v>6032</v>
      </c>
      <c r="AN1086" s="50">
        <v>45169</v>
      </c>
      <c r="AO1086" s="47" t="s">
        <v>5843</v>
      </c>
      <c r="AP1086" s="47" t="s">
        <v>483</v>
      </c>
      <c r="AQ1086" s="47" t="s">
        <v>39</v>
      </c>
      <c r="AR1086" s="47" t="s">
        <v>272</v>
      </c>
      <c r="AS1086" s="47" t="s">
        <v>484</v>
      </c>
      <c r="AT1086" s="47" t="s">
        <v>2180</v>
      </c>
      <c r="AU1086" s="47" t="s">
        <v>1474</v>
      </c>
      <c r="AV1086" s="47" t="s">
        <v>35</v>
      </c>
      <c r="AW1086" s="47" t="s">
        <v>82</v>
      </c>
      <c r="AX1086" s="47" t="s">
        <v>96</v>
      </c>
      <c r="AY1086" s="48">
        <v>0</v>
      </c>
      <c r="AZ1086" s="48">
        <v>0</v>
      </c>
      <c r="BA1086" s="48">
        <v>0</v>
      </c>
      <c r="BB1086" s="48">
        <v>0</v>
      </c>
      <c r="BC1086" s="48">
        <v>0</v>
      </c>
    </row>
    <row r="1087" spans="1:55" x14ac:dyDescent="0.3">
      <c r="A1087" s="47" t="s">
        <v>465</v>
      </c>
      <c r="B1087" s="47" t="s">
        <v>466</v>
      </c>
      <c r="C1087" s="47" t="s">
        <v>467</v>
      </c>
      <c r="D1087" s="47" t="s">
        <v>468</v>
      </c>
      <c r="E1087" s="47" t="s">
        <v>469</v>
      </c>
      <c r="F1087" s="47" t="s">
        <v>470</v>
      </c>
      <c r="G1087" s="47" t="s">
        <v>558</v>
      </c>
      <c r="H1087" s="47" t="s">
        <v>57</v>
      </c>
      <c r="I1087" s="47" t="s">
        <v>559</v>
      </c>
      <c r="J1087" s="47" t="s">
        <v>58</v>
      </c>
      <c r="K1087" s="47" t="s">
        <v>560</v>
      </c>
      <c r="L1087" s="47" t="s">
        <v>59</v>
      </c>
      <c r="M1087" s="47" t="s">
        <v>561</v>
      </c>
      <c r="N1087" s="47" t="s">
        <v>60</v>
      </c>
      <c r="O1087" s="47" t="s">
        <v>562</v>
      </c>
      <c r="P1087" s="47" t="s">
        <v>61</v>
      </c>
      <c r="Q1087" s="47" t="s">
        <v>476</v>
      </c>
      <c r="R1087" s="47" t="s">
        <v>5538</v>
      </c>
      <c r="S1087" s="47" t="s">
        <v>274</v>
      </c>
      <c r="T1087" s="47" t="s">
        <v>41</v>
      </c>
      <c r="U1087" s="47" t="s">
        <v>3831</v>
      </c>
      <c r="V1087" s="47" t="s">
        <v>573</v>
      </c>
      <c r="W1087" s="47" t="s">
        <v>6098</v>
      </c>
      <c r="X1087" s="48">
        <v>13525813</v>
      </c>
      <c r="Y1087" s="49" t="s">
        <v>6193</v>
      </c>
      <c r="Z1087" s="50">
        <v>45196</v>
      </c>
      <c r="AA1087" s="47" t="s">
        <v>6194</v>
      </c>
      <c r="AB1087" s="50">
        <v>45195</v>
      </c>
      <c r="AC1087" s="47" t="s">
        <v>1711</v>
      </c>
      <c r="AD1087" s="47" t="s">
        <v>6236</v>
      </c>
      <c r="AE1087" s="47" t="s">
        <v>6196</v>
      </c>
      <c r="AF1087" s="47" t="s">
        <v>6099</v>
      </c>
      <c r="AG1087" s="51" t="s">
        <v>5945</v>
      </c>
      <c r="AH1087" s="52" t="s">
        <v>421</v>
      </c>
      <c r="AI1087" s="53" t="s">
        <v>153</v>
      </c>
      <c r="AJ1087" s="47" t="s">
        <v>154</v>
      </c>
      <c r="AK1087" s="47" t="s">
        <v>6237</v>
      </c>
      <c r="AL1087" s="50">
        <v>45194</v>
      </c>
      <c r="AM1087" s="47" t="s">
        <v>6100</v>
      </c>
      <c r="AN1087" s="50">
        <v>45173</v>
      </c>
      <c r="AO1087" s="47" t="s">
        <v>5843</v>
      </c>
      <c r="AP1087" s="47" t="s">
        <v>483</v>
      </c>
      <c r="AQ1087" s="47" t="s">
        <v>39</v>
      </c>
      <c r="AR1087" s="47" t="s">
        <v>495</v>
      </c>
      <c r="AS1087" s="47" t="s">
        <v>484</v>
      </c>
      <c r="AT1087" s="47" t="s">
        <v>379</v>
      </c>
      <c r="AU1087" s="47" t="s">
        <v>67</v>
      </c>
      <c r="AV1087" s="47" t="s">
        <v>35</v>
      </c>
      <c r="AW1087" s="47" t="s">
        <v>65</v>
      </c>
      <c r="AX1087" s="47" t="s">
        <v>66</v>
      </c>
      <c r="AY1087" s="48">
        <v>0</v>
      </c>
      <c r="AZ1087" s="48">
        <v>0</v>
      </c>
      <c r="BA1087" s="48">
        <v>0</v>
      </c>
      <c r="BB1087" s="48">
        <v>0</v>
      </c>
      <c r="BC1087" s="48">
        <v>0</v>
      </c>
    </row>
    <row r="1088" spans="1:55" x14ac:dyDescent="0.3">
      <c r="A1088" s="47" t="s">
        <v>465</v>
      </c>
      <c r="B1088" s="47" t="s">
        <v>466</v>
      </c>
      <c r="C1088" s="47" t="s">
        <v>467</v>
      </c>
      <c r="D1088" s="47" t="s">
        <v>468</v>
      </c>
      <c r="E1088" s="47" t="s">
        <v>469</v>
      </c>
      <c r="F1088" s="47" t="s">
        <v>470</v>
      </c>
      <c r="G1088" s="47" t="s">
        <v>558</v>
      </c>
      <c r="H1088" s="47" t="s">
        <v>57</v>
      </c>
      <c r="I1088" s="47" t="s">
        <v>559</v>
      </c>
      <c r="J1088" s="47" t="s">
        <v>58</v>
      </c>
      <c r="K1088" s="47" t="s">
        <v>560</v>
      </c>
      <c r="L1088" s="47" t="s">
        <v>59</v>
      </c>
      <c r="M1088" s="47" t="s">
        <v>561</v>
      </c>
      <c r="N1088" s="47" t="s">
        <v>60</v>
      </c>
      <c r="O1088" s="47" t="s">
        <v>562</v>
      </c>
      <c r="P1088" s="47" t="s">
        <v>61</v>
      </c>
      <c r="Q1088" s="47" t="s">
        <v>503</v>
      </c>
      <c r="R1088" s="47" t="s">
        <v>563</v>
      </c>
      <c r="S1088" s="47" t="s">
        <v>274</v>
      </c>
      <c r="T1088" s="47" t="s">
        <v>41</v>
      </c>
      <c r="U1088" s="47" t="s">
        <v>564</v>
      </c>
      <c r="V1088" s="47" t="s">
        <v>565</v>
      </c>
      <c r="W1088" s="47" t="s">
        <v>6101</v>
      </c>
      <c r="X1088" s="48">
        <v>10287606</v>
      </c>
      <c r="Y1088" s="49" t="s">
        <v>6193</v>
      </c>
      <c r="Z1088" s="50">
        <v>45196</v>
      </c>
      <c r="AA1088" s="47" t="s">
        <v>6194</v>
      </c>
      <c r="AB1088" s="50">
        <v>45195</v>
      </c>
      <c r="AC1088" s="47" t="s">
        <v>1711</v>
      </c>
      <c r="AD1088" s="47" t="s">
        <v>6238</v>
      </c>
      <c r="AE1088" s="47" t="s">
        <v>6196</v>
      </c>
      <c r="AF1088" s="47" t="s">
        <v>6102</v>
      </c>
      <c r="AG1088" s="51" t="s">
        <v>5872</v>
      </c>
      <c r="AH1088" s="52" t="s">
        <v>421</v>
      </c>
      <c r="AI1088" s="53" t="s">
        <v>153</v>
      </c>
      <c r="AJ1088" s="47" t="s">
        <v>154</v>
      </c>
      <c r="AK1088" s="47" t="s">
        <v>6239</v>
      </c>
      <c r="AL1088" s="50">
        <v>45194</v>
      </c>
      <c r="AM1088" s="47" t="s">
        <v>6103</v>
      </c>
      <c r="AN1088" s="50">
        <v>45177</v>
      </c>
      <c r="AO1088" s="47" t="s">
        <v>5843</v>
      </c>
      <c r="AP1088" s="47" t="s">
        <v>483</v>
      </c>
      <c r="AQ1088" s="47" t="s">
        <v>39</v>
      </c>
      <c r="AR1088" s="47" t="s">
        <v>495</v>
      </c>
      <c r="AS1088" s="47" t="s">
        <v>484</v>
      </c>
      <c r="AT1088" s="47" t="s">
        <v>384</v>
      </c>
      <c r="AU1088" s="47" t="s">
        <v>64</v>
      </c>
      <c r="AV1088" s="47" t="s">
        <v>35</v>
      </c>
      <c r="AW1088" s="47" t="s">
        <v>65</v>
      </c>
      <c r="AX1088" s="47" t="s">
        <v>66</v>
      </c>
      <c r="AY1088" s="48">
        <v>0</v>
      </c>
      <c r="AZ1088" s="48">
        <v>0</v>
      </c>
      <c r="BA1088" s="48">
        <v>0</v>
      </c>
      <c r="BB1088" s="48">
        <v>0</v>
      </c>
      <c r="BC1088" s="48">
        <v>0</v>
      </c>
    </row>
    <row r="1089" spans="1:55" x14ac:dyDescent="0.3">
      <c r="A1089" s="47" t="s">
        <v>465</v>
      </c>
      <c r="B1089" s="47" t="s">
        <v>466</v>
      </c>
      <c r="C1089" s="47" t="s">
        <v>467</v>
      </c>
      <c r="D1089" s="47" t="s">
        <v>468</v>
      </c>
      <c r="E1089" s="47" t="s">
        <v>469</v>
      </c>
      <c r="F1089" s="47" t="s">
        <v>470</v>
      </c>
      <c r="G1089" s="47" t="s">
        <v>558</v>
      </c>
      <c r="H1089" s="47" t="s">
        <v>57</v>
      </c>
      <c r="I1089" s="47" t="s">
        <v>559</v>
      </c>
      <c r="J1089" s="47" t="s">
        <v>58</v>
      </c>
      <c r="K1089" s="47" t="s">
        <v>637</v>
      </c>
      <c r="L1089" s="47" t="s">
        <v>78</v>
      </c>
      <c r="M1089" s="47" t="s">
        <v>638</v>
      </c>
      <c r="N1089" s="47" t="s">
        <v>79</v>
      </c>
      <c r="O1089" s="47" t="s">
        <v>562</v>
      </c>
      <c r="P1089" s="47" t="s">
        <v>80</v>
      </c>
      <c r="Q1089" s="47" t="s">
        <v>577</v>
      </c>
      <c r="R1089" s="47" t="s">
        <v>958</v>
      </c>
      <c r="S1089" s="47" t="s">
        <v>275</v>
      </c>
      <c r="T1089" s="47" t="s">
        <v>55</v>
      </c>
      <c r="U1089" s="47" t="s">
        <v>84</v>
      </c>
      <c r="V1089" s="47" t="s">
        <v>4048</v>
      </c>
      <c r="W1089" s="47" t="s">
        <v>6104</v>
      </c>
      <c r="X1089" s="48">
        <v>320227</v>
      </c>
      <c r="Y1089" s="49" t="s">
        <v>6193</v>
      </c>
      <c r="Z1089" s="50">
        <v>45196</v>
      </c>
      <c r="AA1089" s="47" t="s">
        <v>6194</v>
      </c>
      <c r="AB1089" s="50">
        <v>45195</v>
      </c>
      <c r="AC1089" s="47" t="s">
        <v>1708</v>
      </c>
      <c r="AD1089" s="47" t="s">
        <v>6240</v>
      </c>
      <c r="AE1089" s="47" t="s">
        <v>6196</v>
      </c>
      <c r="AF1089" s="47" t="s">
        <v>6105</v>
      </c>
      <c r="AG1089" s="51" t="s">
        <v>5945</v>
      </c>
      <c r="AH1089" s="52" t="s">
        <v>421</v>
      </c>
      <c r="AI1089" s="53" t="s">
        <v>153</v>
      </c>
      <c r="AJ1089" s="47" t="s">
        <v>154</v>
      </c>
      <c r="AK1089" s="47" t="s">
        <v>6241</v>
      </c>
      <c r="AL1089" s="50">
        <v>45194</v>
      </c>
      <c r="AM1089" s="47" t="s">
        <v>6106</v>
      </c>
      <c r="AN1089" s="50">
        <v>45173</v>
      </c>
      <c r="AO1089" s="47" t="s">
        <v>5843</v>
      </c>
      <c r="AP1089" s="47" t="s">
        <v>483</v>
      </c>
      <c r="AQ1089" s="47" t="s">
        <v>39</v>
      </c>
      <c r="AR1089" s="47" t="s">
        <v>644</v>
      </c>
      <c r="AS1089" s="47" t="s">
        <v>484</v>
      </c>
      <c r="AT1089" s="47" t="s">
        <v>4049</v>
      </c>
      <c r="AU1089" s="47" t="s">
        <v>1481</v>
      </c>
      <c r="AV1089" s="47" t="s">
        <v>35</v>
      </c>
      <c r="AW1089" s="47" t="s">
        <v>82</v>
      </c>
      <c r="AX1089" s="47" t="s">
        <v>83</v>
      </c>
      <c r="AY1089" s="48">
        <v>0</v>
      </c>
      <c r="AZ1089" s="48">
        <v>0</v>
      </c>
      <c r="BA1089" s="48">
        <v>0</v>
      </c>
      <c r="BB1089" s="48">
        <v>0</v>
      </c>
      <c r="BC1089" s="48">
        <v>0</v>
      </c>
    </row>
    <row r="1090" spans="1:55" x14ac:dyDescent="0.3">
      <c r="A1090" s="47" t="s">
        <v>465</v>
      </c>
      <c r="B1090" s="47" t="s">
        <v>466</v>
      </c>
      <c r="C1090" s="47" t="s">
        <v>467</v>
      </c>
      <c r="D1090" s="47" t="s">
        <v>468</v>
      </c>
      <c r="E1090" s="47" t="s">
        <v>469</v>
      </c>
      <c r="F1090" s="47" t="s">
        <v>470</v>
      </c>
      <c r="G1090" s="47" t="s">
        <v>558</v>
      </c>
      <c r="H1090" s="47" t="s">
        <v>57</v>
      </c>
      <c r="I1090" s="47" t="s">
        <v>559</v>
      </c>
      <c r="J1090" s="47" t="s">
        <v>58</v>
      </c>
      <c r="K1090" s="47" t="s">
        <v>637</v>
      </c>
      <c r="L1090" s="47" t="s">
        <v>78</v>
      </c>
      <c r="M1090" s="47" t="s">
        <v>638</v>
      </c>
      <c r="N1090" s="47" t="s">
        <v>79</v>
      </c>
      <c r="O1090" s="47" t="s">
        <v>562</v>
      </c>
      <c r="P1090" s="47" t="s">
        <v>80</v>
      </c>
      <c r="Q1090" s="47" t="s">
        <v>577</v>
      </c>
      <c r="R1090" s="47" t="s">
        <v>958</v>
      </c>
      <c r="S1090" s="47" t="s">
        <v>271</v>
      </c>
      <c r="T1090" s="47" t="s">
        <v>33</v>
      </c>
      <c r="U1090" s="47" t="s">
        <v>354</v>
      </c>
      <c r="V1090" s="47" t="s">
        <v>6107</v>
      </c>
      <c r="W1090" s="47" t="s">
        <v>6108</v>
      </c>
      <c r="X1090" s="48">
        <v>416000</v>
      </c>
      <c r="Y1090" s="49" t="s">
        <v>6193</v>
      </c>
      <c r="Z1090" s="50">
        <v>45196</v>
      </c>
      <c r="AA1090" s="47" t="s">
        <v>6194</v>
      </c>
      <c r="AB1090" s="50">
        <v>45195</v>
      </c>
      <c r="AC1090" s="47" t="s">
        <v>1708</v>
      </c>
      <c r="AD1090" s="47" t="s">
        <v>6242</v>
      </c>
      <c r="AE1090" s="47" t="s">
        <v>6196</v>
      </c>
      <c r="AF1090" s="47" t="s">
        <v>6109</v>
      </c>
      <c r="AG1090" s="51" t="s">
        <v>5868</v>
      </c>
      <c r="AH1090" s="52" t="s">
        <v>421</v>
      </c>
      <c r="AI1090" s="53" t="s">
        <v>153</v>
      </c>
      <c r="AJ1090" s="47" t="s">
        <v>154</v>
      </c>
      <c r="AK1090" s="47" t="s">
        <v>6243</v>
      </c>
      <c r="AL1090" s="50">
        <v>45194</v>
      </c>
      <c r="AM1090" s="47" t="s">
        <v>6110</v>
      </c>
      <c r="AN1090" s="50">
        <v>45170</v>
      </c>
      <c r="AO1090" s="47" t="s">
        <v>5843</v>
      </c>
      <c r="AP1090" s="47" t="s">
        <v>483</v>
      </c>
      <c r="AQ1090" s="47" t="s">
        <v>39</v>
      </c>
      <c r="AR1090" s="47" t="s">
        <v>272</v>
      </c>
      <c r="AS1090" s="47" t="s">
        <v>484</v>
      </c>
      <c r="AT1090" s="47" t="s">
        <v>4049</v>
      </c>
      <c r="AU1090" s="47" t="s">
        <v>1480</v>
      </c>
      <c r="AV1090" s="47" t="s">
        <v>35</v>
      </c>
      <c r="AW1090" s="47" t="s">
        <v>82</v>
      </c>
      <c r="AX1090" s="47" t="s">
        <v>83</v>
      </c>
      <c r="AY1090" s="48">
        <v>0</v>
      </c>
      <c r="AZ1090" s="48">
        <v>0</v>
      </c>
      <c r="BA1090" s="48">
        <v>0</v>
      </c>
      <c r="BB1090" s="48">
        <v>0</v>
      </c>
      <c r="BC1090" s="48">
        <v>0</v>
      </c>
    </row>
    <row r="1091" spans="1:55" x14ac:dyDescent="0.3">
      <c r="A1091" s="47" t="s">
        <v>465</v>
      </c>
      <c r="B1091" s="47" t="s">
        <v>466</v>
      </c>
      <c r="C1091" s="47" t="s">
        <v>467</v>
      </c>
      <c r="D1091" s="47" t="s">
        <v>468</v>
      </c>
      <c r="E1091" s="47" t="s">
        <v>469</v>
      </c>
      <c r="F1091" s="47" t="s">
        <v>470</v>
      </c>
      <c r="G1091" s="47" t="s">
        <v>558</v>
      </c>
      <c r="H1091" s="47" t="s">
        <v>57</v>
      </c>
      <c r="I1091" s="47" t="s">
        <v>559</v>
      </c>
      <c r="J1091" s="47" t="s">
        <v>58</v>
      </c>
      <c r="K1091" s="47" t="s">
        <v>637</v>
      </c>
      <c r="L1091" s="47" t="s">
        <v>78</v>
      </c>
      <c r="M1091" s="47" t="s">
        <v>638</v>
      </c>
      <c r="N1091" s="47" t="s">
        <v>79</v>
      </c>
      <c r="O1091" s="47" t="s">
        <v>562</v>
      </c>
      <c r="P1091" s="47" t="s">
        <v>80</v>
      </c>
      <c r="Q1091" s="47" t="s">
        <v>476</v>
      </c>
      <c r="R1091" s="47" t="s">
        <v>957</v>
      </c>
      <c r="S1091" s="47" t="s">
        <v>274</v>
      </c>
      <c r="T1091" s="47" t="s">
        <v>41</v>
      </c>
      <c r="U1091" s="47" t="s">
        <v>1774</v>
      </c>
      <c r="V1091" s="47" t="s">
        <v>1775</v>
      </c>
      <c r="W1091" s="47" t="s">
        <v>6111</v>
      </c>
      <c r="X1091" s="48">
        <v>1719500</v>
      </c>
      <c r="Y1091" s="49" t="s">
        <v>6193</v>
      </c>
      <c r="Z1091" s="50">
        <v>45196</v>
      </c>
      <c r="AA1091" s="47" t="s">
        <v>6194</v>
      </c>
      <c r="AB1091" s="50">
        <v>45195</v>
      </c>
      <c r="AC1091" s="47" t="s">
        <v>1708</v>
      </c>
      <c r="AD1091" s="47" t="s">
        <v>6244</v>
      </c>
      <c r="AE1091" s="47" t="s">
        <v>6196</v>
      </c>
      <c r="AF1091" s="47" t="s">
        <v>6112</v>
      </c>
      <c r="AG1091" s="51" t="s">
        <v>6081</v>
      </c>
      <c r="AH1091" s="52" t="s">
        <v>421</v>
      </c>
      <c r="AI1091" s="53" t="s">
        <v>153</v>
      </c>
      <c r="AJ1091" s="47" t="s">
        <v>154</v>
      </c>
      <c r="AK1091" s="47" t="s">
        <v>6245</v>
      </c>
      <c r="AL1091" s="50">
        <v>45194</v>
      </c>
      <c r="AM1091" s="47" t="s">
        <v>6113</v>
      </c>
      <c r="AN1091" s="50">
        <v>45180</v>
      </c>
      <c r="AO1091" s="47" t="s">
        <v>5843</v>
      </c>
      <c r="AP1091" s="47" t="s">
        <v>483</v>
      </c>
      <c r="AQ1091" s="47" t="s">
        <v>39</v>
      </c>
      <c r="AR1091" s="47" t="s">
        <v>495</v>
      </c>
      <c r="AS1091" s="47" t="s">
        <v>484</v>
      </c>
      <c r="AT1091" s="47" t="s">
        <v>1770</v>
      </c>
      <c r="AU1091" s="47" t="s">
        <v>113</v>
      </c>
      <c r="AV1091" s="47" t="s">
        <v>35</v>
      </c>
      <c r="AW1091" s="47" t="s">
        <v>82</v>
      </c>
      <c r="AX1091" s="47" t="s">
        <v>83</v>
      </c>
      <c r="AY1091" s="48">
        <v>0</v>
      </c>
      <c r="AZ1091" s="48">
        <v>0</v>
      </c>
      <c r="BA1091" s="48">
        <v>0</v>
      </c>
      <c r="BB1091" s="48">
        <v>0</v>
      </c>
      <c r="BC1091" s="48">
        <v>0</v>
      </c>
    </row>
    <row r="1092" spans="1:55" x14ac:dyDescent="0.3">
      <c r="A1092" s="47" t="s">
        <v>465</v>
      </c>
      <c r="B1092" s="47" t="s">
        <v>466</v>
      </c>
      <c r="C1092" s="47" t="s">
        <v>467</v>
      </c>
      <c r="D1092" s="47" t="s">
        <v>468</v>
      </c>
      <c r="E1092" s="47" t="s">
        <v>469</v>
      </c>
      <c r="F1092" s="47" t="s">
        <v>470</v>
      </c>
      <c r="G1092" s="47" t="s">
        <v>558</v>
      </c>
      <c r="H1092" s="47" t="s">
        <v>57</v>
      </c>
      <c r="I1092" s="47" t="s">
        <v>559</v>
      </c>
      <c r="J1092" s="47" t="s">
        <v>58</v>
      </c>
      <c r="K1092" s="47" t="s">
        <v>637</v>
      </c>
      <c r="L1092" s="47" t="s">
        <v>78</v>
      </c>
      <c r="M1092" s="47" t="s">
        <v>638</v>
      </c>
      <c r="N1092" s="47" t="s">
        <v>79</v>
      </c>
      <c r="O1092" s="47" t="s">
        <v>562</v>
      </c>
      <c r="P1092" s="47" t="s">
        <v>80</v>
      </c>
      <c r="Q1092" s="47" t="s">
        <v>476</v>
      </c>
      <c r="R1092" s="47" t="s">
        <v>957</v>
      </c>
      <c r="S1092" s="47" t="s">
        <v>274</v>
      </c>
      <c r="T1092" s="47" t="s">
        <v>41</v>
      </c>
      <c r="U1092" s="47" t="s">
        <v>1774</v>
      </c>
      <c r="V1092" s="47" t="s">
        <v>1775</v>
      </c>
      <c r="W1092" s="47" t="s">
        <v>6114</v>
      </c>
      <c r="X1092" s="48">
        <v>1725000</v>
      </c>
      <c r="Y1092" s="49" t="s">
        <v>6193</v>
      </c>
      <c r="Z1092" s="50">
        <v>45196</v>
      </c>
      <c r="AA1092" s="47" t="s">
        <v>6194</v>
      </c>
      <c r="AB1092" s="50">
        <v>45195</v>
      </c>
      <c r="AC1092" s="47" t="s">
        <v>1708</v>
      </c>
      <c r="AD1092" s="47" t="s">
        <v>6246</v>
      </c>
      <c r="AE1092" s="47" t="s">
        <v>6196</v>
      </c>
      <c r="AF1092" s="47" t="s">
        <v>6115</v>
      </c>
      <c r="AG1092" s="51" t="s">
        <v>5855</v>
      </c>
      <c r="AH1092" s="52" t="s">
        <v>421</v>
      </c>
      <c r="AI1092" s="53" t="s">
        <v>153</v>
      </c>
      <c r="AJ1092" s="47" t="s">
        <v>154</v>
      </c>
      <c r="AK1092" s="47" t="s">
        <v>6247</v>
      </c>
      <c r="AL1092" s="50">
        <v>45194</v>
      </c>
      <c r="AM1092" s="47" t="s">
        <v>6116</v>
      </c>
      <c r="AN1092" s="50">
        <v>45169</v>
      </c>
      <c r="AO1092" s="47" t="s">
        <v>5843</v>
      </c>
      <c r="AP1092" s="47" t="s">
        <v>483</v>
      </c>
      <c r="AQ1092" s="47" t="s">
        <v>39</v>
      </c>
      <c r="AR1092" s="47" t="s">
        <v>495</v>
      </c>
      <c r="AS1092" s="47" t="s">
        <v>484</v>
      </c>
      <c r="AT1092" s="47" t="s">
        <v>1770</v>
      </c>
      <c r="AU1092" s="47" t="s">
        <v>113</v>
      </c>
      <c r="AV1092" s="47" t="s">
        <v>35</v>
      </c>
      <c r="AW1092" s="47" t="s">
        <v>82</v>
      </c>
      <c r="AX1092" s="47" t="s">
        <v>83</v>
      </c>
      <c r="AY1092" s="48">
        <v>0</v>
      </c>
      <c r="AZ1092" s="48">
        <v>0</v>
      </c>
      <c r="BA1092" s="48">
        <v>0</v>
      </c>
      <c r="BB1092" s="48">
        <v>0</v>
      </c>
      <c r="BC1092" s="48">
        <v>0</v>
      </c>
    </row>
    <row r="1093" spans="1:55" x14ac:dyDescent="0.3">
      <c r="A1093" s="47" t="s">
        <v>465</v>
      </c>
      <c r="B1093" s="47" t="s">
        <v>466</v>
      </c>
      <c r="C1093" s="47" t="s">
        <v>467</v>
      </c>
      <c r="D1093" s="47" t="s">
        <v>468</v>
      </c>
      <c r="E1093" s="47" t="s">
        <v>469</v>
      </c>
      <c r="F1093" s="47" t="s">
        <v>470</v>
      </c>
      <c r="G1093" s="47" t="s">
        <v>558</v>
      </c>
      <c r="H1093" s="47" t="s">
        <v>57</v>
      </c>
      <c r="I1093" s="47" t="s">
        <v>559</v>
      </c>
      <c r="J1093" s="47" t="s">
        <v>58</v>
      </c>
      <c r="K1093" s="47" t="s">
        <v>637</v>
      </c>
      <c r="L1093" s="47" t="s">
        <v>78</v>
      </c>
      <c r="M1093" s="47" t="s">
        <v>638</v>
      </c>
      <c r="N1093" s="47" t="s">
        <v>79</v>
      </c>
      <c r="O1093" s="47" t="s">
        <v>562</v>
      </c>
      <c r="P1093" s="47" t="s">
        <v>80</v>
      </c>
      <c r="Q1093" s="47" t="s">
        <v>476</v>
      </c>
      <c r="R1093" s="47" t="s">
        <v>957</v>
      </c>
      <c r="S1093" s="47" t="s">
        <v>274</v>
      </c>
      <c r="T1093" s="47" t="s">
        <v>41</v>
      </c>
      <c r="U1093" s="47" t="s">
        <v>1774</v>
      </c>
      <c r="V1093" s="47" t="s">
        <v>1775</v>
      </c>
      <c r="W1093" s="47" t="s">
        <v>6117</v>
      </c>
      <c r="X1093" s="48">
        <v>2082700</v>
      </c>
      <c r="Y1093" s="49" t="s">
        <v>6193</v>
      </c>
      <c r="Z1093" s="50">
        <v>45196</v>
      </c>
      <c r="AA1093" s="47" t="s">
        <v>6194</v>
      </c>
      <c r="AB1093" s="50">
        <v>45195</v>
      </c>
      <c r="AC1093" s="47" t="s">
        <v>1708</v>
      </c>
      <c r="AD1093" s="47" t="s">
        <v>6248</v>
      </c>
      <c r="AE1093" s="47" t="s">
        <v>6196</v>
      </c>
      <c r="AF1093" s="47" t="s">
        <v>6118</v>
      </c>
      <c r="AG1093" s="51" t="s">
        <v>5904</v>
      </c>
      <c r="AH1093" s="52" t="s">
        <v>421</v>
      </c>
      <c r="AI1093" s="53" t="s">
        <v>153</v>
      </c>
      <c r="AJ1093" s="47" t="s">
        <v>154</v>
      </c>
      <c r="AK1093" s="47" t="s">
        <v>6249</v>
      </c>
      <c r="AL1093" s="50">
        <v>45194</v>
      </c>
      <c r="AM1093" s="47" t="s">
        <v>6119</v>
      </c>
      <c r="AN1093" s="50">
        <v>45166</v>
      </c>
      <c r="AO1093" s="47" t="s">
        <v>5843</v>
      </c>
      <c r="AP1093" s="47" t="s">
        <v>483</v>
      </c>
      <c r="AQ1093" s="47" t="s">
        <v>39</v>
      </c>
      <c r="AR1093" s="47" t="s">
        <v>495</v>
      </c>
      <c r="AS1093" s="47" t="s">
        <v>484</v>
      </c>
      <c r="AT1093" s="47" t="s">
        <v>1770</v>
      </c>
      <c r="AU1093" s="47" t="s">
        <v>113</v>
      </c>
      <c r="AV1093" s="47" t="s">
        <v>35</v>
      </c>
      <c r="AW1093" s="47" t="s">
        <v>82</v>
      </c>
      <c r="AX1093" s="47" t="s">
        <v>83</v>
      </c>
      <c r="AY1093" s="48">
        <v>0</v>
      </c>
      <c r="AZ1093" s="48">
        <v>0</v>
      </c>
      <c r="BA1093" s="48">
        <v>0</v>
      </c>
      <c r="BB1093" s="48">
        <v>0</v>
      </c>
      <c r="BC1093" s="48">
        <v>0</v>
      </c>
    </row>
    <row r="1094" spans="1:55" x14ac:dyDescent="0.3">
      <c r="A1094" s="47" t="s">
        <v>465</v>
      </c>
      <c r="B1094" s="47" t="s">
        <v>466</v>
      </c>
      <c r="C1094" s="47" t="s">
        <v>467</v>
      </c>
      <c r="D1094" s="47" t="s">
        <v>468</v>
      </c>
      <c r="E1094" s="47" t="s">
        <v>469</v>
      </c>
      <c r="F1094" s="47" t="s">
        <v>470</v>
      </c>
      <c r="G1094" s="47" t="s">
        <v>558</v>
      </c>
      <c r="H1094" s="47" t="s">
        <v>57</v>
      </c>
      <c r="I1094" s="47" t="s">
        <v>559</v>
      </c>
      <c r="J1094" s="47" t="s">
        <v>58</v>
      </c>
      <c r="K1094" s="47" t="s">
        <v>637</v>
      </c>
      <c r="L1094" s="47" t="s">
        <v>78</v>
      </c>
      <c r="M1094" s="47" t="s">
        <v>638</v>
      </c>
      <c r="N1094" s="47" t="s">
        <v>79</v>
      </c>
      <c r="O1094" s="47" t="s">
        <v>562</v>
      </c>
      <c r="P1094" s="47" t="s">
        <v>80</v>
      </c>
      <c r="Q1094" s="47" t="s">
        <v>476</v>
      </c>
      <c r="R1094" s="47" t="s">
        <v>957</v>
      </c>
      <c r="S1094" s="47" t="s">
        <v>271</v>
      </c>
      <c r="T1094" s="47" t="s">
        <v>33</v>
      </c>
      <c r="U1094" s="47" t="s">
        <v>354</v>
      </c>
      <c r="V1094" s="47" t="s">
        <v>1765</v>
      </c>
      <c r="W1094" s="47" t="s">
        <v>6120</v>
      </c>
      <c r="X1094" s="48">
        <v>186725</v>
      </c>
      <c r="Y1094" s="49" t="s">
        <v>6193</v>
      </c>
      <c r="Z1094" s="50">
        <v>45196</v>
      </c>
      <c r="AA1094" s="47" t="s">
        <v>6194</v>
      </c>
      <c r="AB1094" s="50">
        <v>45195</v>
      </c>
      <c r="AC1094" s="47" t="s">
        <v>1708</v>
      </c>
      <c r="AD1094" s="47" t="s">
        <v>6250</v>
      </c>
      <c r="AE1094" s="47" t="s">
        <v>6196</v>
      </c>
      <c r="AF1094" s="47" t="s">
        <v>6121</v>
      </c>
      <c r="AG1094" s="51" t="s">
        <v>6122</v>
      </c>
      <c r="AH1094" s="52" t="s">
        <v>421</v>
      </c>
      <c r="AI1094" s="53" t="s">
        <v>153</v>
      </c>
      <c r="AJ1094" s="47" t="s">
        <v>154</v>
      </c>
      <c r="AK1094" s="47" t="s">
        <v>6251</v>
      </c>
      <c r="AL1094" s="50">
        <v>45194</v>
      </c>
      <c r="AM1094" s="47" t="s">
        <v>6123</v>
      </c>
      <c r="AN1094" s="50">
        <v>45183</v>
      </c>
      <c r="AO1094" s="47" t="s">
        <v>5843</v>
      </c>
      <c r="AP1094" s="47" t="s">
        <v>483</v>
      </c>
      <c r="AQ1094" s="47" t="s">
        <v>39</v>
      </c>
      <c r="AR1094" s="47" t="s">
        <v>272</v>
      </c>
      <c r="AS1094" s="47" t="s">
        <v>484</v>
      </c>
      <c r="AT1094" s="47" t="s">
        <v>1770</v>
      </c>
      <c r="AU1094" s="47" t="s">
        <v>160</v>
      </c>
      <c r="AV1094" s="47" t="s">
        <v>35</v>
      </c>
      <c r="AW1094" s="47" t="s">
        <v>82</v>
      </c>
      <c r="AX1094" s="47" t="s">
        <v>83</v>
      </c>
      <c r="AY1094" s="48">
        <v>0</v>
      </c>
      <c r="AZ1094" s="48">
        <v>0</v>
      </c>
      <c r="BA1094" s="48">
        <v>0</v>
      </c>
      <c r="BB1094" s="48">
        <v>0</v>
      </c>
      <c r="BC1094" s="48">
        <v>0</v>
      </c>
    </row>
    <row r="1095" spans="1:55" x14ac:dyDescent="0.3">
      <c r="A1095" s="47" t="s">
        <v>465</v>
      </c>
      <c r="B1095" s="47" t="s">
        <v>466</v>
      </c>
      <c r="C1095" s="47" t="s">
        <v>467</v>
      </c>
      <c r="D1095" s="47" t="s">
        <v>468</v>
      </c>
      <c r="E1095" s="47" t="s">
        <v>469</v>
      </c>
      <c r="F1095" s="47" t="s">
        <v>470</v>
      </c>
      <c r="G1095" s="47" t="s">
        <v>558</v>
      </c>
      <c r="H1095" s="47" t="s">
        <v>57</v>
      </c>
      <c r="I1095" s="47" t="s">
        <v>559</v>
      </c>
      <c r="J1095" s="47" t="s">
        <v>58</v>
      </c>
      <c r="K1095" s="47" t="s">
        <v>637</v>
      </c>
      <c r="L1095" s="47" t="s">
        <v>78</v>
      </c>
      <c r="M1095" s="47" t="s">
        <v>638</v>
      </c>
      <c r="N1095" s="47" t="s">
        <v>79</v>
      </c>
      <c r="O1095" s="47" t="s">
        <v>562</v>
      </c>
      <c r="P1095" s="47" t="s">
        <v>80</v>
      </c>
      <c r="Q1095" s="47" t="s">
        <v>476</v>
      </c>
      <c r="R1095" s="47" t="s">
        <v>957</v>
      </c>
      <c r="S1095" s="47" t="s">
        <v>271</v>
      </c>
      <c r="T1095" s="47" t="s">
        <v>33</v>
      </c>
      <c r="U1095" s="47" t="s">
        <v>354</v>
      </c>
      <c r="V1095" s="47" t="s">
        <v>1765</v>
      </c>
      <c r="W1095" s="47" t="s">
        <v>6124</v>
      </c>
      <c r="X1095" s="48">
        <v>258000</v>
      </c>
      <c r="Y1095" s="49" t="s">
        <v>6193</v>
      </c>
      <c r="Z1095" s="50">
        <v>45196</v>
      </c>
      <c r="AA1095" s="47" t="s">
        <v>6194</v>
      </c>
      <c r="AB1095" s="50">
        <v>45195</v>
      </c>
      <c r="AC1095" s="47" t="s">
        <v>1708</v>
      </c>
      <c r="AD1095" s="47" t="s">
        <v>6252</v>
      </c>
      <c r="AE1095" s="47" t="s">
        <v>6196</v>
      </c>
      <c r="AF1095" s="47" t="s">
        <v>6125</v>
      </c>
      <c r="AG1095" s="51" t="s">
        <v>6122</v>
      </c>
      <c r="AH1095" s="52" t="s">
        <v>421</v>
      </c>
      <c r="AI1095" s="53" t="s">
        <v>153</v>
      </c>
      <c r="AJ1095" s="47" t="s">
        <v>154</v>
      </c>
      <c r="AK1095" s="47" t="s">
        <v>6253</v>
      </c>
      <c r="AL1095" s="50">
        <v>45194</v>
      </c>
      <c r="AM1095" s="47" t="s">
        <v>6126</v>
      </c>
      <c r="AN1095" s="50">
        <v>45183</v>
      </c>
      <c r="AO1095" s="47" t="s">
        <v>5843</v>
      </c>
      <c r="AP1095" s="47" t="s">
        <v>483</v>
      </c>
      <c r="AQ1095" s="47" t="s">
        <v>39</v>
      </c>
      <c r="AR1095" s="47" t="s">
        <v>272</v>
      </c>
      <c r="AS1095" s="47" t="s">
        <v>484</v>
      </c>
      <c r="AT1095" s="47" t="s">
        <v>1770</v>
      </c>
      <c r="AU1095" s="47" t="s">
        <v>160</v>
      </c>
      <c r="AV1095" s="47" t="s">
        <v>35</v>
      </c>
      <c r="AW1095" s="47" t="s">
        <v>82</v>
      </c>
      <c r="AX1095" s="47" t="s">
        <v>83</v>
      </c>
      <c r="AY1095" s="48">
        <v>0</v>
      </c>
      <c r="AZ1095" s="48">
        <v>0</v>
      </c>
      <c r="BA1095" s="48">
        <v>0</v>
      </c>
      <c r="BB1095" s="48">
        <v>0</v>
      </c>
      <c r="BC1095" s="48">
        <v>0</v>
      </c>
    </row>
    <row r="1096" spans="1:55" x14ac:dyDescent="0.3">
      <c r="A1096" s="47" t="s">
        <v>465</v>
      </c>
      <c r="B1096" s="47" t="s">
        <v>466</v>
      </c>
      <c r="C1096" s="47" t="s">
        <v>467</v>
      </c>
      <c r="D1096" s="47" t="s">
        <v>468</v>
      </c>
      <c r="E1096" s="47" t="s">
        <v>469</v>
      </c>
      <c r="F1096" s="47" t="s">
        <v>470</v>
      </c>
      <c r="G1096" s="47" t="s">
        <v>558</v>
      </c>
      <c r="H1096" s="47" t="s">
        <v>57</v>
      </c>
      <c r="I1096" s="47" t="s">
        <v>559</v>
      </c>
      <c r="J1096" s="47" t="s">
        <v>58</v>
      </c>
      <c r="K1096" s="47" t="s">
        <v>637</v>
      </c>
      <c r="L1096" s="47" t="s">
        <v>78</v>
      </c>
      <c r="M1096" s="47" t="s">
        <v>638</v>
      </c>
      <c r="N1096" s="47" t="s">
        <v>79</v>
      </c>
      <c r="O1096" s="47" t="s">
        <v>562</v>
      </c>
      <c r="P1096" s="47" t="s">
        <v>80</v>
      </c>
      <c r="Q1096" s="47" t="s">
        <v>503</v>
      </c>
      <c r="R1096" s="47" t="s">
        <v>639</v>
      </c>
      <c r="S1096" s="47" t="s">
        <v>275</v>
      </c>
      <c r="T1096" s="47" t="s">
        <v>55</v>
      </c>
      <c r="U1096" s="47" t="s">
        <v>84</v>
      </c>
      <c r="V1096" s="47" t="s">
        <v>640</v>
      </c>
      <c r="W1096" s="47" t="s">
        <v>6127</v>
      </c>
      <c r="X1096" s="48">
        <v>47730</v>
      </c>
      <c r="Y1096" s="49" t="s">
        <v>6193</v>
      </c>
      <c r="Z1096" s="50">
        <v>45196</v>
      </c>
      <c r="AA1096" s="47" t="s">
        <v>6194</v>
      </c>
      <c r="AB1096" s="50">
        <v>45195</v>
      </c>
      <c r="AC1096" s="47" t="s">
        <v>1708</v>
      </c>
      <c r="AD1096" s="47" t="s">
        <v>6254</v>
      </c>
      <c r="AE1096" s="47" t="s">
        <v>6196</v>
      </c>
      <c r="AF1096" s="47" t="s">
        <v>6128</v>
      </c>
      <c r="AG1096" s="51" t="s">
        <v>5922</v>
      </c>
      <c r="AH1096" s="52" t="s">
        <v>421</v>
      </c>
      <c r="AI1096" s="53" t="s">
        <v>153</v>
      </c>
      <c r="AJ1096" s="47" t="s">
        <v>154</v>
      </c>
      <c r="AK1096" s="47" t="s">
        <v>6255</v>
      </c>
      <c r="AL1096" s="50">
        <v>45194</v>
      </c>
      <c r="AM1096" s="47" t="s">
        <v>6129</v>
      </c>
      <c r="AN1096" s="50">
        <v>45161</v>
      </c>
      <c r="AO1096" s="47" t="s">
        <v>5843</v>
      </c>
      <c r="AP1096" s="47" t="s">
        <v>483</v>
      </c>
      <c r="AQ1096" s="47" t="s">
        <v>39</v>
      </c>
      <c r="AR1096" s="47" t="s">
        <v>644</v>
      </c>
      <c r="AS1096" s="47" t="s">
        <v>484</v>
      </c>
      <c r="AT1096" s="47" t="s">
        <v>371</v>
      </c>
      <c r="AU1096" s="47" t="s">
        <v>185</v>
      </c>
      <c r="AV1096" s="47" t="s">
        <v>35</v>
      </c>
      <c r="AW1096" s="47" t="s">
        <v>82</v>
      </c>
      <c r="AX1096" s="47" t="s">
        <v>83</v>
      </c>
      <c r="AY1096" s="48">
        <v>0</v>
      </c>
      <c r="AZ1096" s="48">
        <v>0</v>
      </c>
      <c r="BA1096" s="48">
        <v>0</v>
      </c>
      <c r="BB1096" s="48">
        <v>0</v>
      </c>
      <c r="BC1096" s="48">
        <v>0</v>
      </c>
    </row>
    <row r="1097" spans="1:55" x14ac:dyDescent="0.3">
      <c r="A1097" s="47" t="s">
        <v>465</v>
      </c>
      <c r="B1097" s="47" t="s">
        <v>466</v>
      </c>
      <c r="C1097" s="47" t="s">
        <v>467</v>
      </c>
      <c r="D1097" s="47" t="s">
        <v>468</v>
      </c>
      <c r="E1097" s="47" t="s">
        <v>469</v>
      </c>
      <c r="F1097" s="47" t="s">
        <v>470</v>
      </c>
      <c r="G1097" s="47" t="s">
        <v>558</v>
      </c>
      <c r="H1097" s="47" t="s">
        <v>57</v>
      </c>
      <c r="I1097" s="47" t="s">
        <v>559</v>
      </c>
      <c r="J1097" s="47" t="s">
        <v>58</v>
      </c>
      <c r="K1097" s="47" t="s">
        <v>637</v>
      </c>
      <c r="L1097" s="47" t="s">
        <v>78</v>
      </c>
      <c r="M1097" s="47" t="s">
        <v>660</v>
      </c>
      <c r="N1097" s="47" t="s">
        <v>85</v>
      </c>
      <c r="O1097" s="47" t="s">
        <v>562</v>
      </c>
      <c r="P1097" s="47" t="s">
        <v>86</v>
      </c>
      <c r="Q1097" s="47" t="s">
        <v>587</v>
      </c>
      <c r="R1097" s="47" t="s">
        <v>3897</v>
      </c>
      <c r="S1097" s="47" t="s">
        <v>271</v>
      </c>
      <c r="T1097" s="47" t="s">
        <v>33</v>
      </c>
      <c r="U1097" s="47" t="s">
        <v>354</v>
      </c>
      <c r="V1097" s="47" t="s">
        <v>4324</v>
      </c>
      <c r="W1097" s="47" t="s">
        <v>6130</v>
      </c>
      <c r="X1097" s="48">
        <v>400000</v>
      </c>
      <c r="Y1097" s="49" t="s">
        <v>6193</v>
      </c>
      <c r="Z1097" s="50">
        <v>45196</v>
      </c>
      <c r="AA1097" s="47" t="s">
        <v>6194</v>
      </c>
      <c r="AB1097" s="50">
        <v>45195</v>
      </c>
      <c r="AC1097" s="47" t="s">
        <v>1708</v>
      </c>
      <c r="AD1097" s="47" t="s">
        <v>6256</v>
      </c>
      <c r="AE1097" s="47" t="s">
        <v>6196</v>
      </c>
      <c r="AF1097" s="47" t="s">
        <v>6131</v>
      </c>
      <c r="AG1097" s="51" t="s">
        <v>5954</v>
      </c>
      <c r="AH1097" s="52" t="s">
        <v>421</v>
      </c>
      <c r="AI1097" s="53" t="s">
        <v>153</v>
      </c>
      <c r="AJ1097" s="47" t="s">
        <v>154</v>
      </c>
      <c r="AK1097" s="47" t="s">
        <v>6257</v>
      </c>
      <c r="AL1097" s="50">
        <v>45194</v>
      </c>
      <c r="AM1097" s="47" t="s">
        <v>6132</v>
      </c>
      <c r="AN1097" s="50">
        <v>45174</v>
      </c>
      <c r="AO1097" s="47" t="s">
        <v>5843</v>
      </c>
      <c r="AP1097" s="47" t="s">
        <v>483</v>
      </c>
      <c r="AQ1097" s="47" t="s">
        <v>39</v>
      </c>
      <c r="AR1097" s="47" t="s">
        <v>272</v>
      </c>
      <c r="AS1097" s="47" t="s">
        <v>484</v>
      </c>
      <c r="AT1097" s="47" t="s">
        <v>3902</v>
      </c>
      <c r="AU1097" s="47" t="s">
        <v>3903</v>
      </c>
      <c r="AV1097" s="47" t="s">
        <v>35</v>
      </c>
      <c r="AW1097" s="47" t="s">
        <v>65</v>
      </c>
      <c r="AX1097" s="47" t="s">
        <v>88</v>
      </c>
      <c r="AY1097" s="48">
        <v>0</v>
      </c>
      <c r="AZ1097" s="48">
        <v>0</v>
      </c>
      <c r="BA1097" s="48">
        <v>0</v>
      </c>
      <c r="BB1097" s="48">
        <v>0</v>
      </c>
      <c r="BC1097" s="48">
        <v>0</v>
      </c>
    </row>
    <row r="1098" spans="1:55" x14ac:dyDescent="0.3">
      <c r="A1098" s="47" t="s">
        <v>465</v>
      </c>
      <c r="B1098" s="47" t="s">
        <v>466</v>
      </c>
      <c r="C1098" s="47" t="s">
        <v>467</v>
      </c>
      <c r="D1098" s="47" t="s">
        <v>468</v>
      </c>
      <c r="E1098" s="47" t="s">
        <v>469</v>
      </c>
      <c r="F1098" s="47" t="s">
        <v>470</v>
      </c>
      <c r="G1098" s="47" t="s">
        <v>558</v>
      </c>
      <c r="H1098" s="47" t="s">
        <v>57</v>
      </c>
      <c r="I1098" s="47" t="s">
        <v>559</v>
      </c>
      <c r="J1098" s="47" t="s">
        <v>58</v>
      </c>
      <c r="K1098" s="47" t="s">
        <v>637</v>
      </c>
      <c r="L1098" s="47" t="s">
        <v>78</v>
      </c>
      <c r="M1098" s="47" t="s">
        <v>660</v>
      </c>
      <c r="N1098" s="47" t="s">
        <v>85</v>
      </c>
      <c r="O1098" s="47" t="s">
        <v>562</v>
      </c>
      <c r="P1098" s="47" t="s">
        <v>86</v>
      </c>
      <c r="Q1098" s="47" t="s">
        <v>587</v>
      </c>
      <c r="R1098" s="47" t="s">
        <v>3897</v>
      </c>
      <c r="S1098" s="47" t="s">
        <v>271</v>
      </c>
      <c r="T1098" s="47" t="s">
        <v>33</v>
      </c>
      <c r="U1098" s="47" t="s">
        <v>354</v>
      </c>
      <c r="V1098" s="47" t="s">
        <v>4324</v>
      </c>
      <c r="W1098" s="47" t="s">
        <v>6133</v>
      </c>
      <c r="X1098" s="48">
        <v>400000</v>
      </c>
      <c r="Y1098" s="49" t="s">
        <v>6193</v>
      </c>
      <c r="Z1098" s="50">
        <v>45196</v>
      </c>
      <c r="AA1098" s="47" t="s">
        <v>6194</v>
      </c>
      <c r="AB1098" s="50">
        <v>45195</v>
      </c>
      <c r="AC1098" s="47" t="s">
        <v>1708</v>
      </c>
      <c r="AD1098" s="47" t="s">
        <v>6258</v>
      </c>
      <c r="AE1098" s="47" t="s">
        <v>6196</v>
      </c>
      <c r="AF1098" s="47" t="s">
        <v>6134</v>
      </c>
      <c r="AG1098" s="51" t="s">
        <v>5945</v>
      </c>
      <c r="AH1098" s="52" t="s">
        <v>421</v>
      </c>
      <c r="AI1098" s="53" t="s">
        <v>153</v>
      </c>
      <c r="AJ1098" s="47" t="s">
        <v>154</v>
      </c>
      <c r="AK1098" s="47" t="s">
        <v>6259</v>
      </c>
      <c r="AL1098" s="50">
        <v>45194</v>
      </c>
      <c r="AM1098" s="47" t="s">
        <v>6135</v>
      </c>
      <c r="AN1098" s="50">
        <v>45173</v>
      </c>
      <c r="AO1098" s="47" t="s">
        <v>5843</v>
      </c>
      <c r="AP1098" s="47" t="s">
        <v>483</v>
      </c>
      <c r="AQ1098" s="47" t="s">
        <v>39</v>
      </c>
      <c r="AR1098" s="47" t="s">
        <v>272</v>
      </c>
      <c r="AS1098" s="47" t="s">
        <v>484</v>
      </c>
      <c r="AT1098" s="47" t="s">
        <v>3902</v>
      </c>
      <c r="AU1098" s="47" t="s">
        <v>3903</v>
      </c>
      <c r="AV1098" s="47" t="s">
        <v>35</v>
      </c>
      <c r="AW1098" s="47" t="s">
        <v>65</v>
      </c>
      <c r="AX1098" s="47" t="s">
        <v>88</v>
      </c>
      <c r="AY1098" s="48">
        <v>0</v>
      </c>
      <c r="AZ1098" s="48">
        <v>0</v>
      </c>
      <c r="BA1098" s="48">
        <v>0</v>
      </c>
      <c r="BB1098" s="48">
        <v>0</v>
      </c>
      <c r="BC1098" s="48">
        <v>0</v>
      </c>
    </row>
    <row r="1099" spans="1:55" x14ac:dyDescent="0.3">
      <c r="A1099" s="47" t="s">
        <v>465</v>
      </c>
      <c r="B1099" s="47" t="s">
        <v>466</v>
      </c>
      <c r="C1099" s="47" t="s">
        <v>467</v>
      </c>
      <c r="D1099" s="47" t="s">
        <v>468</v>
      </c>
      <c r="E1099" s="47" t="s">
        <v>469</v>
      </c>
      <c r="F1099" s="47" t="s">
        <v>470</v>
      </c>
      <c r="G1099" s="47" t="s">
        <v>558</v>
      </c>
      <c r="H1099" s="47" t="s">
        <v>57</v>
      </c>
      <c r="I1099" s="47" t="s">
        <v>559</v>
      </c>
      <c r="J1099" s="47" t="s">
        <v>58</v>
      </c>
      <c r="K1099" s="47" t="s">
        <v>637</v>
      </c>
      <c r="L1099" s="47" t="s">
        <v>78</v>
      </c>
      <c r="M1099" s="47" t="s">
        <v>660</v>
      </c>
      <c r="N1099" s="47" t="s">
        <v>85</v>
      </c>
      <c r="O1099" s="47" t="s">
        <v>562</v>
      </c>
      <c r="P1099" s="47" t="s">
        <v>86</v>
      </c>
      <c r="Q1099" s="47" t="s">
        <v>587</v>
      </c>
      <c r="R1099" s="47" t="s">
        <v>3897</v>
      </c>
      <c r="S1099" s="47" t="s">
        <v>271</v>
      </c>
      <c r="T1099" s="47" t="s">
        <v>33</v>
      </c>
      <c r="U1099" s="47" t="s">
        <v>354</v>
      </c>
      <c r="V1099" s="47" t="s">
        <v>4324</v>
      </c>
      <c r="W1099" s="47" t="s">
        <v>6136</v>
      </c>
      <c r="X1099" s="48">
        <v>1195000</v>
      </c>
      <c r="Y1099" s="49" t="s">
        <v>6193</v>
      </c>
      <c r="Z1099" s="50">
        <v>45196</v>
      </c>
      <c r="AA1099" s="47" t="s">
        <v>6194</v>
      </c>
      <c r="AB1099" s="50">
        <v>45195</v>
      </c>
      <c r="AC1099" s="47" t="s">
        <v>1708</v>
      </c>
      <c r="AD1099" s="47" t="s">
        <v>6260</v>
      </c>
      <c r="AE1099" s="47" t="s">
        <v>6196</v>
      </c>
      <c r="AF1099" s="47" t="s">
        <v>6137</v>
      </c>
      <c r="AG1099" s="51" t="s">
        <v>5945</v>
      </c>
      <c r="AH1099" s="52" t="s">
        <v>421</v>
      </c>
      <c r="AI1099" s="53" t="s">
        <v>153</v>
      </c>
      <c r="AJ1099" s="47" t="s">
        <v>154</v>
      </c>
      <c r="AK1099" s="47" t="s">
        <v>6261</v>
      </c>
      <c r="AL1099" s="50">
        <v>45194</v>
      </c>
      <c r="AM1099" s="47" t="s">
        <v>6138</v>
      </c>
      <c r="AN1099" s="50">
        <v>45173</v>
      </c>
      <c r="AO1099" s="47" t="s">
        <v>5843</v>
      </c>
      <c r="AP1099" s="47" t="s">
        <v>483</v>
      </c>
      <c r="AQ1099" s="47" t="s">
        <v>39</v>
      </c>
      <c r="AR1099" s="47" t="s">
        <v>272</v>
      </c>
      <c r="AS1099" s="47" t="s">
        <v>484</v>
      </c>
      <c r="AT1099" s="47" t="s">
        <v>3902</v>
      </c>
      <c r="AU1099" s="47" t="s">
        <v>3903</v>
      </c>
      <c r="AV1099" s="47" t="s">
        <v>35</v>
      </c>
      <c r="AW1099" s="47" t="s">
        <v>65</v>
      </c>
      <c r="AX1099" s="47" t="s">
        <v>88</v>
      </c>
      <c r="AY1099" s="48">
        <v>0</v>
      </c>
      <c r="AZ1099" s="48">
        <v>0</v>
      </c>
      <c r="BA1099" s="48">
        <v>0</v>
      </c>
      <c r="BB1099" s="48">
        <v>0</v>
      </c>
      <c r="BC1099" s="48">
        <v>0</v>
      </c>
    </row>
    <row r="1100" spans="1:55" x14ac:dyDescent="0.3">
      <c r="A1100" s="47" t="s">
        <v>465</v>
      </c>
      <c r="B1100" s="47" t="s">
        <v>466</v>
      </c>
      <c r="C1100" s="47" t="s">
        <v>467</v>
      </c>
      <c r="D1100" s="47" t="s">
        <v>468</v>
      </c>
      <c r="E1100" s="47" t="s">
        <v>469</v>
      </c>
      <c r="F1100" s="47" t="s">
        <v>470</v>
      </c>
      <c r="G1100" s="47" t="s">
        <v>558</v>
      </c>
      <c r="H1100" s="47" t="s">
        <v>57</v>
      </c>
      <c r="I1100" s="47" t="s">
        <v>559</v>
      </c>
      <c r="J1100" s="47" t="s">
        <v>58</v>
      </c>
      <c r="K1100" s="47" t="s">
        <v>637</v>
      </c>
      <c r="L1100" s="47" t="s">
        <v>78</v>
      </c>
      <c r="M1100" s="47" t="s">
        <v>660</v>
      </c>
      <c r="N1100" s="47" t="s">
        <v>85</v>
      </c>
      <c r="O1100" s="47" t="s">
        <v>562</v>
      </c>
      <c r="P1100" s="47" t="s">
        <v>86</v>
      </c>
      <c r="Q1100" s="47" t="s">
        <v>577</v>
      </c>
      <c r="R1100" s="47" t="s">
        <v>959</v>
      </c>
      <c r="S1100" s="47" t="s">
        <v>274</v>
      </c>
      <c r="T1100" s="47" t="s">
        <v>41</v>
      </c>
      <c r="U1100" s="47" t="s">
        <v>2253</v>
      </c>
      <c r="V1100" s="47" t="s">
        <v>2254</v>
      </c>
      <c r="W1100" s="47" t="s">
        <v>6139</v>
      </c>
      <c r="X1100" s="48">
        <v>3190500</v>
      </c>
      <c r="Y1100" s="49" t="s">
        <v>6193</v>
      </c>
      <c r="Z1100" s="50">
        <v>45196</v>
      </c>
      <c r="AA1100" s="47" t="s">
        <v>6194</v>
      </c>
      <c r="AB1100" s="50">
        <v>45195</v>
      </c>
      <c r="AC1100" s="47" t="s">
        <v>1708</v>
      </c>
      <c r="AD1100" s="47" t="s">
        <v>6262</v>
      </c>
      <c r="AE1100" s="47" t="s">
        <v>6196</v>
      </c>
      <c r="AF1100" s="47" t="s">
        <v>6140</v>
      </c>
      <c r="AG1100" s="51" t="s">
        <v>5954</v>
      </c>
      <c r="AH1100" s="52" t="s">
        <v>421</v>
      </c>
      <c r="AI1100" s="53" t="s">
        <v>153</v>
      </c>
      <c r="AJ1100" s="47" t="s">
        <v>154</v>
      </c>
      <c r="AK1100" s="47" t="s">
        <v>6263</v>
      </c>
      <c r="AL1100" s="50">
        <v>45194</v>
      </c>
      <c r="AM1100" s="47" t="s">
        <v>6141</v>
      </c>
      <c r="AN1100" s="50">
        <v>45174</v>
      </c>
      <c r="AO1100" s="47" t="s">
        <v>5843</v>
      </c>
      <c r="AP1100" s="47" t="s">
        <v>483</v>
      </c>
      <c r="AQ1100" s="47" t="s">
        <v>39</v>
      </c>
      <c r="AR1100" s="47" t="s">
        <v>495</v>
      </c>
      <c r="AS1100" s="47" t="s">
        <v>484</v>
      </c>
      <c r="AT1100" s="47" t="s">
        <v>2233</v>
      </c>
      <c r="AU1100" s="47" t="s">
        <v>332</v>
      </c>
      <c r="AV1100" s="47" t="s">
        <v>35</v>
      </c>
      <c r="AW1100" s="47" t="s">
        <v>65</v>
      </c>
      <c r="AX1100" s="47" t="s">
        <v>88</v>
      </c>
      <c r="AY1100" s="48">
        <v>0</v>
      </c>
      <c r="AZ1100" s="48">
        <v>0</v>
      </c>
      <c r="BA1100" s="48">
        <v>0</v>
      </c>
      <c r="BB1100" s="48">
        <v>0</v>
      </c>
      <c r="BC1100" s="48">
        <v>0</v>
      </c>
    </row>
    <row r="1101" spans="1:55" x14ac:dyDescent="0.3">
      <c r="A1101" s="47" t="s">
        <v>465</v>
      </c>
      <c r="B1101" s="47" t="s">
        <v>466</v>
      </c>
      <c r="C1101" s="47" t="s">
        <v>467</v>
      </c>
      <c r="D1101" s="47" t="s">
        <v>468</v>
      </c>
      <c r="E1101" s="47" t="s">
        <v>469</v>
      </c>
      <c r="F1101" s="47" t="s">
        <v>470</v>
      </c>
      <c r="G1101" s="47" t="s">
        <v>558</v>
      </c>
      <c r="H1101" s="47" t="s">
        <v>57</v>
      </c>
      <c r="I1101" s="47" t="s">
        <v>961</v>
      </c>
      <c r="J1101" s="47" t="s">
        <v>117</v>
      </c>
      <c r="K1101" s="47" t="s">
        <v>823</v>
      </c>
      <c r="L1101" s="47" t="s">
        <v>118</v>
      </c>
      <c r="M1101" s="47" t="s">
        <v>962</v>
      </c>
      <c r="N1101" s="47" t="s">
        <v>119</v>
      </c>
      <c r="O1101" s="47" t="s">
        <v>562</v>
      </c>
      <c r="P1101" s="47" t="s">
        <v>120</v>
      </c>
      <c r="Q1101" s="47" t="s">
        <v>503</v>
      </c>
      <c r="R1101" s="47" t="s">
        <v>121</v>
      </c>
      <c r="S1101" s="47" t="s">
        <v>274</v>
      </c>
      <c r="T1101" s="47" t="s">
        <v>41</v>
      </c>
      <c r="U1101" s="47" t="s">
        <v>3178</v>
      </c>
      <c r="V1101" s="47" t="s">
        <v>4152</v>
      </c>
      <c r="W1101" s="47" t="s">
        <v>6142</v>
      </c>
      <c r="X1101" s="48">
        <v>600000</v>
      </c>
      <c r="Y1101" s="49" t="s">
        <v>6193</v>
      </c>
      <c r="Z1101" s="50">
        <v>45196</v>
      </c>
      <c r="AA1101" s="47" t="s">
        <v>6194</v>
      </c>
      <c r="AB1101" s="50">
        <v>45195</v>
      </c>
      <c r="AC1101" s="47" t="s">
        <v>1705</v>
      </c>
      <c r="AD1101" s="47" t="s">
        <v>6264</v>
      </c>
      <c r="AE1101" s="47" t="s">
        <v>6196</v>
      </c>
      <c r="AF1101" s="47" t="s">
        <v>6143</v>
      </c>
      <c r="AG1101" s="51" t="s">
        <v>6081</v>
      </c>
      <c r="AH1101" s="52" t="s">
        <v>421</v>
      </c>
      <c r="AI1101" s="53" t="s">
        <v>153</v>
      </c>
      <c r="AJ1101" s="47" t="s">
        <v>154</v>
      </c>
      <c r="AK1101" s="47" t="s">
        <v>6265</v>
      </c>
      <c r="AL1101" s="50">
        <v>45194</v>
      </c>
      <c r="AM1101" s="47" t="s">
        <v>6144</v>
      </c>
      <c r="AN1101" s="50">
        <v>45180</v>
      </c>
      <c r="AO1101" s="47" t="s">
        <v>5843</v>
      </c>
      <c r="AP1101" s="47" t="s">
        <v>483</v>
      </c>
      <c r="AQ1101" s="47" t="s">
        <v>39</v>
      </c>
      <c r="AR1101" s="47" t="s">
        <v>495</v>
      </c>
      <c r="AS1101" s="47" t="s">
        <v>484</v>
      </c>
      <c r="AT1101" s="47" t="s">
        <v>1794</v>
      </c>
      <c r="AU1101" s="47" t="s">
        <v>344</v>
      </c>
      <c r="AV1101" s="47" t="s">
        <v>35</v>
      </c>
      <c r="AW1101" s="47" t="s">
        <v>82</v>
      </c>
      <c r="AX1101" s="47" t="s">
        <v>96</v>
      </c>
      <c r="AY1101" s="48">
        <v>0</v>
      </c>
      <c r="AZ1101" s="48">
        <v>0</v>
      </c>
      <c r="BA1101" s="48">
        <v>0</v>
      </c>
      <c r="BB1101" s="48">
        <v>0</v>
      </c>
      <c r="BC1101" s="48">
        <v>0</v>
      </c>
    </row>
    <row r="1102" spans="1:55" x14ac:dyDescent="0.3">
      <c r="A1102" s="47" t="s">
        <v>465</v>
      </c>
      <c r="B1102" s="47" t="s">
        <v>466</v>
      </c>
      <c r="C1102" s="47" t="s">
        <v>467</v>
      </c>
      <c r="D1102" s="47" t="s">
        <v>468</v>
      </c>
      <c r="E1102" s="47" t="s">
        <v>469</v>
      </c>
      <c r="F1102" s="47" t="s">
        <v>470</v>
      </c>
      <c r="G1102" s="47" t="s">
        <v>558</v>
      </c>
      <c r="H1102" s="47" t="s">
        <v>57</v>
      </c>
      <c r="I1102" s="47" t="s">
        <v>961</v>
      </c>
      <c r="J1102" s="47" t="s">
        <v>117</v>
      </c>
      <c r="K1102" s="47" t="s">
        <v>823</v>
      </c>
      <c r="L1102" s="47" t="s">
        <v>118</v>
      </c>
      <c r="M1102" s="47" t="s">
        <v>962</v>
      </c>
      <c r="N1102" s="47" t="s">
        <v>119</v>
      </c>
      <c r="O1102" s="47" t="s">
        <v>562</v>
      </c>
      <c r="P1102" s="47" t="s">
        <v>120</v>
      </c>
      <c r="Q1102" s="47" t="s">
        <v>503</v>
      </c>
      <c r="R1102" s="47" t="s">
        <v>121</v>
      </c>
      <c r="S1102" s="47" t="s">
        <v>274</v>
      </c>
      <c r="T1102" s="47" t="s">
        <v>41</v>
      </c>
      <c r="U1102" s="47" t="s">
        <v>3178</v>
      </c>
      <c r="V1102" s="47" t="s">
        <v>4152</v>
      </c>
      <c r="W1102" s="47" t="s">
        <v>6142</v>
      </c>
      <c r="X1102" s="48">
        <v>3300000</v>
      </c>
      <c r="Y1102" s="49" t="s">
        <v>6193</v>
      </c>
      <c r="Z1102" s="50">
        <v>45196</v>
      </c>
      <c r="AA1102" s="47" t="s">
        <v>6194</v>
      </c>
      <c r="AB1102" s="50">
        <v>45195</v>
      </c>
      <c r="AC1102" s="47" t="s">
        <v>1705</v>
      </c>
      <c r="AD1102" s="47" t="s">
        <v>6266</v>
      </c>
      <c r="AE1102" s="47" t="s">
        <v>6196</v>
      </c>
      <c r="AF1102" s="47" t="s">
        <v>6145</v>
      </c>
      <c r="AG1102" s="51" t="s">
        <v>6081</v>
      </c>
      <c r="AH1102" s="52" t="s">
        <v>421</v>
      </c>
      <c r="AI1102" s="53" t="s">
        <v>153</v>
      </c>
      <c r="AJ1102" s="47" t="s">
        <v>154</v>
      </c>
      <c r="AK1102" s="47" t="s">
        <v>6267</v>
      </c>
      <c r="AL1102" s="50">
        <v>45194</v>
      </c>
      <c r="AM1102" s="47" t="s">
        <v>6146</v>
      </c>
      <c r="AN1102" s="50">
        <v>45180</v>
      </c>
      <c r="AO1102" s="47" t="s">
        <v>5843</v>
      </c>
      <c r="AP1102" s="47" t="s">
        <v>483</v>
      </c>
      <c r="AQ1102" s="47" t="s">
        <v>39</v>
      </c>
      <c r="AR1102" s="47" t="s">
        <v>495</v>
      </c>
      <c r="AS1102" s="47" t="s">
        <v>484</v>
      </c>
      <c r="AT1102" s="47" t="s">
        <v>1794</v>
      </c>
      <c r="AU1102" s="47" t="s">
        <v>344</v>
      </c>
      <c r="AV1102" s="47" t="s">
        <v>35</v>
      </c>
      <c r="AW1102" s="47" t="s">
        <v>82</v>
      </c>
      <c r="AX1102" s="47" t="s">
        <v>96</v>
      </c>
      <c r="AY1102" s="48">
        <v>0</v>
      </c>
      <c r="AZ1102" s="48">
        <v>0</v>
      </c>
      <c r="BA1102" s="48">
        <v>0</v>
      </c>
      <c r="BB1102" s="48">
        <v>0</v>
      </c>
      <c r="BC1102" s="48">
        <v>0</v>
      </c>
    </row>
    <row r="1103" spans="1:55" x14ac:dyDescent="0.3">
      <c r="A1103" s="47" t="s">
        <v>465</v>
      </c>
      <c r="B1103" s="47" t="s">
        <v>466</v>
      </c>
      <c r="C1103" s="47" t="s">
        <v>467</v>
      </c>
      <c r="D1103" s="47" t="s">
        <v>468</v>
      </c>
      <c r="E1103" s="47" t="s">
        <v>469</v>
      </c>
      <c r="F1103" s="47" t="s">
        <v>470</v>
      </c>
      <c r="G1103" s="47" t="s">
        <v>558</v>
      </c>
      <c r="H1103" s="47" t="s">
        <v>57</v>
      </c>
      <c r="I1103" s="47" t="s">
        <v>961</v>
      </c>
      <c r="J1103" s="47" t="s">
        <v>117</v>
      </c>
      <c r="K1103" s="47" t="s">
        <v>823</v>
      </c>
      <c r="L1103" s="47" t="s">
        <v>118</v>
      </c>
      <c r="M1103" s="47" t="s">
        <v>962</v>
      </c>
      <c r="N1103" s="47" t="s">
        <v>119</v>
      </c>
      <c r="O1103" s="47" t="s">
        <v>562</v>
      </c>
      <c r="P1103" s="47" t="s">
        <v>120</v>
      </c>
      <c r="Q1103" s="47" t="s">
        <v>503</v>
      </c>
      <c r="R1103" s="47" t="s">
        <v>121</v>
      </c>
      <c r="S1103" s="47" t="s">
        <v>271</v>
      </c>
      <c r="T1103" s="47" t="s">
        <v>33</v>
      </c>
      <c r="U1103" s="47" t="s">
        <v>354</v>
      </c>
      <c r="V1103" s="47" t="s">
        <v>1790</v>
      </c>
      <c r="W1103" s="47" t="s">
        <v>6147</v>
      </c>
      <c r="X1103" s="48">
        <v>690000</v>
      </c>
      <c r="Y1103" s="49" t="s">
        <v>6193</v>
      </c>
      <c r="Z1103" s="50">
        <v>45196</v>
      </c>
      <c r="AA1103" s="47" t="s">
        <v>6194</v>
      </c>
      <c r="AB1103" s="50">
        <v>45195</v>
      </c>
      <c r="AC1103" s="47" t="s">
        <v>1705</v>
      </c>
      <c r="AD1103" s="47" t="s">
        <v>6268</v>
      </c>
      <c r="AE1103" s="47" t="s">
        <v>6196</v>
      </c>
      <c r="AF1103" s="47" t="s">
        <v>6148</v>
      </c>
      <c r="AG1103" s="51" t="s">
        <v>5872</v>
      </c>
      <c r="AH1103" s="52" t="s">
        <v>421</v>
      </c>
      <c r="AI1103" s="53" t="s">
        <v>153</v>
      </c>
      <c r="AJ1103" s="47" t="s">
        <v>154</v>
      </c>
      <c r="AK1103" s="47" t="s">
        <v>6269</v>
      </c>
      <c r="AL1103" s="50">
        <v>45194</v>
      </c>
      <c r="AM1103" s="47" t="s">
        <v>6149</v>
      </c>
      <c r="AN1103" s="50">
        <v>45177</v>
      </c>
      <c r="AO1103" s="47" t="s">
        <v>5843</v>
      </c>
      <c r="AP1103" s="47" t="s">
        <v>483</v>
      </c>
      <c r="AQ1103" s="47" t="s">
        <v>39</v>
      </c>
      <c r="AR1103" s="47" t="s">
        <v>272</v>
      </c>
      <c r="AS1103" s="47" t="s">
        <v>484</v>
      </c>
      <c r="AT1103" s="47" t="s">
        <v>1794</v>
      </c>
      <c r="AU1103" s="47" t="s">
        <v>338</v>
      </c>
      <c r="AV1103" s="47" t="s">
        <v>35</v>
      </c>
      <c r="AW1103" s="47" t="s">
        <v>82</v>
      </c>
      <c r="AX1103" s="47" t="s">
        <v>96</v>
      </c>
      <c r="AY1103" s="48">
        <v>0</v>
      </c>
      <c r="AZ1103" s="48">
        <v>0</v>
      </c>
      <c r="BA1103" s="48">
        <v>0</v>
      </c>
      <c r="BB1103" s="48">
        <v>0</v>
      </c>
      <c r="BC1103" s="48">
        <v>0</v>
      </c>
    </row>
    <row r="1104" spans="1:55" x14ac:dyDescent="0.3">
      <c r="A1104" s="47" t="s">
        <v>465</v>
      </c>
      <c r="B1104" s="47" t="s">
        <v>466</v>
      </c>
      <c r="C1104" s="47" t="s">
        <v>467</v>
      </c>
      <c r="D1104" s="47" t="s">
        <v>468</v>
      </c>
      <c r="E1104" s="47" t="s">
        <v>469</v>
      </c>
      <c r="F1104" s="47" t="s">
        <v>470</v>
      </c>
      <c r="G1104" s="47" t="s">
        <v>558</v>
      </c>
      <c r="H1104" s="47" t="s">
        <v>57</v>
      </c>
      <c r="I1104" s="47" t="s">
        <v>961</v>
      </c>
      <c r="J1104" s="47" t="s">
        <v>117</v>
      </c>
      <c r="K1104" s="47" t="s">
        <v>823</v>
      </c>
      <c r="L1104" s="47" t="s">
        <v>118</v>
      </c>
      <c r="M1104" s="47" t="s">
        <v>962</v>
      </c>
      <c r="N1104" s="47" t="s">
        <v>119</v>
      </c>
      <c r="O1104" s="47" t="s">
        <v>562</v>
      </c>
      <c r="P1104" s="47" t="s">
        <v>120</v>
      </c>
      <c r="Q1104" s="47" t="s">
        <v>503</v>
      </c>
      <c r="R1104" s="47" t="s">
        <v>121</v>
      </c>
      <c r="S1104" s="47" t="s">
        <v>271</v>
      </c>
      <c r="T1104" s="47" t="s">
        <v>33</v>
      </c>
      <c r="U1104" s="47" t="s">
        <v>354</v>
      </c>
      <c r="V1104" s="47" t="s">
        <v>1790</v>
      </c>
      <c r="W1104" s="47" t="s">
        <v>6150</v>
      </c>
      <c r="X1104" s="48">
        <v>330000</v>
      </c>
      <c r="Y1104" s="49" t="s">
        <v>6193</v>
      </c>
      <c r="Z1104" s="50">
        <v>45196</v>
      </c>
      <c r="AA1104" s="47" t="s">
        <v>6194</v>
      </c>
      <c r="AB1104" s="50">
        <v>45195</v>
      </c>
      <c r="AC1104" s="47" t="s">
        <v>1705</v>
      </c>
      <c r="AD1104" s="47" t="s">
        <v>6270</v>
      </c>
      <c r="AE1104" s="47" t="s">
        <v>6196</v>
      </c>
      <c r="AF1104" s="47" t="s">
        <v>6151</v>
      </c>
      <c r="AG1104" s="51" t="s">
        <v>5872</v>
      </c>
      <c r="AH1104" s="52" t="s">
        <v>421</v>
      </c>
      <c r="AI1104" s="53" t="s">
        <v>153</v>
      </c>
      <c r="AJ1104" s="47" t="s">
        <v>154</v>
      </c>
      <c r="AK1104" s="47" t="s">
        <v>6271</v>
      </c>
      <c r="AL1104" s="50">
        <v>45194</v>
      </c>
      <c r="AM1104" s="47" t="s">
        <v>6152</v>
      </c>
      <c r="AN1104" s="50">
        <v>45177</v>
      </c>
      <c r="AO1104" s="47" t="s">
        <v>5843</v>
      </c>
      <c r="AP1104" s="47" t="s">
        <v>483</v>
      </c>
      <c r="AQ1104" s="47" t="s">
        <v>39</v>
      </c>
      <c r="AR1104" s="47" t="s">
        <v>272</v>
      </c>
      <c r="AS1104" s="47" t="s">
        <v>484</v>
      </c>
      <c r="AT1104" s="47" t="s">
        <v>1794</v>
      </c>
      <c r="AU1104" s="47" t="s">
        <v>338</v>
      </c>
      <c r="AV1104" s="47" t="s">
        <v>35</v>
      </c>
      <c r="AW1104" s="47" t="s">
        <v>82</v>
      </c>
      <c r="AX1104" s="47" t="s">
        <v>96</v>
      </c>
      <c r="AY1104" s="48">
        <v>0</v>
      </c>
      <c r="AZ1104" s="48">
        <v>0</v>
      </c>
      <c r="BA1104" s="48">
        <v>0</v>
      </c>
      <c r="BB1104" s="48">
        <v>0</v>
      </c>
      <c r="BC1104" s="48">
        <v>0</v>
      </c>
    </row>
    <row r="1105" spans="1:55" x14ac:dyDescent="0.3">
      <c r="A1105" s="47" t="s">
        <v>465</v>
      </c>
      <c r="B1105" s="47" t="s">
        <v>466</v>
      </c>
      <c r="C1105" s="47" t="s">
        <v>467</v>
      </c>
      <c r="D1105" s="47" t="s">
        <v>468</v>
      </c>
      <c r="E1105" s="47" t="s">
        <v>469</v>
      </c>
      <c r="F1105" s="47" t="s">
        <v>470</v>
      </c>
      <c r="G1105" s="47" t="s">
        <v>558</v>
      </c>
      <c r="H1105" s="47" t="s">
        <v>57</v>
      </c>
      <c r="I1105" s="47" t="s">
        <v>961</v>
      </c>
      <c r="J1105" s="47" t="s">
        <v>117</v>
      </c>
      <c r="K1105" s="47" t="s">
        <v>823</v>
      </c>
      <c r="L1105" s="47" t="s">
        <v>118</v>
      </c>
      <c r="M1105" s="47" t="s">
        <v>962</v>
      </c>
      <c r="N1105" s="47" t="s">
        <v>119</v>
      </c>
      <c r="O1105" s="47" t="s">
        <v>562</v>
      </c>
      <c r="P1105" s="47" t="s">
        <v>120</v>
      </c>
      <c r="Q1105" s="47" t="s">
        <v>503</v>
      </c>
      <c r="R1105" s="47" t="s">
        <v>121</v>
      </c>
      <c r="S1105" s="47" t="s">
        <v>271</v>
      </c>
      <c r="T1105" s="47" t="s">
        <v>33</v>
      </c>
      <c r="U1105" s="47" t="s">
        <v>354</v>
      </c>
      <c r="V1105" s="47" t="s">
        <v>1790</v>
      </c>
      <c r="W1105" s="47" t="s">
        <v>6153</v>
      </c>
      <c r="X1105" s="48">
        <v>545000</v>
      </c>
      <c r="Y1105" s="49" t="s">
        <v>6193</v>
      </c>
      <c r="Z1105" s="50">
        <v>45196</v>
      </c>
      <c r="AA1105" s="47" t="s">
        <v>6194</v>
      </c>
      <c r="AB1105" s="50">
        <v>45195</v>
      </c>
      <c r="AC1105" s="47" t="s">
        <v>1705</v>
      </c>
      <c r="AD1105" s="47" t="s">
        <v>6272</v>
      </c>
      <c r="AE1105" s="47" t="s">
        <v>6196</v>
      </c>
      <c r="AF1105" s="47" t="s">
        <v>6154</v>
      </c>
      <c r="AG1105" s="51" t="s">
        <v>5876</v>
      </c>
      <c r="AH1105" s="52" t="s">
        <v>421</v>
      </c>
      <c r="AI1105" s="53" t="s">
        <v>153</v>
      </c>
      <c r="AJ1105" s="47" t="s">
        <v>154</v>
      </c>
      <c r="AK1105" s="47" t="s">
        <v>6273</v>
      </c>
      <c r="AL1105" s="50">
        <v>45194</v>
      </c>
      <c r="AM1105" s="47" t="s">
        <v>6155</v>
      </c>
      <c r="AN1105" s="50">
        <v>45176</v>
      </c>
      <c r="AO1105" s="47" t="s">
        <v>5843</v>
      </c>
      <c r="AP1105" s="47" t="s">
        <v>483</v>
      </c>
      <c r="AQ1105" s="47" t="s">
        <v>39</v>
      </c>
      <c r="AR1105" s="47" t="s">
        <v>272</v>
      </c>
      <c r="AS1105" s="47" t="s">
        <v>484</v>
      </c>
      <c r="AT1105" s="47" t="s">
        <v>1794</v>
      </c>
      <c r="AU1105" s="47" t="s">
        <v>338</v>
      </c>
      <c r="AV1105" s="47" t="s">
        <v>35</v>
      </c>
      <c r="AW1105" s="47" t="s">
        <v>82</v>
      </c>
      <c r="AX1105" s="47" t="s">
        <v>96</v>
      </c>
      <c r="AY1105" s="48">
        <v>0</v>
      </c>
      <c r="AZ1105" s="48">
        <v>0</v>
      </c>
      <c r="BA1105" s="48">
        <v>0</v>
      </c>
      <c r="BB1105" s="48">
        <v>0</v>
      </c>
      <c r="BC1105" s="48">
        <v>0</v>
      </c>
    </row>
    <row r="1106" spans="1:55" x14ac:dyDescent="0.3">
      <c r="A1106" s="47" t="s">
        <v>465</v>
      </c>
      <c r="B1106" s="47" t="s">
        <v>466</v>
      </c>
      <c r="C1106" s="47" t="s">
        <v>467</v>
      </c>
      <c r="D1106" s="47" t="s">
        <v>468</v>
      </c>
      <c r="E1106" s="47" t="s">
        <v>469</v>
      </c>
      <c r="F1106" s="47" t="s">
        <v>470</v>
      </c>
      <c r="G1106" s="47" t="s">
        <v>558</v>
      </c>
      <c r="H1106" s="47" t="s">
        <v>57</v>
      </c>
      <c r="I1106" s="47" t="s">
        <v>961</v>
      </c>
      <c r="J1106" s="47" t="s">
        <v>117</v>
      </c>
      <c r="K1106" s="47" t="s">
        <v>823</v>
      </c>
      <c r="L1106" s="47" t="s">
        <v>118</v>
      </c>
      <c r="M1106" s="47" t="s">
        <v>962</v>
      </c>
      <c r="N1106" s="47" t="s">
        <v>119</v>
      </c>
      <c r="O1106" s="47" t="s">
        <v>562</v>
      </c>
      <c r="P1106" s="47" t="s">
        <v>120</v>
      </c>
      <c r="Q1106" s="47" t="s">
        <v>503</v>
      </c>
      <c r="R1106" s="47" t="s">
        <v>121</v>
      </c>
      <c r="S1106" s="47" t="s">
        <v>271</v>
      </c>
      <c r="T1106" s="47" t="s">
        <v>33</v>
      </c>
      <c r="U1106" s="47" t="s">
        <v>354</v>
      </c>
      <c r="V1106" s="47" t="s">
        <v>1790</v>
      </c>
      <c r="W1106" s="47" t="s">
        <v>6156</v>
      </c>
      <c r="X1106" s="48">
        <v>325000</v>
      </c>
      <c r="Y1106" s="49" t="s">
        <v>6193</v>
      </c>
      <c r="Z1106" s="50">
        <v>45196</v>
      </c>
      <c r="AA1106" s="47" t="s">
        <v>6194</v>
      </c>
      <c r="AB1106" s="50">
        <v>45195</v>
      </c>
      <c r="AC1106" s="47" t="s">
        <v>1705</v>
      </c>
      <c r="AD1106" s="47" t="s">
        <v>6274</v>
      </c>
      <c r="AE1106" s="47" t="s">
        <v>6196</v>
      </c>
      <c r="AF1106" s="47" t="s">
        <v>6157</v>
      </c>
      <c r="AG1106" s="51" t="s">
        <v>5876</v>
      </c>
      <c r="AH1106" s="52" t="s">
        <v>421</v>
      </c>
      <c r="AI1106" s="53" t="s">
        <v>153</v>
      </c>
      <c r="AJ1106" s="47" t="s">
        <v>154</v>
      </c>
      <c r="AK1106" s="47" t="s">
        <v>6275</v>
      </c>
      <c r="AL1106" s="50">
        <v>45194</v>
      </c>
      <c r="AM1106" s="47" t="s">
        <v>6158</v>
      </c>
      <c r="AN1106" s="50">
        <v>45176</v>
      </c>
      <c r="AO1106" s="47" t="s">
        <v>5843</v>
      </c>
      <c r="AP1106" s="47" t="s">
        <v>483</v>
      </c>
      <c r="AQ1106" s="47" t="s">
        <v>39</v>
      </c>
      <c r="AR1106" s="47" t="s">
        <v>272</v>
      </c>
      <c r="AS1106" s="47" t="s">
        <v>484</v>
      </c>
      <c r="AT1106" s="47" t="s">
        <v>1794</v>
      </c>
      <c r="AU1106" s="47" t="s">
        <v>338</v>
      </c>
      <c r="AV1106" s="47" t="s">
        <v>35</v>
      </c>
      <c r="AW1106" s="47" t="s">
        <v>82</v>
      </c>
      <c r="AX1106" s="47" t="s">
        <v>96</v>
      </c>
      <c r="AY1106" s="48">
        <v>0</v>
      </c>
      <c r="AZ1106" s="48">
        <v>0</v>
      </c>
      <c r="BA1106" s="48">
        <v>0</v>
      </c>
      <c r="BB1106" s="48">
        <v>0</v>
      </c>
      <c r="BC1106" s="48">
        <v>0</v>
      </c>
    </row>
    <row r="1107" spans="1:55" x14ac:dyDescent="0.3">
      <c r="A1107" s="47" t="s">
        <v>465</v>
      </c>
      <c r="B1107" s="47" t="s">
        <v>466</v>
      </c>
      <c r="C1107" s="47" t="s">
        <v>467</v>
      </c>
      <c r="D1107" s="47" t="s">
        <v>468</v>
      </c>
      <c r="E1107" s="47" t="s">
        <v>469</v>
      </c>
      <c r="F1107" s="47" t="s">
        <v>470</v>
      </c>
      <c r="G1107" s="47" t="s">
        <v>471</v>
      </c>
      <c r="H1107" s="47" t="s">
        <v>27</v>
      </c>
      <c r="I1107" s="47" t="s">
        <v>472</v>
      </c>
      <c r="J1107" s="47" t="s">
        <v>28</v>
      </c>
      <c r="K1107" s="47" t="s">
        <v>473</v>
      </c>
      <c r="L1107" s="47" t="s">
        <v>29</v>
      </c>
      <c r="M1107" s="47" t="s">
        <v>474</v>
      </c>
      <c r="N1107" s="47" t="s">
        <v>30</v>
      </c>
      <c r="O1107" s="47" t="s">
        <v>475</v>
      </c>
      <c r="P1107" s="47" t="s">
        <v>31</v>
      </c>
      <c r="Q1107" s="47" t="s">
        <v>503</v>
      </c>
      <c r="R1107" s="47" t="s">
        <v>32</v>
      </c>
      <c r="S1107" s="47" t="s">
        <v>273</v>
      </c>
      <c r="T1107" s="47" t="s">
        <v>240</v>
      </c>
      <c r="U1107" s="47" t="s">
        <v>3021</v>
      </c>
      <c r="V1107" s="47" t="s">
        <v>6159</v>
      </c>
      <c r="W1107" s="47" t="s">
        <v>6160</v>
      </c>
      <c r="X1107" s="48">
        <v>4000000</v>
      </c>
      <c r="Y1107" s="49" t="s">
        <v>6193</v>
      </c>
      <c r="Z1107" s="50">
        <v>45196</v>
      </c>
      <c r="AA1107" s="47" t="s">
        <v>6194</v>
      </c>
      <c r="AB1107" s="50">
        <v>45195</v>
      </c>
      <c r="AC1107" s="47" t="s">
        <v>6276</v>
      </c>
      <c r="AD1107" s="47" t="s">
        <v>6277</v>
      </c>
      <c r="AE1107" s="47" t="s">
        <v>6196</v>
      </c>
      <c r="AF1107" s="47" t="s">
        <v>6161</v>
      </c>
      <c r="AG1107" s="51" t="s">
        <v>5872</v>
      </c>
      <c r="AH1107" s="52" t="s">
        <v>421</v>
      </c>
      <c r="AI1107" s="53" t="s">
        <v>153</v>
      </c>
      <c r="AJ1107" s="47" t="s">
        <v>154</v>
      </c>
      <c r="AK1107" s="47" t="s">
        <v>6278</v>
      </c>
      <c r="AL1107" s="50">
        <v>45194</v>
      </c>
      <c r="AM1107" s="47" t="s">
        <v>6162</v>
      </c>
      <c r="AN1107" s="50">
        <v>45177</v>
      </c>
      <c r="AO1107" s="47" t="s">
        <v>5843</v>
      </c>
      <c r="AP1107" s="47" t="s">
        <v>483</v>
      </c>
      <c r="AQ1107" s="47" t="s">
        <v>39</v>
      </c>
      <c r="AR1107" s="47" t="s">
        <v>3026</v>
      </c>
      <c r="AS1107" s="47" t="s">
        <v>484</v>
      </c>
      <c r="AT1107" s="47" t="s">
        <v>1855</v>
      </c>
      <c r="AU1107" s="47" t="s">
        <v>245</v>
      </c>
      <c r="AV1107" s="47" t="s">
        <v>35</v>
      </c>
      <c r="AW1107" s="47" t="s">
        <v>36</v>
      </c>
      <c r="AX1107" s="47" t="s">
        <v>37</v>
      </c>
      <c r="AY1107" s="48">
        <v>0</v>
      </c>
      <c r="AZ1107" s="48">
        <v>0</v>
      </c>
      <c r="BA1107" s="48">
        <v>0</v>
      </c>
      <c r="BB1107" s="48">
        <v>0</v>
      </c>
      <c r="BC1107" s="48">
        <v>0</v>
      </c>
    </row>
    <row r="1108" spans="1:55" x14ac:dyDescent="0.3">
      <c r="A1108" s="47" t="s">
        <v>465</v>
      </c>
      <c r="B1108" s="47" t="s">
        <v>466</v>
      </c>
      <c r="C1108" s="47" t="s">
        <v>467</v>
      </c>
      <c r="D1108" s="47" t="s">
        <v>468</v>
      </c>
      <c r="E1108" s="47" t="s">
        <v>469</v>
      </c>
      <c r="F1108" s="47" t="s">
        <v>470</v>
      </c>
      <c r="G1108" s="47" t="s">
        <v>471</v>
      </c>
      <c r="H1108" s="47" t="s">
        <v>27</v>
      </c>
      <c r="I1108" s="47" t="s">
        <v>472</v>
      </c>
      <c r="J1108" s="47" t="s">
        <v>28</v>
      </c>
      <c r="K1108" s="47" t="s">
        <v>473</v>
      </c>
      <c r="L1108" s="47" t="s">
        <v>29</v>
      </c>
      <c r="M1108" s="47" t="s">
        <v>474</v>
      </c>
      <c r="N1108" s="47" t="s">
        <v>30</v>
      </c>
      <c r="O1108" s="47" t="s">
        <v>475</v>
      </c>
      <c r="P1108" s="47" t="s">
        <v>31</v>
      </c>
      <c r="Q1108" s="47" t="s">
        <v>503</v>
      </c>
      <c r="R1108" s="47" t="s">
        <v>32</v>
      </c>
      <c r="S1108" s="47" t="s">
        <v>273</v>
      </c>
      <c r="T1108" s="47" t="s">
        <v>240</v>
      </c>
      <c r="U1108" s="47" t="s">
        <v>3021</v>
      </c>
      <c r="V1108" s="47" t="s">
        <v>6159</v>
      </c>
      <c r="W1108" s="47" t="s">
        <v>6163</v>
      </c>
      <c r="X1108" s="48">
        <v>4000000</v>
      </c>
      <c r="Y1108" s="49" t="s">
        <v>6193</v>
      </c>
      <c r="Z1108" s="50">
        <v>45196</v>
      </c>
      <c r="AA1108" s="47" t="s">
        <v>6194</v>
      </c>
      <c r="AB1108" s="50">
        <v>45195</v>
      </c>
      <c r="AC1108" s="47" t="s">
        <v>6276</v>
      </c>
      <c r="AD1108" s="47" t="s">
        <v>6279</v>
      </c>
      <c r="AE1108" s="47" t="s">
        <v>6196</v>
      </c>
      <c r="AF1108" s="47" t="s">
        <v>6164</v>
      </c>
      <c r="AG1108" s="51" t="s">
        <v>5876</v>
      </c>
      <c r="AH1108" s="52" t="s">
        <v>421</v>
      </c>
      <c r="AI1108" s="53" t="s">
        <v>153</v>
      </c>
      <c r="AJ1108" s="47" t="s">
        <v>154</v>
      </c>
      <c r="AK1108" s="47" t="s">
        <v>6280</v>
      </c>
      <c r="AL1108" s="50">
        <v>45194</v>
      </c>
      <c r="AM1108" s="47" t="s">
        <v>6165</v>
      </c>
      <c r="AN1108" s="50">
        <v>45176</v>
      </c>
      <c r="AO1108" s="47" t="s">
        <v>5843</v>
      </c>
      <c r="AP1108" s="47" t="s">
        <v>483</v>
      </c>
      <c r="AQ1108" s="47" t="s">
        <v>39</v>
      </c>
      <c r="AR1108" s="47" t="s">
        <v>3026</v>
      </c>
      <c r="AS1108" s="47" t="s">
        <v>484</v>
      </c>
      <c r="AT1108" s="47" t="s">
        <v>1855</v>
      </c>
      <c r="AU1108" s="47" t="s">
        <v>245</v>
      </c>
      <c r="AV1108" s="47" t="s">
        <v>35</v>
      </c>
      <c r="AW1108" s="47" t="s">
        <v>36</v>
      </c>
      <c r="AX1108" s="47" t="s">
        <v>37</v>
      </c>
      <c r="AY1108" s="48">
        <v>0</v>
      </c>
      <c r="AZ1108" s="48">
        <v>0</v>
      </c>
      <c r="BA1108" s="48">
        <v>0</v>
      </c>
      <c r="BB1108" s="48">
        <v>0</v>
      </c>
      <c r="BC1108" s="48">
        <v>0</v>
      </c>
    </row>
    <row r="1109" spans="1:55" x14ac:dyDescent="0.3">
      <c r="A1109" s="47" t="s">
        <v>465</v>
      </c>
      <c r="B1109" s="47" t="s">
        <v>466</v>
      </c>
      <c r="C1109" s="47" t="s">
        <v>467</v>
      </c>
      <c r="D1109" s="47" t="s">
        <v>468</v>
      </c>
      <c r="E1109" s="47" t="s">
        <v>469</v>
      </c>
      <c r="F1109" s="47" t="s">
        <v>470</v>
      </c>
      <c r="G1109" s="47" t="s">
        <v>471</v>
      </c>
      <c r="H1109" s="47" t="s">
        <v>27</v>
      </c>
      <c r="I1109" s="47" t="s">
        <v>472</v>
      </c>
      <c r="J1109" s="47" t="s">
        <v>28</v>
      </c>
      <c r="K1109" s="47" t="s">
        <v>473</v>
      </c>
      <c r="L1109" s="47" t="s">
        <v>29</v>
      </c>
      <c r="M1109" s="47" t="s">
        <v>474</v>
      </c>
      <c r="N1109" s="47" t="s">
        <v>30</v>
      </c>
      <c r="O1109" s="47" t="s">
        <v>475</v>
      </c>
      <c r="P1109" s="47" t="s">
        <v>31</v>
      </c>
      <c r="Q1109" s="47" t="s">
        <v>503</v>
      </c>
      <c r="R1109" s="47" t="s">
        <v>32</v>
      </c>
      <c r="S1109" s="47" t="s">
        <v>271</v>
      </c>
      <c r="T1109" s="47" t="s">
        <v>33</v>
      </c>
      <c r="U1109" s="47" t="s">
        <v>354</v>
      </c>
      <c r="V1109" s="47" t="s">
        <v>1849</v>
      </c>
      <c r="W1109" s="47" t="s">
        <v>6166</v>
      </c>
      <c r="X1109" s="48">
        <v>400000</v>
      </c>
      <c r="Y1109" s="49" t="s">
        <v>6193</v>
      </c>
      <c r="Z1109" s="50">
        <v>45196</v>
      </c>
      <c r="AA1109" s="47" t="s">
        <v>6194</v>
      </c>
      <c r="AB1109" s="50">
        <v>45195</v>
      </c>
      <c r="AC1109" s="47" t="s">
        <v>6276</v>
      </c>
      <c r="AD1109" s="47" t="s">
        <v>6281</v>
      </c>
      <c r="AE1109" s="47" t="s">
        <v>6196</v>
      </c>
      <c r="AF1109" s="47" t="s">
        <v>6167</v>
      </c>
      <c r="AG1109" s="51" t="s">
        <v>6081</v>
      </c>
      <c r="AH1109" s="52" t="s">
        <v>421</v>
      </c>
      <c r="AI1109" s="53" t="s">
        <v>153</v>
      </c>
      <c r="AJ1109" s="47" t="s">
        <v>154</v>
      </c>
      <c r="AK1109" s="47" t="s">
        <v>6282</v>
      </c>
      <c r="AL1109" s="50">
        <v>45194</v>
      </c>
      <c r="AM1109" s="47" t="s">
        <v>6168</v>
      </c>
      <c r="AN1109" s="50">
        <v>45180</v>
      </c>
      <c r="AO1109" s="47" t="s">
        <v>5843</v>
      </c>
      <c r="AP1109" s="47" t="s">
        <v>483</v>
      </c>
      <c r="AQ1109" s="47" t="s">
        <v>39</v>
      </c>
      <c r="AR1109" s="47" t="s">
        <v>272</v>
      </c>
      <c r="AS1109" s="47" t="s">
        <v>484</v>
      </c>
      <c r="AT1109" s="47" t="s">
        <v>1855</v>
      </c>
      <c r="AU1109" s="47" t="s">
        <v>34</v>
      </c>
      <c r="AV1109" s="47" t="s">
        <v>35</v>
      </c>
      <c r="AW1109" s="47" t="s">
        <v>36</v>
      </c>
      <c r="AX1109" s="47" t="s">
        <v>37</v>
      </c>
      <c r="AY1109" s="48">
        <v>0</v>
      </c>
      <c r="AZ1109" s="48">
        <v>0</v>
      </c>
      <c r="BA1109" s="48">
        <v>0</v>
      </c>
      <c r="BB1109" s="48">
        <v>0</v>
      </c>
      <c r="BC1109" s="48">
        <v>0</v>
      </c>
    </row>
    <row r="1110" spans="1:55" x14ac:dyDescent="0.3">
      <c r="A1110" s="47" t="s">
        <v>465</v>
      </c>
      <c r="B1110" s="47" t="s">
        <v>466</v>
      </c>
      <c r="C1110" s="47" t="s">
        <v>467</v>
      </c>
      <c r="D1110" s="47" t="s">
        <v>468</v>
      </c>
      <c r="E1110" s="47" t="s">
        <v>469</v>
      </c>
      <c r="F1110" s="47" t="s">
        <v>470</v>
      </c>
      <c r="G1110" s="47" t="s">
        <v>471</v>
      </c>
      <c r="H1110" s="47" t="s">
        <v>27</v>
      </c>
      <c r="I1110" s="47" t="s">
        <v>472</v>
      </c>
      <c r="J1110" s="47" t="s">
        <v>28</v>
      </c>
      <c r="K1110" s="47" t="s">
        <v>473</v>
      </c>
      <c r="L1110" s="47" t="s">
        <v>29</v>
      </c>
      <c r="M1110" s="47" t="s">
        <v>474</v>
      </c>
      <c r="N1110" s="47" t="s">
        <v>30</v>
      </c>
      <c r="O1110" s="47" t="s">
        <v>475</v>
      </c>
      <c r="P1110" s="47" t="s">
        <v>31</v>
      </c>
      <c r="Q1110" s="47" t="s">
        <v>503</v>
      </c>
      <c r="R1110" s="47" t="s">
        <v>32</v>
      </c>
      <c r="S1110" s="47" t="s">
        <v>271</v>
      </c>
      <c r="T1110" s="47" t="s">
        <v>33</v>
      </c>
      <c r="U1110" s="47" t="s">
        <v>354</v>
      </c>
      <c r="V1110" s="47" t="s">
        <v>1849</v>
      </c>
      <c r="W1110" s="47" t="s">
        <v>6169</v>
      </c>
      <c r="X1110" s="48">
        <v>1380000</v>
      </c>
      <c r="Y1110" s="49" t="s">
        <v>6193</v>
      </c>
      <c r="Z1110" s="50">
        <v>45196</v>
      </c>
      <c r="AA1110" s="47" t="s">
        <v>6194</v>
      </c>
      <c r="AB1110" s="50">
        <v>45195</v>
      </c>
      <c r="AC1110" s="47" t="s">
        <v>6276</v>
      </c>
      <c r="AD1110" s="47" t="s">
        <v>6283</v>
      </c>
      <c r="AE1110" s="47" t="s">
        <v>6196</v>
      </c>
      <c r="AF1110" s="47" t="s">
        <v>6170</v>
      </c>
      <c r="AG1110" s="51" t="s">
        <v>5872</v>
      </c>
      <c r="AH1110" s="52" t="s">
        <v>421</v>
      </c>
      <c r="AI1110" s="53" t="s">
        <v>153</v>
      </c>
      <c r="AJ1110" s="47" t="s">
        <v>154</v>
      </c>
      <c r="AK1110" s="47" t="s">
        <v>6284</v>
      </c>
      <c r="AL1110" s="50">
        <v>45194</v>
      </c>
      <c r="AM1110" s="47" t="s">
        <v>6171</v>
      </c>
      <c r="AN1110" s="50">
        <v>45177</v>
      </c>
      <c r="AO1110" s="47" t="s">
        <v>5843</v>
      </c>
      <c r="AP1110" s="47" t="s">
        <v>483</v>
      </c>
      <c r="AQ1110" s="47" t="s">
        <v>39</v>
      </c>
      <c r="AR1110" s="47" t="s">
        <v>272</v>
      </c>
      <c r="AS1110" s="47" t="s">
        <v>484</v>
      </c>
      <c r="AT1110" s="47" t="s">
        <v>1855</v>
      </c>
      <c r="AU1110" s="47" t="s">
        <v>34</v>
      </c>
      <c r="AV1110" s="47" t="s">
        <v>35</v>
      </c>
      <c r="AW1110" s="47" t="s">
        <v>36</v>
      </c>
      <c r="AX1110" s="47" t="s">
        <v>37</v>
      </c>
      <c r="AY1110" s="48">
        <v>0</v>
      </c>
      <c r="AZ1110" s="48">
        <v>0</v>
      </c>
      <c r="BA1110" s="48">
        <v>0</v>
      </c>
      <c r="BB1110" s="48">
        <v>0</v>
      </c>
      <c r="BC1110" s="48">
        <v>0</v>
      </c>
    </row>
    <row r="1111" spans="1:55" x14ac:dyDescent="0.3">
      <c r="A1111" s="47" t="s">
        <v>465</v>
      </c>
      <c r="B1111" s="47" t="s">
        <v>466</v>
      </c>
      <c r="C1111" s="47" t="s">
        <v>467</v>
      </c>
      <c r="D1111" s="47" t="s">
        <v>468</v>
      </c>
      <c r="E1111" s="47" t="s">
        <v>469</v>
      </c>
      <c r="F1111" s="47" t="s">
        <v>470</v>
      </c>
      <c r="G1111" s="47" t="s">
        <v>471</v>
      </c>
      <c r="H1111" s="47" t="s">
        <v>27</v>
      </c>
      <c r="I1111" s="47" t="s">
        <v>472</v>
      </c>
      <c r="J1111" s="47" t="s">
        <v>28</v>
      </c>
      <c r="K1111" s="47" t="s">
        <v>473</v>
      </c>
      <c r="L1111" s="47" t="s">
        <v>29</v>
      </c>
      <c r="M1111" s="47" t="s">
        <v>474</v>
      </c>
      <c r="N1111" s="47" t="s">
        <v>30</v>
      </c>
      <c r="O1111" s="47" t="s">
        <v>475</v>
      </c>
      <c r="P1111" s="47" t="s">
        <v>31</v>
      </c>
      <c r="Q1111" s="47" t="s">
        <v>503</v>
      </c>
      <c r="R1111" s="47" t="s">
        <v>32</v>
      </c>
      <c r="S1111" s="47" t="s">
        <v>271</v>
      </c>
      <c r="T1111" s="47" t="s">
        <v>33</v>
      </c>
      <c r="U1111" s="47" t="s">
        <v>354</v>
      </c>
      <c r="V1111" s="47" t="s">
        <v>1849</v>
      </c>
      <c r="W1111" s="47" t="s">
        <v>6172</v>
      </c>
      <c r="X1111" s="48">
        <v>600000</v>
      </c>
      <c r="Y1111" s="49" t="s">
        <v>6193</v>
      </c>
      <c r="Z1111" s="50">
        <v>45196</v>
      </c>
      <c r="AA1111" s="47" t="s">
        <v>6194</v>
      </c>
      <c r="AB1111" s="50">
        <v>45195</v>
      </c>
      <c r="AC1111" s="47" t="s">
        <v>6276</v>
      </c>
      <c r="AD1111" s="47" t="s">
        <v>6285</v>
      </c>
      <c r="AE1111" s="47" t="s">
        <v>6196</v>
      </c>
      <c r="AF1111" s="47" t="s">
        <v>6173</v>
      </c>
      <c r="AG1111" s="51" t="s">
        <v>5872</v>
      </c>
      <c r="AH1111" s="52" t="s">
        <v>421</v>
      </c>
      <c r="AI1111" s="53" t="s">
        <v>153</v>
      </c>
      <c r="AJ1111" s="47" t="s">
        <v>154</v>
      </c>
      <c r="AK1111" s="47" t="s">
        <v>6286</v>
      </c>
      <c r="AL1111" s="50">
        <v>45194</v>
      </c>
      <c r="AM1111" s="47" t="s">
        <v>6174</v>
      </c>
      <c r="AN1111" s="50">
        <v>45177</v>
      </c>
      <c r="AO1111" s="47" t="s">
        <v>5843</v>
      </c>
      <c r="AP1111" s="47" t="s">
        <v>483</v>
      </c>
      <c r="AQ1111" s="47" t="s">
        <v>39</v>
      </c>
      <c r="AR1111" s="47" t="s">
        <v>272</v>
      </c>
      <c r="AS1111" s="47" t="s">
        <v>484</v>
      </c>
      <c r="AT1111" s="47" t="s">
        <v>1855</v>
      </c>
      <c r="AU1111" s="47" t="s">
        <v>34</v>
      </c>
      <c r="AV1111" s="47" t="s">
        <v>35</v>
      </c>
      <c r="AW1111" s="47" t="s">
        <v>36</v>
      </c>
      <c r="AX1111" s="47" t="s">
        <v>37</v>
      </c>
      <c r="AY1111" s="48">
        <v>0</v>
      </c>
      <c r="AZ1111" s="48">
        <v>0</v>
      </c>
      <c r="BA1111" s="48">
        <v>0</v>
      </c>
      <c r="BB1111" s="48">
        <v>0</v>
      </c>
      <c r="BC1111" s="48">
        <v>0</v>
      </c>
    </row>
    <row r="1112" spans="1:55" x14ac:dyDescent="0.3">
      <c r="A1112" s="47" t="s">
        <v>465</v>
      </c>
      <c r="B1112" s="47" t="s">
        <v>466</v>
      </c>
      <c r="C1112" s="47" t="s">
        <v>467</v>
      </c>
      <c r="D1112" s="47" t="s">
        <v>468</v>
      </c>
      <c r="E1112" s="47" t="s">
        <v>469</v>
      </c>
      <c r="F1112" s="47" t="s">
        <v>470</v>
      </c>
      <c r="G1112" s="47" t="s">
        <v>471</v>
      </c>
      <c r="H1112" s="47" t="s">
        <v>27</v>
      </c>
      <c r="I1112" s="47" t="s">
        <v>472</v>
      </c>
      <c r="J1112" s="47" t="s">
        <v>28</v>
      </c>
      <c r="K1112" s="47" t="s">
        <v>473</v>
      </c>
      <c r="L1112" s="47" t="s">
        <v>29</v>
      </c>
      <c r="M1112" s="47" t="s">
        <v>474</v>
      </c>
      <c r="N1112" s="47" t="s">
        <v>30</v>
      </c>
      <c r="O1112" s="47" t="s">
        <v>475</v>
      </c>
      <c r="P1112" s="47" t="s">
        <v>31</v>
      </c>
      <c r="Q1112" s="47" t="s">
        <v>503</v>
      </c>
      <c r="R1112" s="47" t="s">
        <v>32</v>
      </c>
      <c r="S1112" s="47" t="s">
        <v>271</v>
      </c>
      <c r="T1112" s="47" t="s">
        <v>33</v>
      </c>
      <c r="U1112" s="47" t="s">
        <v>354</v>
      </c>
      <c r="V1112" s="47" t="s">
        <v>1849</v>
      </c>
      <c r="W1112" s="47" t="s">
        <v>6175</v>
      </c>
      <c r="X1112" s="48">
        <v>2760000</v>
      </c>
      <c r="Y1112" s="49" t="s">
        <v>6193</v>
      </c>
      <c r="Z1112" s="50">
        <v>45196</v>
      </c>
      <c r="AA1112" s="47" t="s">
        <v>6194</v>
      </c>
      <c r="AB1112" s="50">
        <v>45195</v>
      </c>
      <c r="AC1112" s="47" t="s">
        <v>6276</v>
      </c>
      <c r="AD1112" s="47" t="s">
        <v>6287</v>
      </c>
      <c r="AE1112" s="47" t="s">
        <v>6196</v>
      </c>
      <c r="AF1112" s="47" t="s">
        <v>6176</v>
      </c>
      <c r="AG1112" s="51" t="s">
        <v>5876</v>
      </c>
      <c r="AH1112" s="52" t="s">
        <v>421</v>
      </c>
      <c r="AI1112" s="53" t="s">
        <v>153</v>
      </c>
      <c r="AJ1112" s="47" t="s">
        <v>154</v>
      </c>
      <c r="AK1112" s="47" t="s">
        <v>6288</v>
      </c>
      <c r="AL1112" s="50">
        <v>45194</v>
      </c>
      <c r="AM1112" s="47" t="s">
        <v>6177</v>
      </c>
      <c r="AN1112" s="50">
        <v>45176</v>
      </c>
      <c r="AO1112" s="47" t="s">
        <v>5843</v>
      </c>
      <c r="AP1112" s="47" t="s">
        <v>483</v>
      </c>
      <c r="AQ1112" s="47" t="s">
        <v>39</v>
      </c>
      <c r="AR1112" s="47" t="s">
        <v>272</v>
      </c>
      <c r="AS1112" s="47" t="s">
        <v>484</v>
      </c>
      <c r="AT1112" s="47" t="s">
        <v>1855</v>
      </c>
      <c r="AU1112" s="47" t="s">
        <v>34</v>
      </c>
      <c r="AV1112" s="47" t="s">
        <v>35</v>
      </c>
      <c r="AW1112" s="47" t="s">
        <v>36</v>
      </c>
      <c r="AX1112" s="47" t="s">
        <v>37</v>
      </c>
      <c r="AY1112" s="48">
        <v>0</v>
      </c>
      <c r="AZ1112" s="48">
        <v>0</v>
      </c>
      <c r="BA1112" s="48">
        <v>0</v>
      </c>
      <c r="BB1112" s="48">
        <v>0</v>
      </c>
      <c r="BC1112" s="48">
        <v>0</v>
      </c>
    </row>
    <row r="1113" spans="1:55" x14ac:dyDescent="0.3">
      <c r="A1113" s="47" t="s">
        <v>465</v>
      </c>
      <c r="B1113" s="47" t="s">
        <v>466</v>
      </c>
      <c r="C1113" s="47" t="s">
        <v>467</v>
      </c>
      <c r="D1113" s="47" t="s">
        <v>468</v>
      </c>
      <c r="E1113" s="47" t="s">
        <v>469</v>
      </c>
      <c r="F1113" s="47" t="s">
        <v>470</v>
      </c>
      <c r="G1113" s="47" t="s">
        <v>471</v>
      </c>
      <c r="H1113" s="47" t="s">
        <v>27</v>
      </c>
      <c r="I1113" s="47" t="s">
        <v>472</v>
      </c>
      <c r="J1113" s="47" t="s">
        <v>28</v>
      </c>
      <c r="K1113" s="47" t="s">
        <v>473</v>
      </c>
      <c r="L1113" s="47" t="s">
        <v>29</v>
      </c>
      <c r="M1113" s="47" t="s">
        <v>474</v>
      </c>
      <c r="N1113" s="47" t="s">
        <v>30</v>
      </c>
      <c r="O1113" s="47" t="s">
        <v>475</v>
      </c>
      <c r="P1113" s="47" t="s">
        <v>31</v>
      </c>
      <c r="Q1113" s="47" t="s">
        <v>503</v>
      </c>
      <c r="R1113" s="47" t="s">
        <v>32</v>
      </c>
      <c r="S1113" s="47" t="s">
        <v>271</v>
      </c>
      <c r="T1113" s="47" t="s">
        <v>33</v>
      </c>
      <c r="U1113" s="47" t="s">
        <v>354</v>
      </c>
      <c r="V1113" s="47" t="s">
        <v>1849</v>
      </c>
      <c r="W1113" s="47" t="s">
        <v>6178</v>
      </c>
      <c r="X1113" s="48">
        <v>1200000</v>
      </c>
      <c r="Y1113" s="49" t="s">
        <v>6193</v>
      </c>
      <c r="Z1113" s="50">
        <v>45196</v>
      </c>
      <c r="AA1113" s="47" t="s">
        <v>6194</v>
      </c>
      <c r="AB1113" s="50">
        <v>45195</v>
      </c>
      <c r="AC1113" s="47" t="s">
        <v>6276</v>
      </c>
      <c r="AD1113" s="47" t="s">
        <v>6289</v>
      </c>
      <c r="AE1113" s="47" t="s">
        <v>6196</v>
      </c>
      <c r="AF1113" s="47" t="s">
        <v>6179</v>
      </c>
      <c r="AG1113" s="51" t="s">
        <v>5876</v>
      </c>
      <c r="AH1113" s="52" t="s">
        <v>421</v>
      </c>
      <c r="AI1113" s="53" t="s">
        <v>153</v>
      </c>
      <c r="AJ1113" s="47" t="s">
        <v>154</v>
      </c>
      <c r="AK1113" s="47" t="s">
        <v>6290</v>
      </c>
      <c r="AL1113" s="50">
        <v>45194</v>
      </c>
      <c r="AM1113" s="47" t="s">
        <v>6180</v>
      </c>
      <c r="AN1113" s="50">
        <v>45176</v>
      </c>
      <c r="AO1113" s="47" t="s">
        <v>5843</v>
      </c>
      <c r="AP1113" s="47" t="s">
        <v>483</v>
      </c>
      <c r="AQ1113" s="47" t="s">
        <v>39</v>
      </c>
      <c r="AR1113" s="47" t="s">
        <v>272</v>
      </c>
      <c r="AS1113" s="47" t="s">
        <v>484</v>
      </c>
      <c r="AT1113" s="47" t="s">
        <v>1855</v>
      </c>
      <c r="AU1113" s="47" t="s">
        <v>34</v>
      </c>
      <c r="AV1113" s="47" t="s">
        <v>35</v>
      </c>
      <c r="AW1113" s="47" t="s">
        <v>36</v>
      </c>
      <c r="AX1113" s="47" t="s">
        <v>37</v>
      </c>
      <c r="AY1113" s="48">
        <v>0</v>
      </c>
      <c r="AZ1113" s="48">
        <v>0</v>
      </c>
      <c r="BA1113" s="48">
        <v>0</v>
      </c>
      <c r="BB1113" s="48">
        <v>0</v>
      </c>
      <c r="BC1113" s="48">
        <v>0</v>
      </c>
    </row>
    <row r="1114" spans="1:55" x14ac:dyDescent="0.3">
      <c r="A1114" s="47" t="s">
        <v>465</v>
      </c>
      <c r="B1114" s="47" t="s">
        <v>466</v>
      </c>
      <c r="C1114" s="47" t="s">
        <v>467</v>
      </c>
      <c r="D1114" s="47" t="s">
        <v>468</v>
      </c>
      <c r="E1114" s="47" t="s">
        <v>469</v>
      </c>
      <c r="F1114" s="47" t="s">
        <v>470</v>
      </c>
      <c r="G1114" s="47" t="s">
        <v>471</v>
      </c>
      <c r="H1114" s="47" t="s">
        <v>27</v>
      </c>
      <c r="I1114" s="47" t="s">
        <v>472</v>
      </c>
      <c r="J1114" s="47" t="s">
        <v>28</v>
      </c>
      <c r="K1114" s="47" t="s">
        <v>473</v>
      </c>
      <c r="L1114" s="47" t="s">
        <v>29</v>
      </c>
      <c r="M1114" s="47" t="s">
        <v>474</v>
      </c>
      <c r="N1114" s="47" t="s">
        <v>30</v>
      </c>
      <c r="O1114" s="47" t="s">
        <v>475</v>
      </c>
      <c r="P1114" s="47" t="s">
        <v>31</v>
      </c>
      <c r="Q1114" s="47" t="s">
        <v>503</v>
      </c>
      <c r="R1114" s="47" t="s">
        <v>32</v>
      </c>
      <c r="S1114" s="47" t="s">
        <v>271</v>
      </c>
      <c r="T1114" s="47" t="s">
        <v>33</v>
      </c>
      <c r="U1114" s="47" t="s">
        <v>354</v>
      </c>
      <c r="V1114" s="47" t="s">
        <v>1849</v>
      </c>
      <c r="W1114" s="47" t="s">
        <v>6181</v>
      </c>
      <c r="X1114" s="48">
        <v>2760000</v>
      </c>
      <c r="Y1114" s="49" t="s">
        <v>6193</v>
      </c>
      <c r="Z1114" s="50">
        <v>45196</v>
      </c>
      <c r="AA1114" s="47" t="s">
        <v>6194</v>
      </c>
      <c r="AB1114" s="50">
        <v>45195</v>
      </c>
      <c r="AC1114" s="47" t="s">
        <v>6276</v>
      </c>
      <c r="AD1114" s="47" t="s">
        <v>6291</v>
      </c>
      <c r="AE1114" s="47" t="s">
        <v>6196</v>
      </c>
      <c r="AF1114" s="47" t="s">
        <v>6182</v>
      </c>
      <c r="AG1114" s="51" t="s">
        <v>5876</v>
      </c>
      <c r="AH1114" s="52" t="s">
        <v>421</v>
      </c>
      <c r="AI1114" s="53" t="s">
        <v>153</v>
      </c>
      <c r="AJ1114" s="47" t="s">
        <v>154</v>
      </c>
      <c r="AK1114" s="47" t="s">
        <v>6292</v>
      </c>
      <c r="AL1114" s="50">
        <v>45194</v>
      </c>
      <c r="AM1114" s="47" t="s">
        <v>6183</v>
      </c>
      <c r="AN1114" s="50">
        <v>45176</v>
      </c>
      <c r="AO1114" s="47" t="s">
        <v>5843</v>
      </c>
      <c r="AP1114" s="47" t="s">
        <v>483</v>
      </c>
      <c r="AQ1114" s="47" t="s">
        <v>39</v>
      </c>
      <c r="AR1114" s="47" t="s">
        <v>272</v>
      </c>
      <c r="AS1114" s="47" t="s">
        <v>484</v>
      </c>
      <c r="AT1114" s="47" t="s">
        <v>1855</v>
      </c>
      <c r="AU1114" s="47" t="s">
        <v>34</v>
      </c>
      <c r="AV1114" s="47" t="s">
        <v>35</v>
      </c>
      <c r="AW1114" s="47" t="s">
        <v>36</v>
      </c>
      <c r="AX1114" s="47" t="s">
        <v>37</v>
      </c>
      <c r="AY1114" s="48">
        <v>0</v>
      </c>
      <c r="AZ1114" s="48">
        <v>0</v>
      </c>
      <c r="BA1114" s="48">
        <v>0</v>
      </c>
      <c r="BB1114" s="48">
        <v>0</v>
      </c>
      <c r="BC1114" s="48">
        <v>0</v>
      </c>
    </row>
    <row r="1115" spans="1:55" x14ac:dyDescent="0.3">
      <c r="A1115" s="47" t="s">
        <v>465</v>
      </c>
      <c r="B1115" s="47" t="s">
        <v>466</v>
      </c>
      <c r="C1115" s="47" t="s">
        <v>467</v>
      </c>
      <c r="D1115" s="47" t="s">
        <v>468</v>
      </c>
      <c r="E1115" s="47" t="s">
        <v>469</v>
      </c>
      <c r="F1115" s="47" t="s">
        <v>470</v>
      </c>
      <c r="G1115" s="47" t="s">
        <v>471</v>
      </c>
      <c r="H1115" s="47" t="s">
        <v>27</v>
      </c>
      <c r="I1115" s="47" t="s">
        <v>472</v>
      </c>
      <c r="J1115" s="47" t="s">
        <v>28</v>
      </c>
      <c r="K1115" s="47" t="s">
        <v>473</v>
      </c>
      <c r="L1115" s="47" t="s">
        <v>29</v>
      </c>
      <c r="M1115" s="47" t="s">
        <v>474</v>
      </c>
      <c r="N1115" s="47" t="s">
        <v>30</v>
      </c>
      <c r="O1115" s="47" t="s">
        <v>475</v>
      </c>
      <c r="P1115" s="47" t="s">
        <v>31</v>
      </c>
      <c r="Q1115" s="47" t="s">
        <v>503</v>
      </c>
      <c r="R1115" s="47" t="s">
        <v>32</v>
      </c>
      <c r="S1115" s="47" t="s">
        <v>271</v>
      </c>
      <c r="T1115" s="47" t="s">
        <v>33</v>
      </c>
      <c r="U1115" s="47" t="s">
        <v>354</v>
      </c>
      <c r="V1115" s="47" t="s">
        <v>1849</v>
      </c>
      <c r="W1115" s="47" t="s">
        <v>6184</v>
      </c>
      <c r="X1115" s="48">
        <v>1200000</v>
      </c>
      <c r="Y1115" s="49" t="s">
        <v>6193</v>
      </c>
      <c r="Z1115" s="50">
        <v>45196</v>
      </c>
      <c r="AA1115" s="47" t="s">
        <v>6194</v>
      </c>
      <c r="AB1115" s="50">
        <v>45195</v>
      </c>
      <c r="AC1115" s="47" t="s">
        <v>6276</v>
      </c>
      <c r="AD1115" s="47" t="s">
        <v>6293</v>
      </c>
      <c r="AE1115" s="47" t="s">
        <v>6196</v>
      </c>
      <c r="AF1115" s="47" t="s">
        <v>6185</v>
      </c>
      <c r="AG1115" s="51" t="s">
        <v>5876</v>
      </c>
      <c r="AH1115" s="52" t="s">
        <v>421</v>
      </c>
      <c r="AI1115" s="53" t="s">
        <v>153</v>
      </c>
      <c r="AJ1115" s="47" t="s">
        <v>154</v>
      </c>
      <c r="AK1115" s="47" t="s">
        <v>6294</v>
      </c>
      <c r="AL1115" s="50">
        <v>45194</v>
      </c>
      <c r="AM1115" s="47" t="s">
        <v>6186</v>
      </c>
      <c r="AN1115" s="50">
        <v>45176</v>
      </c>
      <c r="AO1115" s="47" t="s">
        <v>5843</v>
      </c>
      <c r="AP1115" s="47" t="s">
        <v>483</v>
      </c>
      <c r="AQ1115" s="47" t="s">
        <v>39</v>
      </c>
      <c r="AR1115" s="47" t="s">
        <v>272</v>
      </c>
      <c r="AS1115" s="47" t="s">
        <v>484</v>
      </c>
      <c r="AT1115" s="47" t="s">
        <v>1855</v>
      </c>
      <c r="AU1115" s="47" t="s">
        <v>34</v>
      </c>
      <c r="AV1115" s="47" t="s">
        <v>35</v>
      </c>
      <c r="AW1115" s="47" t="s">
        <v>36</v>
      </c>
      <c r="AX1115" s="47" t="s">
        <v>37</v>
      </c>
      <c r="AY1115" s="48">
        <v>0</v>
      </c>
      <c r="AZ1115" s="48">
        <v>0</v>
      </c>
      <c r="BA1115" s="48">
        <v>0</v>
      </c>
      <c r="BB1115" s="48">
        <v>0</v>
      </c>
      <c r="BC1115" s="48">
        <v>0</v>
      </c>
    </row>
    <row r="1116" spans="1:55" x14ac:dyDescent="0.3">
      <c r="A1116" s="47" t="s">
        <v>465</v>
      </c>
      <c r="B1116" s="47" t="s">
        <v>466</v>
      </c>
      <c r="C1116" s="47" t="s">
        <v>467</v>
      </c>
      <c r="D1116" s="47" t="s">
        <v>468</v>
      </c>
      <c r="E1116" s="47" t="s">
        <v>469</v>
      </c>
      <c r="F1116" s="47" t="s">
        <v>470</v>
      </c>
      <c r="G1116" s="47" t="s">
        <v>471</v>
      </c>
      <c r="H1116" s="47" t="s">
        <v>27</v>
      </c>
      <c r="I1116" s="47" t="s">
        <v>472</v>
      </c>
      <c r="J1116" s="47" t="s">
        <v>28</v>
      </c>
      <c r="K1116" s="47" t="s">
        <v>473</v>
      </c>
      <c r="L1116" s="47" t="s">
        <v>29</v>
      </c>
      <c r="M1116" s="47" t="s">
        <v>474</v>
      </c>
      <c r="N1116" s="47" t="s">
        <v>30</v>
      </c>
      <c r="O1116" s="47" t="s">
        <v>475</v>
      </c>
      <c r="P1116" s="47" t="s">
        <v>31</v>
      </c>
      <c r="Q1116" s="47" t="s">
        <v>503</v>
      </c>
      <c r="R1116" s="47" t="s">
        <v>32</v>
      </c>
      <c r="S1116" s="47" t="s">
        <v>271</v>
      </c>
      <c r="T1116" s="47" t="s">
        <v>33</v>
      </c>
      <c r="U1116" s="47" t="s">
        <v>354</v>
      </c>
      <c r="V1116" s="47" t="s">
        <v>1849</v>
      </c>
      <c r="W1116" s="47" t="s">
        <v>6187</v>
      </c>
      <c r="X1116" s="48">
        <v>220000</v>
      </c>
      <c r="Y1116" s="49" t="s">
        <v>6193</v>
      </c>
      <c r="Z1116" s="50">
        <v>45196</v>
      </c>
      <c r="AA1116" s="47" t="s">
        <v>6194</v>
      </c>
      <c r="AB1116" s="50">
        <v>45195</v>
      </c>
      <c r="AC1116" s="47" t="s">
        <v>6276</v>
      </c>
      <c r="AD1116" s="47" t="s">
        <v>6295</v>
      </c>
      <c r="AE1116" s="47" t="s">
        <v>6196</v>
      </c>
      <c r="AF1116" s="47" t="s">
        <v>6188</v>
      </c>
      <c r="AG1116" s="51" t="s">
        <v>5945</v>
      </c>
      <c r="AH1116" s="52" t="s">
        <v>421</v>
      </c>
      <c r="AI1116" s="53" t="s">
        <v>153</v>
      </c>
      <c r="AJ1116" s="47" t="s">
        <v>154</v>
      </c>
      <c r="AK1116" s="47" t="s">
        <v>6296</v>
      </c>
      <c r="AL1116" s="50">
        <v>45194</v>
      </c>
      <c r="AM1116" s="47" t="s">
        <v>6189</v>
      </c>
      <c r="AN1116" s="50">
        <v>45173</v>
      </c>
      <c r="AO1116" s="47" t="s">
        <v>5843</v>
      </c>
      <c r="AP1116" s="47" t="s">
        <v>483</v>
      </c>
      <c r="AQ1116" s="47" t="s">
        <v>39</v>
      </c>
      <c r="AR1116" s="47" t="s">
        <v>272</v>
      </c>
      <c r="AS1116" s="47" t="s">
        <v>484</v>
      </c>
      <c r="AT1116" s="47" t="s">
        <v>1855</v>
      </c>
      <c r="AU1116" s="47" t="s">
        <v>34</v>
      </c>
      <c r="AV1116" s="47" t="s">
        <v>35</v>
      </c>
      <c r="AW1116" s="47" t="s">
        <v>36</v>
      </c>
      <c r="AX1116" s="47" t="s">
        <v>37</v>
      </c>
      <c r="AY1116" s="48">
        <v>0</v>
      </c>
      <c r="AZ1116" s="48">
        <v>0</v>
      </c>
      <c r="BA1116" s="48">
        <v>0</v>
      </c>
      <c r="BB1116" s="48">
        <v>0</v>
      </c>
      <c r="BC1116" s="48">
        <v>0</v>
      </c>
    </row>
    <row r="1117" spans="1:55" s="182" customFormat="1" x14ac:dyDescent="0.3">
      <c r="A1117" s="183" t="s">
        <v>465</v>
      </c>
      <c r="B1117" s="183" t="s">
        <v>466</v>
      </c>
      <c r="C1117" s="183" t="s">
        <v>467</v>
      </c>
      <c r="D1117" s="183" t="s">
        <v>468</v>
      </c>
      <c r="E1117" s="183" t="s">
        <v>469</v>
      </c>
      <c r="F1117" s="183" t="s">
        <v>470</v>
      </c>
      <c r="G1117" s="183" t="s">
        <v>471</v>
      </c>
      <c r="H1117" s="183" t="s">
        <v>27</v>
      </c>
      <c r="I1117" s="183" t="s">
        <v>472</v>
      </c>
      <c r="J1117" s="183" t="s">
        <v>28</v>
      </c>
      <c r="K1117" s="183" t="s">
        <v>473</v>
      </c>
      <c r="L1117" s="183" t="s">
        <v>29</v>
      </c>
      <c r="M1117" s="183" t="s">
        <v>474</v>
      </c>
      <c r="N1117" s="183" t="s">
        <v>30</v>
      </c>
      <c r="O1117" s="183" t="s">
        <v>502</v>
      </c>
      <c r="P1117" s="183" t="s">
        <v>45</v>
      </c>
      <c r="Q1117" s="183" t="s">
        <v>476</v>
      </c>
      <c r="R1117" s="183" t="s">
        <v>935</v>
      </c>
      <c r="S1117" s="183" t="s">
        <v>271</v>
      </c>
      <c r="T1117" s="183" t="s">
        <v>33</v>
      </c>
      <c r="U1117" s="183" t="s">
        <v>89</v>
      </c>
      <c r="V1117" s="183" t="s">
        <v>1923</v>
      </c>
      <c r="W1117" s="183" t="s">
        <v>6190</v>
      </c>
      <c r="X1117" s="184">
        <v>990000</v>
      </c>
      <c r="Y1117" s="183" t="s">
        <v>6193</v>
      </c>
      <c r="Z1117" s="185">
        <v>45196</v>
      </c>
      <c r="AA1117" s="183" t="s">
        <v>6194</v>
      </c>
      <c r="AB1117" s="185">
        <v>45195</v>
      </c>
      <c r="AC1117" s="183" t="s">
        <v>6276</v>
      </c>
      <c r="AD1117" s="183" t="s">
        <v>6297</v>
      </c>
      <c r="AE1117" s="183" t="s">
        <v>6196</v>
      </c>
      <c r="AF1117" s="183" t="s">
        <v>6191</v>
      </c>
      <c r="AG1117" s="186" t="s">
        <v>5872</v>
      </c>
      <c r="AH1117" s="183" t="s">
        <v>421</v>
      </c>
      <c r="AI1117" s="187" t="s">
        <v>153</v>
      </c>
      <c r="AJ1117" s="183" t="s">
        <v>154</v>
      </c>
      <c r="AK1117" s="183" t="s">
        <v>6298</v>
      </c>
      <c r="AL1117" s="185">
        <v>45194</v>
      </c>
      <c r="AM1117" s="183" t="s">
        <v>6192</v>
      </c>
      <c r="AN1117" s="185">
        <v>45177</v>
      </c>
      <c r="AO1117" s="183" t="s">
        <v>5843</v>
      </c>
      <c r="AP1117" s="183" t="s">
        <v>483</v>
      </c>
      <c r="AQ1117" s="183" t="s">
        <v>39</v>
      </c>
      <c r="AR1117" s="183" t="s">
        <v>272</v>
      </c>
      <c r="AS1117" s="183" t="s">
        <v>484</v>
      </c>
      <c r="AT1117" s="183" t="s">
        <v>1922</v>
      </c>
      <c r="AU1117" s="183" t="s">
        <v>1446</v>
      </c>
      <c r="AV1117" s="183" t="s">
        <v>35</v>
      </c>
      <c r="AW1117" s="183" t="s">
        <v>36</v>
      </c>
      <c r="AX1117" s="183" t="s">
        <v>47</v>
      </c>
      <c r="AY1117" s="184">
        <v>0</v>
      </c>
      <c r="AZ1117" s="184">
        <v>0</v>
      </c>
      <c r="BA1117" s="184">
        <v>0</v>
      </c>
      <c r="BB1117" s="184">
        <v>0</v>
      </c>
      <c r="BC1117" s="184">
        <v>0</v>
      </c>
    </row>
    <row r="1118" spans="1:55" x14ac:dyDescent="0.3">
      <c r="A1118" s="47" t="s">
        <v>465</v>
      </c>
      <c r="B1118" s="47" t="s">
        <v>466</v>
      </c>
      <c r="C1118" s="47" t="s">
        <v>467</v>
      </c>
      <c r="D1118" s="47" t="s">
        <v>468</v>
      </c>
      <c r="E1118" s="47" t="s">
        <v>469</v>
      </c>
      <c r="F1118" s="47" t="s">
        <v>470</v>
      </c>
      <c r="G1118" s="47" t="s">
        <v>471</v>
      </c>
      <c r="H1118" s="47" t="s">
        <v>27</v>
      </c>
      <c r="I1118" s="47" t="s">
        <v>472</v>
      </c>
      <c r="J1118" s="47" t="s">
        <v>28</v>
      </c>
      <c r="K1118" s="47" t="s">
        <v>473</v>
      </c>
      <c r="L1118" s="47" t="s">
        <v>29</v>
      </c>
      <c r="M1118" s="47" t="s">
        <v>474</v>
      </c>
      <c r="N1118" s="47" t="s">
        <v>30</v>
      </c>
      <c r="O1118" s="47" t="s">
        <v>475</v>
      </c>
      <c r="P1118" s="47" t="s">
        <v>31</v>
      </c>
      <c r="Q1118" s="47" t="s">
        <v>503</v>
      </c>
      <c r="R1118" s="47" t="s">
        <v>32</v>
      </c>
      <c r="S1118" s="47" t="s">
        <v>271</v>
      </c>
      <c r="T1118" s="47" t="s">
        <v>33</v>
      </c>
      <c r="U1118" s="47" t="s">
        <v>354</v>
      </c>
      <c r="V1118" s="47" t="s">
        <v>1849</v>
      </c>
      <c r="W1118" s="47" t="s">
        <v>6299</v>
      </c>
      <c r="X1118" s="48">
        <v>440000</v>
      </c>
      <c r="Y1118" s="49" t="s">
        <v>6300</v>
      </c>
      <c r="Z1118" s="50">
        <v>45202</v>
      </c>
      <c r="AA1118" s="47" t="s">
        <v>6301</v>
      </c>
      <c r="AB1118" s="50">
        <v>45201</v>
      </c>
      <c r="AC1118" s="47" t="s">
        <v>6302</v>
      </c>
      <c r="AD1118" s="47" t="s">
        <v>6303</v>
      </c>
      <c r="AE1118" s="47" t="s">
        <v>6304</v>
      </c>
      <c r="AF1118" s="47" t="s">
        <v>6305</v>
      </c>
      <c r="AG1118" s="51" t="s">
        <v>5970</v>
      </c>
      <c r="AH1118" s="52" t="s">
        <v>422</v>
      </c>
      <c r="AI1118" s="53" t="s">
        <v>153</v>
      </c>
      <c r="AJ1118" s="47" t="s">
        <v>154</v>
      </c>
      <c r="AK1118" s="47" t="s">
        <v>6306</v>
      </c>
      <c r="AL1118" s="50">
        <v>45198</v>
      </c>
      <c r="AM1118" s="47" t="s">
        <v>6307</v>
      </c>
      <c r="AN1118" s="50">
        <v>45182</v>
      </c>
      <c r="AO1118" s="47" t="s">
        <v>5843</v>
      </c>
      <c r="AP1118" s="47" t="s">
        <v>483</v>
      </c>
      <c r="AQ1118" s="47" t="s">
        <v>39</v>
      </c>
      <c r="AR1118" s="47" t="s">
        <v>272</v>
      </c>
      <c r="AS1118" s="47" t="s">
        <v>484</v>
      </c>
      <c r="AT1118" s="47" t="s">
        <v>1855</v>
      </c>
      <c r="AU1118" s="47" t="s">
        <v>34</v>
      </c>
      <c r="AV1118" s="47" t="s">
        <v>35</v>
      </c>
      <c r="AW1118" s="47" t="s">
        <v>36</v>
      </c>
      <c r="AX1118" s="47" t="s">
        <v>37</v>
      </c>
      <c r="AY1118" s="48">
        <v>0</v>
      </c>
      <c r="AZ1118" s="48">
        <v>0</v>
      </c>
      <c r="BA1118" s="48">
        <v>0</v>
      </c>
      <c r="BB1118" s="48">
        <v>0</v>
      </c>
      <c r="BC1118" s="48">
        <v>0</v>
      </c>
    </row>
    <row r="1119" spans="1:55" x14ac:dyDescent="0.3">
      <c r="A1119" s="47" t="s">
        <v>465</v>
      </c>
      <c r="B1119" s="47" t="s">
        <v>466</v>
      </c>
      <c r="C1119" s="47" t="s">
        <v>467</v>
      </c>
      <c r="D1119" s="47" t="s">
        <v>468</v>
      </c>
      <c r="E1119" s="47" t="s">
        <v>469</v>
      </c>
      <c r="F1119" s="47" t="s">
        <v>470</v>
      </c>
      <c r="G1119" s="47" t="s">
        <v>558</v>
      </c>
      <c r="H1119" s="47" t="s">
        <v>57</v>
      </c>
      <c r="I1119" s="47" t="s">
        <v>559</v>
      </c>
      <c r="J1119" s="47" t="s">
        <v>58</v>
      </c>
      <c r="K1119" s="47" t="s">
        <v>560</v>
      </c>
      <c r="L1119" s="47" t="s">
        <v>59</v>
      </c>
      <c r="M1119" s="47" t="s">
        <v>596</v>
      </c>
      <c r="N1119" s="47" t="s">
        <v>126</v>
      </c>
      <c r="O1119" s="47" t="s">
        <v>597</v>
      </c>
      <c r="P1119" s="47" t="s">
        <v>127</v>
      </c>
      <c r="Q1119" s="47" t="s">
        <v>598</v>
      </c>
      <c r="R1119" s="47" t="s">
        <v>128</v>
      </c>
      <c r="S1119" s="47" t="s">
        <v>276</v>
      </c>
      <c r="T1119" s="47" t="s">
        <v>98</v>
      </c>
      <c r="U1119" s="47" t="s">
        <v>89</v>
      </c>
      <c r="V1119" s="47" t="s">
        <v>1689</v>
      </c>
      <c r="W1119" s="47" t="s">
        <v>6308</v>
      </c>
      <c r="X1119" s="48">
        <v>4285500</v>
      </c>
      <c r="Y1119" s="49" t="s">
        <v>6300</v>
      </c>
      <c r="Z1119" s="50">
        <v>45202</v>
      </c>
      <c r="AA1119" s="47" t="s">
        <v>6301</v>
      </c>
      <c r="AB1119" s="50">
        <v>45201</v>
      </c>
      <c r="AC1119" s="47" t="s">
        <v>6309</v>
      </c>
      <c r="AD1119" s="47" t="s">
        <v>6310</v>
      </c>
      <c r="AE1119" s="47" t="s">
        <v>6304</v>
      </c>
      <c r="AF1119" s="47" t="s">
        <v>6311</v>
      </c>
      <c r="AG1119" s="51" t="s">
        <v>6304</v>
      </c>
      <c r="AH1119" s="52" t="s">
        <v>422</v>
      </c>
      <c r="AI1119" s="53" t="s">
        <v>153</v>
      </c>
      <c r="AJ1119" s="47" t="s">
        <v>154</v>
      </c>
      <c r="AK1119" s="47" t="s">
        <v>6312</v>
      </c>
      <c r="AL1119" s="50">
        <v>45198</v>
      </c>
      <c r="AM1119" s="47" t="s">
        <v>6313</v>
      </c>
      <c r="AN1119" s="50">
        <v>45198</v>
      </c>
      <c r="AO1119" s="47" t="s">
        <v>5843</v>
      </c>
      <c r="AP1119" s="47" t="s">
        <v>483</v>
      </c>
      <c r="AQ1119" s="47" t="s">
        <v>132</v>
      </c>
      <c r="AR1119" s="47" t="s">
        <v>629</v>
      </c>
      <c r="AS1119" s="47" t="s">
        <v>484</v>
      </c>
      <c r="AT1119" s="47" t="s">
        <v>383</v>
      </c>
      <c r="AU1119" s="47" t="s">
        <v>136</v>
      </c>
      <c r="AV1119" s="47" t="s">
        <v>35</v>
      </c>
      <c r="AW1119" s="47" t="s">
        <v>65</v>
      </c>
      <c r="AX1119" s="47" t="s">
        <v>66</v>
      </c>
      <c r="AY1119" s="48">
        <v>0</v>
      </c>
      <c r="AZ1119" s="48">
        <v>0</v>
      </c>
      <c r="BA1119" s="48">
        <v>0</v>
      </c>
      <c r="BB1119" s="48">
        <v>0</v>
      </c>
      <c r="BC1119" s="48">
        <v>0</v>
      </c>
    </row>
    <row r="1120" spans="1:55" x14ac:dyDescent="0.3">
      <c r="A1120" s="47" t="s">
        <v>465</v>
      </c>
      <c r="B1120" s="47" t="s">
        <v>466</v>
      </c>
      <c r="C1120" s="47" t="s">
        <v>467</v>
      </c>
      <c r="D1120" s="47" t="s">
        <v>468</v>
      </c>
      <c r="E1120" s="47" t="s">
        <v>469</v>
      </c>
      <c r="F1120" s="47" t="s">
        <v>470</v>
      </c>
      <c r="G1120" s="47" t="s">
        <v>471</v>
      </c>
      <c r="H1120" s="47" t="s">
        <v>27</v>
      </c>
      <c r="I1120" s="47" t="s">
        <v>472</v>
      </c>
      <c r="J1120" s="47" t="s">
        <v>28</v>
      </c>
      <c r="K1120" s="47" t="s">
        <v>473</v>
      </c>
      <c r="L1120" s="47" t="s">
        <v>29</v>
      </c>
      <c r="M1120" s="47" t="s">
        <v>474</v>
      </c>
      <c r="N1120" s="47" t="s">
        <v>30</v>
      </c>
      <c r="O1120" s="47" t="s">
        <v>475</v>
      </c>
      <c r="P1120" s="47" t="s">
        <v>31</v>
      </c>
      <c r="Q1120" s="47" t="s">
        <v>503</v>
      </c>
      <c r="R1120" s="47" t="s">
        <v>32</v>
      </c>
      <c r="S1120" s="47" t="s">
        <v>271</v>
      </c>
      <c r="T1120" s="47" t="s">
        <v>33</v>
      </c>
      <c r="U1120" s="47" t="s">
        <v>354</v>
      </c>
      <c r="V1120" s="47" t="s">
        <v>1849</v>
      </c>
      <c r="W1120" s="47" t="s">
        <v>6314</v>
      </c>
      <c r="X1120" s="48">
        <v>814000</v>
      </c>
      <c r="Y1120" s="49" t="s">
        <v>6300</v>
      </c>
      <c r="Z1120" s="50">
        <v>45202</v>
      </c>
      <c r="AA1120" s="47" t="s">
        <v>6301</v>
      </c>
      <c r="AB1120" s="50">
        <v>45201</v>
      </c>
      <c r="AC1120" s="47" t="s">
        <v>6302</v>
      </c>
      <c r="AD1120" s="47" t="s">
        <v>6315</v>
      </c>
      <c r="AE1120" s="47" t="s">
        <v>6304</v>
      </c>
      <c r="AF1120" s="47" t="s">
        <v>6316</v>
      </c>
      <c r="AG1120" s="51" t="s">
        <v>5970</v>
      </c>
      <c r="AH1120" s="52" t="s">
        <v>422</v>
      </c>
      <c r="AI1120" s="53" t="s">
        <v>153</v>
      </c>
      <c r="AJ1120" s="47" t="s">
        <v>154</v>
      </c>
      <c r="AK1120" s="47" t="s">
        <v>6317</v>
      </c>
      <c r="AL1120" s="50">
        <v>45198</v>
      </c>
      <c r="AM1120" s="47" t="s">
        <v>6318</v>
      </c>
      <c r="AN1120" s="50">
        <v>45182</v>
      </c>
      <c r="AO1120" s="47" t="s">
        <v>5843</v>
      </c>
      <c r="AP1120" s="47" t="s">
        <v>483</v>
      </c>
      <c r="AQ1120" s="47" t="s">
        <v>39</v>
      </c>
      <c r="AR1120" s="47" t="s">
        <v>272</v>
      </c>
      <c r="AS1120" s="47" t="s">
        <v>484</v>
      </c>
      <c r="AT1120" s="47" t="s">
        <v>1855</v>
      </c>
      <c r="AU1120" s="47" t="s">
        <v>34</v>
      </c>
      <c r="AV1120" s="47" t="s">
        <v>35</v>
      </c>
      <c r="AW1120" s="47" t="s">
        <v>36</v>
      </c>
      <c r="AX1120" s="47" t="s">
        <v>37</v>
      </c>
      <c r="AY1120" s="48">
        <v>0</v>
      </c>
      <c r="AZ1120" s="48">
        <v>0</v>
      </c>
      <c r="BA1120" s="48">
        <v>0</v>
      </c>
      <c r="BB1120" s="48">
        <v>0</v>
      </c>
      <c r="BC1120" s="48">
        <v>0</v>
      </c>
    </row>
    <row r="1121" spans="1:55" x14ac:dyDescent="0.3">
      <c r="A1121" s="47" t="s">
        <v>465</v>
      </c>
      <c r="B1121" s="47" t="s">
        <v>466</v>
      </c>
      <c r="C1121" s="47" t="s">
        <v>467</v>
      </c>
      <c r="D1121" s="47" t="s">
        <v>468</v>
      </c>
      <c r="E1121" s="47" t="s">
        <v>469</v>
      </c>
      <c r="F1121" s="47" t="s">
        <v>470</v>
      </c>
      <c r="G1121" s="47" t="s">
        <v>558</v>
      </c>
      <c r="H1121" s="47" t="s">
        <v>57</v>
      </c>
      <c r="I1121" s="47" t="s">
        <v>559</v>
      </c>
      <c r="J1121" s="47" t="s">
        <v>58</v>
      </c>
      <c r="K1121" s="47" t="s">
        <v>560</v>
      </c>
      <c r="L1121" s="47" t="s">
        <v>59</v>
      </c>
      <c r="M1121" s="47" t="s">
        <v>596</v>
      </c>
      <c r="N1121" s="47" t="s">
        <v>126</v>
      </c>
      <c r="O1121" s="47" t="s">
        <v>597</v>
      </c>
      <c r="P1121" s="47" t="s">
        <v>127</v>
      </c>
      <c r="Q1121" s="47" t="s">
        <v>948</v>
      </c>
      <c r="R1121" s="47" t="s">
        <v>147</v>
      </c>
      <c r="S1121" s="47" t="s">
        <v>316</v>
      </c>
      <c r="T1121" s="47" t="s">
        <v>129</v>
      </c>
      <c r="U1121" s="47" t="s">
        <v>6319</v>
      </c>
      <c r="V1121" s="47" t="s">
        <v>6320</v>
      </c>
      <c r="W1121" s="47" t="s">
        <v>6321</v>
      </c>
      <c r="X1121" s="48">
        <v>19500000</v>
      </c>
      <c r="Y1121" s="49" t="s">
        <v>6300</v>
      </c>
      <c r="Z1121" s="50">
        <v>45202</v>
      </c>
      <c r="AA1121" s="47" t="s">
        <v>6301</v>
      </c>
      <c r="AB1121" s="50">
        <v>45201</v>
      </c>
      <c r="AC1121" s="47" t="s">
        <v>6309</v>
      </c>
      <c r="AD1121" s="47" t="s">
        <v>6322</v>
      </c>
      <c r="AE1121" s="47" t="s">
        <v>6304</v>
      </c>
      <c r="AF1121" s="47" t="s">
        <v>6323</v>
      </c>
      <c r="AG1121" s="51" t="s">
        <v>6324</v>
      </c>
      <c r="AH1121" s="52" t="s">
        <v>422</v>
      </c>
      <c r="AI1121" s="53" t="s">
        <v>153</v>
      </c>
      <c r="AJ1121" s="47" t="s">
        <v>154</v>
      </c>
      <c r="AK1121" s="47" t="s">
        <v>6325</v>
      </c>
      <c r="AL1121" s="50">
        <v>45198</v>
      </c>
      <c r="AM1121" s="47" t="s">
        <v>6326</v>
      </c>
      <c r="AN1121" s="50">
        <v>45187</v>
      </c>
      <c r="AO1121" s="47" t="s">
        <v>5843</v>
      </c>
      <c r="AP1121" s="47" t="s">
        <v>483</v>
      </c>
      <c r="AQ1121" s="47" t="s">
        <v>132</v>
      </c>
      <c r="AR1121" s="47" t="s">
        <v>604</v>
      </c>
      <c r="AS1121" s="47" t="s">
        <v>484</v>
      </c>
      <c r="AT1121" s="47" t="s">
        <v>2630</v>
      </c>
      <c r="AU1121" s="47" t="s">
        <v>265</v>
      </c>
      <c r="AV1121" s="47" t="s">
        <v>35</v>
      </c>
      <c r="AW1121" s="47" t="s">
        <v>65</v>
      </c>
      <c r="AX1121" s="47" t="s">
        <v>66</v>
      </c>
      <c r="AY1121" s="48">
        <v>0</v>
      </c>
      <c r="AZ1121" s="48">
        <v>0</v>
      </c>
      <c r="BA1121" s="48">
        <v>0</v>
      </c>
      <c r="BB1121" s="48">
        <v>0</v>
      </c>
      <c r="BC1121" s="48">
        <v>0</v>
      </c>
    </row>
    <row r="1122" spans="1:55" x14ac:dyDescent="0.3">
      <c r="A1122" s="47" t="s">
        <v>465</v>
      </c>
      <c r="B1122" s="47" t="s">
        <v>466</v>
      </c>
      <c r="C1122" s="47" t="s">
        <v>467</v>
      </c>
      <c r="D1122" s="47" t="s">
        <v>468</v>
      </c>
      <c r="E1122" s="47" t="s">
        <v>469</v>
      </c>
      <c r="F1122" s="47" t="s">
        <v>470</v>
      </c>
      <c r="G1122" s="47" t="s">
        <v>471</v>
      </c>
      <c r="H1122" s="47" t="s">
        <v>27</v>
      </c>
      <c r="I1122" s="47" t="s">
        <v>472</v>
      </c>
      <c r="J1122" s="47" t="s">
        <v>28</v>
      </c>
      <c r="K1122" s="47" t="s">
        <v>473</v>
      </c>
      <c r="L1122" s="47" t="s">
        <v>29</v>
      </c>
      <c r="M1122" s="47" t="s">
        <v>474</v>
      </c>
      <c r="N1122" s="47" t="s">
        <v>30</v>
      </c>
      <c r="O1122" s="47" t="s">
        <v>475</v>
      </c>
      <c r="P1122" s="47" t="s">
        <v>31</v>
      </c>
      <c r="Q1122" s="47" t="s">
        <v>503</v>
      </c>
      <c r="R1122" s="47" t="s">
        <v>32</v>
      </c>
      <c r="S1122" s="47" t="s">
        <v>271</v>
      </c>
      <c r="T1122" s="47" t="s">
        <v>33</v>
      </c>
      <c r="U1122" s="47" t="s">
        <v>354</v>
      </c>
      <c r="V1122" s="47" t="s">
        <v>1849</v>
      </c>
      <c r="W1122" s="47" t="s">
        <v>6327</v>
      </c>
      <c r="X1122" s="48">
        <v>300000</v>
      </c>
      <c r="Y1122" s="49" t="s">
        <v>6300</v>
      </c>
      <c r="Z1122" s="50">
        <v>45202</v>
      </c>
      <c r="AA1122" s="47" t="s">
        <v>6301</v>
      </c>
      <c r="AB1122" s="50">
        <v>45201</v>
      </c>
      <c r="AC1122" s="47" t="s">
        <v>6302</v>
      </c>
      <c r="AD1122" s="47" t="s">
        <v>6328</v>
      </c>
      <c r="AE1122" s="47" t="s">
        <v>6304</v>
      </c>
      <c r="AF1122" s="47" t="s">
        <v>6329</v>
      </c>
      <c r="AG1122" s="51" t="s">
        <v>6122</v>
      </c>
      <c r="AH1122" s="52" t="s">
        <v>422</v>
      </c>
      <c r="AI1122" s="53" t="s">
        <v>153</v>
      </c>
      <c r="AJ1122" s="47" t="s">
        <v>154</v>
      </c>
      <c r="AK1122" s="47" t="s">
        <v>6330</v>
      </c>
      <c r="AL1122" s="50">
        <v>45198</v>
      </c>
      <c r="AM1122" s="47" t="s">
        <v>6331</v>
      </c>
      <c r="AN1122" s="50">
        <v>45183</v>
      </c>
      <c r="AO1122" s="47" t="s">
        <v>5843</v>
      </c>
      <c r="AP1122" s="47" t="s">
        <v>483</v>
      </c>
      <c r="AQ1122" s="47" t="s">
        <v>39</v>
      </c>
      <c r="AR1122" s="47" t="s">
        <v>272</v>
      </c>
      <c r="AS1122" s="47" t="s">
        <v>484</v>
      </c>
      <c r="AT1122" s="47" t="s">
        <v>1855</v>
      </c>
      <c r="AU1122" s="47" t="s">
        <v>34</v>
      </c>
      <c r="AV1122" s="47" t="s">
        <v>35</v>
      </c>
      <c r="AW1122" s="47" t="s">
        <v>36</v>
      </c>
      <c r="AX1122" s="47" t="s">
        <v>37</v>
      </c>
      <c r="AY1122" s="48">
        <v>0</v>
      </c>
      <c r="AZ1122" s="48">
        <v>0</v>
      </c>
      <c r="BA1122" s="48">
        <v>0</v>
      </c>
      <c r="BB1122" s="48">
        <v>0</v>
      </c>
      <c r="BC1122" s="48">
        <v>0</v>
      </c>
    </row>
    <row r="1123" spans="1:55" x14ac:dyDescent="0.3">
      <c r="A1123" s="47" t="s">
        <v>465</v>
      </c>
      <c r="B1123" s="47" t="s">
        <v>466</v>
      </c>
      <c r="C1123" s="47" t="s">
        <v>467</v>
      </c>
      <c r="D1123" s="47" t="s">
        <v>468</v>
      </c>
      <c r="E1123" s="47" t="s">
        <v>469</v>
      </c>
      <c r="F1123" s="47" t="s">
        <v>470</v>
      </c>
      <c r="G1123" s="47" t="s">
        <v>558</v>
      </c>
      <c r="H1123" s="47" t="s">
        <v>57</v>
      </c>
      <c r="I1123" s="47" t="s">
        <v>559</v>
      </c>
      <c r="J1123" s="47" t="s">
        <v>58</v>
      </c>
      <c r="K1123" s="47" t="s">
        <v>560</v>
      </c>
      <c r="L1123" s="47" t="s">
        <v>59</v>
      </c>
      <c r="M1123" s="47" t="s">
        <v>596</v>
      </c>
      <c r="N1123" s="47" t="s">
        <v>126</v>
      </c>
      <c r="O1123" s="47" t="s">
        <v>597</v>
      </c>
      <c r="P1123" s="47" t="s">
        <v>127</v>
      </c>
      <c r="Q1123" s="47" t="s">
        <v>598</v>
      </c>
      <c r="R1123" s="47" t="s">
        <v>128</v>
      </c>
      <c r="S1123" s="47" t="s">
        <v>276</v>
      </c>
      <c r="T1123" s="47" t="s">
        <v>98</v>
      </c>
      <c r="U1123" s="47" t="s">
        <v>1717</v>
      </c>
      <c r="V1123" s="47" t="s">
        <v>1718</v>
      </c>
      <c r="W1123" s="47" t="s">
        <v>6332</v>
      </c>
      <c r="X1123" s="48">
        <v>825000</v>
      </c>
      <c r="Y1123" s="49" t="s">
        <v>6300</v>
      </c>
      <c r="Z1123" s="50">
        <v>45202</v>
      </c>
      <c r="AA1123" s="47" t="s">
        <v>6301</v>
      </c>
      <c r="AB1123" s="50">
        <v>45201</v>
      </c>
      <c r="AC1123" s="47" t="s">
        <v>6309</v>
      </c>
      <c r="AD1123" s="47" t="s">
        <v>6333</v>
      </c>
      <c r="AE1123" s="47" t="s">
        <v>6304</v>
      </c>
      <c r="AF1123" s="47" t="s">
        <v>6334</v>
      </c>
      <c r="AG1123" s="51" t="s">
        <v>6304</v>
      </c>
      <c r="AH1123" s="52" t="s">
        <v>422</v>
      </c>
      <c r="AI1123" s="53" t="s">
        <v>153</v>
      </c>
      <c r="AJ1123" s="47" t="s">
        <v>154</v>
      </c>
      <c r="AK1123" s="47" t="s">
        <v>6335</v>
      </c>
      <c r="AL1123" s="50">
        <v>45198</v>
      </c>
      <c r="AM1123" s="47" t="s">
        <v>6336</v>
      </c>
      <c r="AN1123" s="50">
        <v>45198</v>
      </c>
      <c r="AO1123" s="47" t="s">
        <v>5843</v>
      </c>
      <c r="AP1123" s="47" t="s">
        <v>483</v>
      </c>
      <c r="AQ1123" s="47" t="s">
        <v>132</v>
      </c>
      <c r="AR1123" s="47" t="s">
        <v>629</v>
      </c>
      <c r="AS1123" s="47" t="s">
        <v>484</v>
      </c>
      <c r="AT1123" s="47" t="s">
        <v>383</v>
      </c>
      <c r="AU1123" s="47" t="s">
        <v>136</v>
      </c>
      <c r="AV1123" s="47" t="s">
        <v>35</v>
      </c>
      <c r="AW1123" s="47" t="s">
        <v>65</v>
      </c>
      <c r="AX1123" s="47" t="s">
        <v>66</v>
      </c>
      <c r="AY1123" s="48">
        <v>0</v>
      </c>
      <c r="AZ1123" s="48">
        <v>0</v>
      </c>
      <c r="BA1123" s="48">
        <v>0</v>
      </c>
      <c r="BB1123" s="48">
        <v>0</v>
      </c>
      <c r="BC1123" s="48">
        <v>0</v>
      </c>
    </row>
    <row r="1124" spans="1:55" x14ac:dyDescent="0.3">
      <c r="A1124" s="47" t="s">
        <v>465</v>
      </c>
      <c r="B1124" s="47" t="s">
        <v>466</v>
      </c>
      <c r="C1124" s="47" t="s">
        <v>467</v>
      </c>
      <c r="D1124" s="47" t="s">
        <v>468</v>
      </c>
      <c r="E1124" s="47" t="s">
        <v>469</v>
      </c>
      <c r="F1124" s="47" t="s">
        <v>470</v>
      </c>
      <c r="G1124" s="47" t="s">
        <v>471</v>
      </c>
      <c r="H1124" s="47" t="s">
        <v>27</v>
      </c>
      <c r="I1124" s="47" t="s">
        <v>472</v>
      </c>
      <c r="J1124" s="47" t="s">
        <v>28</v>
      </c>
      <c r="K1124" s="47" t="s">
        <v>473</v>
      </c>
      <c r="L1124" s="47" t="s">
        <v>29</v>
      </c>
      <c r="M1124" s="47" t="s">
        <v>474</v>
      </c>
      <c r="N1124" s="47" t="s">
        <v>30</v>
      </c>
      <c r="O1124" s="47" t="s">
        <v>475</v>
      </c>
      <c r="P1124" s="47" t="s">
        <v>31</v>
      </c>
      <c r="Q1124" s="47" t="s">
        <v>503</v>
      </c>
      <c r="R1124" s="47" t="s">
        <v>32</v>
      </c>
      <c r="S1124" s="47" t="s">
        <v>271</v>
      </c>
      <c r="T1124" s="47" t="s">
        <v>33</v>
      </c>
      <c r="U1124" s="47" t="s">
        <v>354</v>
      </c>
      <c r="V1124" s="47" t="s">
        <v>1849</v>
      </c>
      <c r="W1124" s="47" t="s">
        <v>6337</v>
      </c>
      <c r="X1124" s="48">
        <v>600000</v>
      </c>
      <c r="Y1124" s="49" t="s">
        <v>6300</v>
      </c>
      <c r="Z1124" s="50">
        <v>45202</v>
      </c>
      <c r="AA1124" s="47" t="s">
        <v>6301</v>
      </c>
      <c r="AB1124" s="50">
        <v>45201</v>
      </c>
      <c r="AC1124" s="47" t="s">
        <v>6302</v>
      </c>
      <c r="AD1124" s="47" t="s">
        <v>6338</v>
      </c>
      <c r="AE1124" s="47" t="s">
        <v>6304</v>
      </c>
      <c r="AF1124" s="47" t="s">
        <v>6339</v>
      </c>
      <c r="AG1124" s="51" t="s">
        <v>6122</v>
      </c>
      <c r="AH1124" s="52" t="s">
        <v>422</v>
      </c>
      <c r="AI1124" s="53" t="s">
        <v>153</v>
      </c>
      <c r="AJ1124" s="47" t="s">
        <v>154</v>
      </c>
      <c r="AK1124" s="47" t="s">
        <v>6340</v>
      </c>
      <c r="AL1124" s="50">
        <v>45198</v>
      </c>
      <c r="AM1124" s="47" t="s">
        <v>6341</v>
      </c>
      <c r="AN1124" s="50">
        <v>45183</v>
      </c>
      <c r="AO1124" s="47" t="s">
        <v>5843</v>
      </c>
      <c r="AP1124" s="47" t="s">
        <v>483</v>
      </c>
      <c r="AQ1124" s="47" t="s">
        <v>39</v>
      </c>
      <c r="AR1124" s="47" t="s">
        <v>272</v>
      </c>
      <c r="AS1124" s="47" t="s">
        <v>484</v>
      </c>
      <c r="AT1124" s="47" t="s">
        <v>1855</v>
      </c>
      <c r="AU1124" s="47" t="s">
        <v>34</v>
      </c>
      <c r="AV1124" s="47" t="s">
        <v>35</v>
      </c>
      <c r="AW1124" s="47" t="s">
        <v>36</v>
      </c>
      <c r="AX1124" s="47" t="s">
        <v>37</v>
      </c>
      <c r="AY1124" s="48">
        <v>0</v>
      </c>
      <c r="AZ1124" s="48">
        <v>0</v>
      </c>
      <c r="BA1124" s="48">
        <v>0</v>
      </c>
      <c r="BB1124" s="48">
        <v>0</v>
      </c>
      <c r="BC1124" s="48">
        <v>0</v>
      </c>
    </row>
    <row r="1125" spans="1:55" x14ac:dyDescent="0.3">
      <c r="A1125" s="47" t="s">
        <v>465</v>
      </c>
      <c r="B1125" s="47" t="s">
        <v>466</v>
      </c>
      <c r="C1125" s="47" t="s">
        <v>467</v>
      </c>
      <c r="D1125" s="47" t="s">
        <v>468</v>
      </c>
      <c r="E1125" s="47" t="s">
        <v>469</v>
      </c>
      <c r="F1125" s="47" t="s">
        <v>470</v>
      </c>
      <c r="G1125" s="47" t="s">
        <v>558</v>
      </c>
      <c r="H1125" s="47" t="s">
        <v>57</v>
      </c>
      <c r="I1125" s="47" t="s">
        <v>559</v>
      </c>
      <c r="J1125" s="47" t="s">
        <v>58</v>
      </c>
      <c r="K1125" s="47" t="s">
        <v>560</v>
      </c>
      <c r="L1125" s="47" t="s">
        <v>59</v>
      </c>
      <c r="M1125" s="47" t="s">
        <v>596</v>
      </c>
      <c r="N1125" s="47" t="s">
        <v>126</v>
      </c>
      <c r="O1125" s="47" t="s">
        <v>597</v>
      </c>
      <c r="P1125" s="47" t="s">
        <v>127</v>
      </c>
      <c r="Q1125" s="47" t="s">
        <v>598</v>
      </c>
      <c r="R1125" s="47" t="s">
        <v>128</v>
      </c>
      <c r="S1125" s="47" t="s">
        <v>276</v>
      </c>
      <c r="T1125" s="47" t="s">
        <v>98</v>
      </c>
      <c r="U1125" s="47" t="s">
        <v>1712</v>
      </c>
      <c r="V1125" s="47" t="s">
        <v>1713</v>
      </c>
      <c r="W1125" s="47" t="s">
        <v>6332</v>
      </c>
      <c r="X1125" s="48">
        <v>2425000</v>
      </c>
      <c r="Y1125" s="49" t="s">
        <v>6300</v>
      </c>
      <c r="Z1125" s="50">
        <v>45202</v>
      </c>
      <c r="AA1125" s="47" t="s">
        <v>6301</v>
      </c>
      <c r="AB1125" s="50">
        <v>45201</v>
      </c>
      <c r="AC1125" s="47" t="s">
        <v>6309</v>
      </c>
      <c r="AD1125" s="47" t="s">
        <v>6342</v>
      </c>
      <c r="AE1125" s="47" t="s">
        <v>6304</v>
      </c>
      <c r="AF1125" s="47" t="s">
        <v>6343</v>
      </c>
      <c r="AG1125" s="51" t="s">
        <v>6304</v>
      </c>
      <c r="AH1125" s="52" t="s">
        <v>422</v>
      </c>
      <c r="AI1125" s="53" t="s">
        <v>153</v>
      </c>
      <c r="AJ1125" s="47" t="s">
        <v>154</v>
      </c>
      <c r="AK1125" s="47" t="s">
        <v>6344</v>
      </c>
      <c r="AL1125" s="50">
        <v>45198</v>
      </c>
      <c r="AM1125" s="47" t="s">
        <v>6345</v>
      </c>
      <c r="AN1125" s="50">
        <v>45198</v>
      </c>
      <c r="AO1125" s="47" t="s">
        <v>5843</v>
      </c>
      <c r="AP1125" s="47" t="s">
        <v>483</v>
      </c>
      <c r="AQ1125" s="47" t="s">
        <v>132</v>
      </c>
      <c r="AR1125" s="47" t="s">
        <v>629</v>
      </c>
      <c r="AS1125" s="47" t="s">
        <v>484</v>
      </c>
      <c r="AT1125" s="47" t="s">
        <v>383</v>
      </c>
      <c r="AU1125" s="47" t="s">
        <v>136</v>
      </c>
      <c r="AV1125" s="47" t="s">
        <v>35</v>
      </c>
      <c r="AW1125" s="47" t="s">
        <v>65</v>
      </c>
      <c r="AX1125" s="47" t="s">
        <v>66</v>
      </c>
      <c r="AY1125" s="48">
        <v>0</v>
      </c>
      <c r="AZ1125" s="48">
        <v>0</v>
      </c>
      <c r="BA1125" s="48">
        <v>0</v>
      </c>
      <c r="BB1125" s="48">
        <v>0</v>
      </c>
      <c r="BC1125" s="48">
        <v>0</v>
      </c>
    </row>
    <row r="1126" spans="1:55" x14ac:dyDescent="0.3">
      <c r="A1126" s="47" t="s">
        <v>465</v>
      </c>
      <c r="B1126" s="47" t="s">
        <v>466</v>
      </c>
      <c r="C1126" s="47" t="s">
        <v>467</v>
      </c>
      <c r="D1126" s="47" t="s">
        <v>468</v>
      </c>
      <c r="E1126" s="47" t="s">
        <v>469</v>
      </c>
      <c r="F1126" s="47" t="s">
        <v>470</v>
      </c>
      <c r="G1126" s="47" t="s">
        <v>471</v>
      </c>
      <c r="H1126" s="47" t="s">
        <v>27</v>
      </c>
      <c r="I1126" s="47" t="s">
        <v>472</v>
      </c>
      <c r="J1126" s="47" t="s">
        <v>28</v>
      </c>
      <c r="K1126" s="47" t="s">
        <v>473</v>
      </c>
      <c r="L1126" s="47" t="s">
        <v>29</v>
      </c>
      <c r="M1126" s="47" t="s">
        <v>474</v>
      </c>
      <c r="N1126" s="47" t="s">
        <v>30</v>
      </c>
      <c r="O1126" s="47" t="s">
        <v>502</v>
      </c>
      <c r="P1126" s="47" t="s">
        <v>45</v>
      </c>
      <c r="Q1126" s="47" t="s">
        <v>476</v>
      </c>
      <c r="R1126" s="47" t="s">
        <v>935</v>
      </c>
      <c r="S1126" s="47" t="s">
        <v>271</v>
      </c>
      <c r="T1126" s="47" t="s">
        <v>33</v>
      </c>
      <c r="U1126" s="47" t="s">
        <v>90</v>
      </c>
      <c r="V1126" s="47" t="s">
        <v>1918</v>
      </c>
      <c r="W1126" s="47" t="s">
        <v>6346</v>
      </c>
      <c r="X1126" s="48">
        <v>1470000</v>
      </c>
      <c r="Y1126" s="49" t="s">
        <v>6300</v>
      </c>
      <c r="Z1126" s="50">
        <v>45202</v>
      </c>
      <c r="AA1126" s="47" t="s">
        <v>6301</v>
      </c>
      <c r="AB1126" s="50">
        <v>45201</v>
      </c>
      <c r="AC1126" s="47" t="s">
        <v>6302</v>
      </c>
      <c r="AD1126" s="47" t="s">
        <v>6347</v>
      </c>
      <c r="AE1126" s="47" t="s">
        <v>6304</v>
      </c>
      <c r="AF1126" s="47" t="s">
        <v>6348</v>
      </c>
      <c r="AG1126" s="51" t="s">
        <v>5872</v>
      </c>
      <c r="AH1126" s="52" t="s">
        <v>422</v>
      </c>
      <c r="AI1126" s="53" t="s">
        <v>153</v>
      </c>
      <c r="AJ1126" s="47" t="s">
        <v>154</v>
      </c>
      <c r="AK1126" s="47" t="s">
        <v>6349</v>
      </c>
      <c r="AL1126" s="50">
        <v>45198</v>
      </c>
      <c r="AM1126" s="47" t="s">
        <v>6350</v>
      </c>
      <c r="AN1126" s="50">
        <v>45177</v>
      </c>
      <c r="AO1126" s="47" t="s">
        <v>5843</v>
      </c>
      <c r="AP1126" s="47" t="s">
        <v>483</v>
      </c>
      <c r="AQ1126" s="47" t="s">
        <v>39</v>
      </c>
      <c r="AR1126" s="47" t="s">
        <v>272</v>
      </c>
      <c r="AS1126" s="47" t="s">
        <v>484</v>
      </c>
      <c r="AT1126" s="47" t="s">
        <v>1922</v>
      </c>
      <c r="AU1126" s="47" t="s">
        <v>1446</v>
      </c>
      <c r="AV1126" s="47" t="s">
        <v>35</v>
      </c>
      <c r="AW1126" s="47" t="s">
        <v>36</v>
      </c>
      <c r="AX1126" s="47" t="s">
        <v>47</v>
      </c>
      <c r="AY1126" s="48">
        <v>0</v>
      </c>
      <c r="AZ1126" s="48">
        <v>0</v>
      </c>
      <c r="BA1126" s="48">
        <v>0</v>
      </c>
      <c r="BB1126" s="48">
        <v>0</v>
      </c>
      <c r="BC1126" s="48">
        <v>0</v>
      </c>
    </row>
    <row r="1127" spans="1:55" x14ac:dyDescent="0.3">
      <c r="A1127" s="47" t="s">
        <v>465</v>
      </c>
      <c r="B1127" s="47" t="s">
        <v>466</v>
      </c>
      <c r="C1127" s="47" t="s">
        <v>467</v>
      </c>
      <c r="D1127" s="47" t="s">
        <v>468</v>
      </c>
      <c r="E1127" s="47" t="s">
        <v>469</v>
      </c>
      <c r="F1127" s="47" t="s">
        <v>470</v>
      </c>
      <c r="G1127" s="47" t="s">
        <v>558</v>
      </c>
      <c r="H1127" s="47" t="s">
        <v>57</v>
      </c>
      <c r="I1127" s="47" t="s">
        <v>559</v>
      </c>
      <c r="J1127" s="47" t="s">
        <v>58</v>
      </c>
      <c r="K1127" s="47" t="s">
        <v>560</v>
      </c>
      <c r="L1127" s="47" t="s">
        <v>59</v>
      </c>
      <c r="M1127" s="47" t="s">
        <v>596</v>
      </c>
      <c r="N1127" s="47" t="s">
        <v>126</v>
      </c>
      <c r="O1127" s="47" t="s">
        <v>597</v>
      </c>
      <c r="P1127" s="47" t="s">
        <v>127</v>
      </c>
      <c r="Q1127" s="47" t="s">
        <v>598</v>
      </c>
      <c r="R1127" s="47" t="s">
        <v>128</v>
      </c>
      <c r="S1127" s="47" t="s">
        <v>276</v>
      </c>
      <c r="T1127" s="47" t="s">
        <v>98</v>
      </c>
      <c r="U1127" s="47" t="s">
        <v>90</v>
      </c>
      <c r="V1127" s="47" t="s">
        <v>1702</v>
      </c>
      <c r="W1127" s="47" t="s">
        <v>6351</v>
      </c>
      <c r="X1127" s="48">
        <v>1295000</v>
      </c>
      <c r="Y1127" s="49" t="s">
        <v>6300</v>
      </c>
      <c r="Z1127" s="50">
        <v>45202</v>
      </c>
      <c r="AA1127" s="47" t="s">
        <v>6301</v>
      </c>
      <c r="AB1127" s="50">
        <v>45201</v>
      </c>
      <c r="AC1127" s="47" t="s">
        <v>6309</v>
      </c>
      <c r="AD1127" s="47" t="s">
        <v>6352</v>
      </c>
      <c r="AE1127" s="47" t="s">
        <v>6304</v>
      </c>
      <c r="AF1127" s="47" t="s">
        <v>6353</v>
      </c>
      <c r="AG1127" s="51" t="s">
        <v>6304</v>
      </c>
      <c r="AH1127" s="52" t="s">
        <v>422</v>
      </c>
      <c r="AI1127" s="53" t="s">
        <v>153</v>
      </c>
      <c r="AJ1127" s="47" t="s">
        <v>154</v>
      </c>
      <c r="AK1127" s="47" t="s">
        <v>6354</v>
      </c>
      <c r="AL1127" s="50">
        <v>45198</v>
      </c>
      <c r="AM1127" s="47" t="s">
        <v>6355</v>
      </c>
      <c r="AN1127" s="50">
        <v>45198</v>
      </c>
      <c r="AO1127" s="47" t="s">
        <v>5843</v>
      </c>
      <c r="AP1127" s="47" t="s">
        <v>483</v>
      </c>
      <c r="AQ1127" s="47" t="s">
        <v>132</v>
      </c>
      <c r="AR1127" s="47" t="s">
        <v>629</v>
      </c>
      <c r="AS1127" s="47" t="s">
        <v>484</v>
      </c>
      <c r="AT1127" s="47" t="s">
        <v>383</v>
      </c>
      <c r="AU1127" s="47" t="s">
        <v>136</v>
      </c>
      <c r="AV1127" s="47" t="s">
        <v>35</v>
      </c>
      <c r="AW1127" s="47" t="s">
        <v>65</v>
      </c>
      <c r="AX1127" s="47" t="s">
        <v>66</v>
      </c>
      <c r="AY1127" s="48">
        <v>0</v>
      </c>
      <c r="AZ1127" s="48">
        <v>0</v>
      </c>
      <c r="BA1127" s="48">
        <v>0</v>
      </c>
      <c r="BB1127" s="48">
        <v>0</v>
      </c>
      <c r="BC1127" s="48">
        <v>0</v>
      </c>
    </row>
    <row r="1128" spans="1:55" x14ac:dyDescent="0.3">
      <c r="A1128" s="47" t="s">
        <v>465</v>
      </c>
      <c r="B1128" s="47" t="s">
        <v>466</v>
      </c>
      <c r="C1128" s="47" t="s">
        <v>467</v>
      </c>
      <c r="D1128" s="47" t="s">
        <v>468</v>
      </c>
      <c r="E1128" s="47" t="s">
        <v>469</v>
      </c>
      <c r="F1128" s="47" t="s">
        <v>470</v>
      </c>
      <c r="G1128" s="47" t="s">
        <v>471</v>
      </c>
      <c r="H1128" s="47" t="s">
        <v>27</v>
      </c>
      <c r="I1128" s="47" t="s">
        <v>472</v>
      </c>
      <c r="J1128" s="47" t="s">
        <v>28</v>
      </c>
      <c r="K1128" s="47" t="s">
        <v>473</v>
      </c>
      <c r="L1128" s="47" t="s">
        <v>29</v>
      </c>
      <c r="M1128" s="47" t="s">
        <v>474</v>
      </c>
      <c r="N1128" s="47" t="s">
        <v>30</v>
      </c>
      <c r="O1128" s="47" t="s">
        <v>502</v>
      </c>
      <c r="P1128" s="47" t="s">
        <v>45</v>
      </c>
      <c r="Q1128" s="47" t="s">
        <v>476</v>
      </c>
      <c r="R1128" s="47" t="s">
        <v>935</v>
      </c>
      <c r="S1128" s="47" t="s">
        <v>274</v>
      </c>
      <c r="T1128" s="47" t="s">
        <v>41</v>
      </c>
      <c r="U1128" s="47" t="s">
        <v>3038</v>
      </c>
      <c r="V1128" s="47" t="s">
        <v>3039</v>
      </c>
      <c r="W1128" s="47" t="s">
        <v>6356</v>
      </c>
      <c r="X1128" s="48">
        <v>1434500</v>
      </c>
      <c r="Y1128" s="49" t="s">
        <v>6300</v>
      </c>
      <c r="Z1128" s="50">
        <v>45202</v>
      </c>
      <c r="AA1128" s="47" t="s">
        <v>6301</v>
      </c>
      <c r="AB1128" s="50">
        <v>45201</v>
      </c>
      <c r="AC1128" s="47" t="s">
        <v>6302</v>
      </c>
      <c r="AD1128" s="47" t="s">
        <v>6357</v>
      </c>
      <c r="AE1128" s="47" t="s">
        <v>6304</v>
      </c>
      <c r="AF1128" s="47" t="s">
        <v>6358</v>
      </c>
      <c r="AG1128" s="51" t="s">
        <v>6074</v>
      </c>
      <c r="AH1128" s="52" t="s">
        <v>422</v>
      </c>
      <c r="AI1128" s="53" t="s">
        <v>153</v>
      </c>
      <c r="AJ1128" s="47" t="s">
        <v>154</v>
      </c>
      <c r="AK1128" s="47" t="s">
        <v>6359</v>
      </c>
      <c r="AL1128" s="50">
        <v>45198</v>
      </c>
      <c r="AM1128" s="47" t="s">
        <v>6360</v>
      </c>
      <c r="AN1128" s="50">
        <v>45184</v>
      </c>
      <c r="AO1128" s="47" t="s">
        <v>5843</v>
      </c>
      <c r="AP1128" s="47" t="s">
        <v>483</v>
      </c>
      <c r="AQ1128" s="47" t="s">
        <v>39</v>
      </c>
      <c r="AR1128" s="47" t="s">
        <v>495</v>
      </c>
      <c r="AS1128" s="47" t="s">
        <v>484</v>
      </c>
      <c r="AT1128" s="47" t="s">
        <v>1922</v>
      </c>
      <c r="AU1128" s="47" t="s">
        <v>418</v>
      </c>
      <c r="AV1128" s="47" t="s">
        <v>35</v>
      </c>
      <c r="AW1128" s="47" t="s">
        <v>36</v>
      </c>
      <c r="AX1128" s="47" t="s">
        <v>47</v>
      </c>
      <c r="AY1128" s="48">
        <v>0</v>
      </c>
      <c r="AZ1128" s="48">
        <v>0</v>
      </c>
      <c r="BA1128" s="48">
        <v>0</v>
      </c>
      <c r="BB1128" s="48">
        <v>0</v>
      </c>
      <c r="BC1128" s="48">
        <v>0</v>
      </c>
    </row>
    <row r="1129" spans="1:55" x14ac:dyDescent="0.3">
      <c r="A1129" s="47" t="s">
        <v>465</v>
      </c>
      <c r="B1129" s="47" t="s">
        <v>466</v>
      </c>
      <c r="C1129" s="47" t="s">
        <v>467</v>
      </c>
      <c r="D1129" s="47" t="s">
        <v>468</v>
      </c>
      <c r="E1129" s="47" t="s">
        <v>469</v>
      </c>
      <c r="F1129" s="47" t="s">
        <v>470</v>
      </c>
      <c r="G1129" s="47" t="s">
        <v>558</v>
      </c>
      <c r="H1129" s="47" t="s">
        <v>57</v>
      </c>
      <c r="I1129" s="47" t="s">
        <v>559</v>
      </c>
      <c r="J1129" s="47" t="s">
        <v>58</v>
      </c>
      <c r="K1129" s="47" t="s">
        <v>560</v>
      </c>
      <c r="L1129" s="47" t="s">
        <v>59</v>
      </c>
      <c r="M1129" s="47" t="s">
        <v>596</v>
      </c>
      <c r="N1129" s="47" t="s">
        <v>126</v>
      </c>
      <c r="O1129" s="47" t="s">
        <v>597</v>
      </c>
      <c r="P1129" s="47" t="s">
        <v>127</v>
      </c>
      <c r="Q1129" s="47" t="s">
        <v>598</v>
      </c>
      <c r="R1129" s="47" t="s">
        <v>128</v>
      </c>
      <c r="S1129" s="47" t="s">
        <v>276</v>
      </c>
      <c r="T1129" s="47" t="s">
        <v>98</v>
      </c>
      <c r="U1129" s="47" t="s">
        <v>89</v>
      </c>
      <c r="V1129" s="47" t="s">
        <v>1689</v>
      </c>
      <c r="W1129" s="47" t="s">
        <v>6361</v>
      </c>
      <c r="X1129" s="48">
        <v>1806000</v>
      </c>
      <c r="Y1129" s="49" t="s">
        <v>6300</v>
      </c>
      <c r="Z1129" s="50">
        <v>45202</v>
      </c>
      <c r="AA1129" s="47" t="s">
        <v>6301</v>
      </c>
      <c r="AB1129" s="50">
        <v>45201</v>
      </c>
      <c r="AC1129" s="47" t="s">
        <v>6309</v>
      </c>
      <c r="AD1129" s="47" t="s">
        <v>6362</v>
      </c>
      <c r="AE1129" s="47" t="s">
        <v>6304</v>
      </c>
      <c r="AF1129" s="47" t="s">
        <v>6363</v>
      </c>
      <c r="AG1129" s="51" t="s">
        <v>6304</v>
      </c>
      <c r="AH1129" s="52" t="s">
        <v>422</v>
      </c>
      <c r="AI1129" s="53" t="s">
        <v>153</v>
      </c>
      <c r="AJ1129" s="47" t="s">
        <v>154</v>
      </c>
      <c r="AK1129" s="47" t="s">
        <v>6364</v>
      </c>
      <c r="AL1129" s="50">
        <v>45198</v>
      </c>
      <c r="AM1129" s="47" t="s">
        <v>6365</v>
      </c>
      <c r="AN1129" s="50">
        <v>45198</v>
      </c>
      <c r="AO1129" s="47" t="s">
        <v>5843</v>
      </c>
      <c r="AP1129" s="47" t="s">
        <v>483</v>
      </c>
      <c r="AQ1129" s="47" t="s">
        <v>132</v>
      </c>
      <c r="AR1129" s="47" t="s">
        <v>629</v>
      </c>
      <c r="AS1129" s="47" t="s">
        <v>484</v>
      </c>
      <c r="AT1129" s="47" t="s">
        <v>383</v>
      </c>
      <c r="AU1129" s="47" t="s">
        <v>136</v>
      </c>
      <c r="AV1129" s="47" t="s">
        <v>35</v>
      </c>
      <c r="AW1129" s="47" t="s">
        <v>65</v>
      </c>
      <c r="AX1129" s="47" t="s">
        <v>66</v>
      </c>
      <c r="AY1129" s="48">
        <v>0</v>
      </c>
      <c r="AZ1129" s="48">
        <v>0</v>
      </c>
      <c r="BA1129" s="48">
        <v>0</v>
      </c>
      <c r="BB1129" s="48">
        <v>0</v>
      </c>
      <c r="BC1129" s="48">
        <v>0</v>
      </c>
    </row>
    <row r="1130" spans="1:55" x14ac:dyDescent="0.3">
      <c r="A1130" s="47" t="s">
        <v>465</v>
      </c>
      <c r="B1130" s="47" t="s">
        <v>466</v>
      </c>
      <c r="C1130" s="47" t="s">
        <v>467</v>
      </c>
      <c r="D1130" s="47" t="s">
        <v>468</v>
      </c>
      <c r="E1130" s="47" t="s">
        <v>469</v>
      </c>
      <c r="F1130" s="47" t="s">
        <v>470</v>
      </c>
      <c r="G1130" s="47" t="s">
        <v>471</v>
      </c>
      <c r="H1130" s="47" t="s">
        <v>27</v>
      </c>
      <c r="I1130" s="47" t="s">
        <v>472</v>
      </c>
      <c r="J1130" s="47" t="s">
        <v>28</v>
      </c>
      <c r="K1130" s="47" t="s">
        <v>473</v>
      </c>
      <c r="L1130" s="47" t="s">
        <v>29</v>
      </c>
      <c r="M1130" s="47" t="s">
        <v>474</v>
      </c>
      <c r="N1130" s="47" t="s">
        <v>30</v>
      </c>
      <c r="O1130" s="47" t="s">
        <v>523</v>
      </c>
      <c r="P1130" s="47" t="s">
        <v>51</v>
      </c>
      <c r="Q1130" s="47" t="s">
        <v>476</v>
      </c>
      <c r="R1130" s="47" t="s">
        <v>936</v>
      </c>
      <c r="S1130" s="47" t="s">
        <v>274</v>
      </c>
      <c r="T1130" s="47" t="s">
        <v>41</v>
      </c>
      <c r="U1130" s="47" t="s">
        <v>4477</v>
      </c>
      <c r="V1130" s="47" t="s">
        <v>4478</v>
      </c>
      <c r="W1130" s="47" t="s">
        <v>6366</v>
      </c>
      <c r="X1130" s="48">
        <v>2700000</v>
      </c>
      <c r="Y1130" s="49" t="s">
        <v>6300</v>
      </c>
      <c r="Z1130" s="50">
        <v>45202</v>
      </c>
      <c r="AA1130" s="47" t="s">
        <v>6301</v>
      </c>
      <c r="AB1130" s="50">
        <v>45201</v>
      </c>
      <c r="AC1130" s="47" t="s">
        <v>6302</v>
      </c>
      <c r="AD1130" s="47" t="s">
        <v>6367</v>
      </c>
      <c r="AE1130" s="47" t="s">
        <v>6304</v>
      </c>
      <c r="AF1130" s="47" t="s">
        <v>6368</v>
      </c>
      <c r="AG1130" s="51" t="s">
        <v>5890</v>
      </c>
      <c r="AH1130" s="52" t="s">
        <v>422</v>
      </c>
      <c r="AI1130" s="53" t="s">
        <v>153</v>
      </c>
      <c r="AJ1130" s="47" t="s">
        <v>154</v>
      </c>
      <c r="AK1130" s="47" t="s">
        <v>6369</v>
      </c>
      <c r="AL1130" s="50">
        <v>45198</v>
      </c>
      <c r="AM1130" s="47" t="s">
        <v>6370</v>
      </c>
      <c r="AN1130" s="50">
        <v>45181</v>
      </c>
      <c r="AO1130" s="47" t="s">
        <v>5843</v>
      </c>
      <c r="AP1130" s="47" t="s">
        <v>483</v>
      </c>
      <c r="AQ1130" s="47" t="s">
        <v>39</v>
      </c>
      <c r="AR1130" s="47" t="s">
        <v>495</v>
      </c>
      <c r="AS1130" s="47" t="s">
        <v>484</v>
      </c>
      <c r="AT1130" s="47" t="s">
        <v>3200</v>
      </c>
      <c r="AU1130" s="47" t="s">
        <v>108</v>
      </c>
      <c r="AV1130" s="47" t="s">
        <v>35</v>
      </c>
      <c r="AW1130" s="47" t="s">
        <v>53</v>
      </c>
      <c r="AX1130" s="47" t="s">
        <v>54</v>
      </c>
      <c r="AY1130" s="48">
        <v>0</v>
      </c>
      <c r="AZ1130" s="48">
        <v>0</v>
      </c>
      <c r="BA1130" s="48">
        <v>0</v>
      </c>
      <c r="BB1130" s="48">
        <v>0</v>
      </c>
      <c r="BC1130" s="48">
        <v>0</v>
      </c>
    </row>
    <row r="1131" spans="1:55" x14ac:dyDescent="0.3">
      <c r="A1131" s="47" t="s">
        <v>465</v>
      </c>
      <c r="B1131" s="47" t="s">
        <v>466</v>
      </c>
      <c r="C1131" s="47" t="s">
        <v>467</v>
      </c>
      <c r="D1131" s="47" t="s">
        <v>468</v>
      </c>
      <c r="E1131" s="47" t="s">
        <v>469</v>
      </c>
      <c r="F1131" s="47" t="s">
        <v>470</v>
      </c>
      <c r="G1131" s="47" t="s">
        <v>558</v>
      </c>
      <c r="H1131" s="47" t="s">
        <v>57</v>
      </c>
      <c r="I1131" s="47" t="s">
        <v>559</v>
      </c>
      <c r="J1131" s="47" t="s">
        <v>58</v>
      </c>
      <c r="K1131" s="47" t="s">
        <v>560</v>
      </c>
      <c r="L1131" s="47" t="s">
        <v>59</v>
      </c>
      <c r="M1131" s="47" t="s">
        <v>596</v>
      </c>
      <c r="N1131" s="47" t="s">
        <v>126</v>
      </c>
      <c r="O1131" s="47" t="s">
        <v>597</v>
      </c>
      <c r="P1131" s="47" t="s">
        <v>127</v>
      </c>
      <c r="Q1131" s="47" t="s">
        <v>631</v>
      </c>
      <c r="R1131" s="47" t="s">
        <v>137</v>
      </c>
      <c r="S1131" s="47" t="s">
        <v>317</v>
      </c>
      <c r="T1131" s="47" t="s">
        <v>138</v>
      </c>
      <c r="U1131" s="47" t="s">
        <v>140</v>
      </c>
      <c r="V1131" s="47" t="s">
        <v>632</v>
      </c>
      <c r="W1131" s="47" t="s">
        <v>6371</v>
      </c>
      <c r="X1131" s="48">
        <v>521000</v>
      </c>
      <c r="Y1131" s="49" t="s">
        <v>6300</v>
      </c>
      <c r="Z1131" s="50">
        <v>45202</v>
      </c>
      <c r="AA1131" s="47" t="s">
        <v>6301</v>
      </c>
      <c r="AB1131" s="50">
        <v>45201</v>
      </c>
      <c r="AC1131" s="47" t="s">
        <v>6309</v>
      </c>
      <c r="AD1131" s="47" t="s">
        <v>6372</v>
      </c>
      <c r="AE1131" s="47" t="s">
        <v>6304</v>
      </c>
      <c r="AF1131" s="47" t="s">
        <v>6373</v>
      </c>
      <c r="AG1131" s="51" t="s">
        <v>6374</v>
      </c>
      <c r="AH1131" s="52" t="s">
        <v>422</v>
      </c>
      <c r="AI1131" s="53" t="s">
        <v>153</v>
      </c>
      <c r="AJ1131" s="47" t="s">
        <v>154</v>
      </c>
      <c r="AK1131" s="47" t="s">
        <v>6375</v>
      </c>
      <c r="AL1131" s="50">
        <v>45198</v>
      </c>
      <c r="AM1131" s="47" t="s">
        <v>6376</v>
      </c>
      <c r="AN1131" s="50">
        <v>45188</v>
      </c>
      <c r="AO1131" s="47" t="s">
        <v>5843</v>
      </c>
      <c r="AP1131" s="47" t="s">
        <v>483</v>
      </c>
      <c r="AQ1131" s="47" t="s">
        <v>132</v>
      </c>
      <c r="AR1131" s="47" t="s">
        <v>636</v>
      </c>
      <c r="AS1131" s="47" t="s">
        <v>484</v>
      </c>
      <c r="AT1131" s="47" t="s">
        <v>382</v>
      </c>
      <c r="AU1131" s="47" t="s">
        <v>139</v>
      </c>
      <c r="AV1131" s="47" t="s">
        <v>35</v>
      </c>
      <c r="AW1131" s="47" t="s">
        <v>65</v>
      </c>
      <c r="AX1131" s="47" t="s">
        <v>66</v>
      </c>
      <c r="AY1131" s="48">
        <v>0</v>
      </c>
      <c r="AZ1131" s="48">
        <v>0</v>
      </c>
      <c r="BA1131" s="48">
        <v>0</v>
      </c>
      <c r="BB1131" s="48">
        <v>0</v>
      </c>
      <c r="BC1131" s="48">
        <v>0</v>
      </c>
    </row>
    <row r="1132" spans="1:55" x14ac:dyDescent="0.3">
      <c r="A1132" s="47" t="s">
        <v>465</v>
      </c>
      <c r="B1132" s="47" t="s">
        <v>466</v>
      </c>
      <c r="C1132" s="47" t="s">
        <v>467</v>
      </c>
      <c r="D1132" s="47" t="s">
        <v>468</v>
      </c>
      <c r="E1132" s="47" t="s">
        <v>469</v>
      </c>
      <c r="F1132" s="47" t="s">
        <v>470</v>
      </c>
      <c r="G1132" s="47" t="s">
        <v>558</v>
      </c>
      <c r="H1132" s="47" t="s">
        <v>57</v>
      </c>
      <c r="I1132" s="47" t="s">
        <v>559</v>
      </c>
      <c r="J1132" s="47" t="s">
        <v>58</v>
      </c>
      <c r="K1132" s="47" t="s">
        <v>560</v>
      </c>
      <c r="L1132" s="47" t="s">
        <v>59</v>
      </c>
      <c r="M1132" s="47" t="s">
        <v>768</v>
      </c>
      <c r="N1132" s="47" t="s">
        <v>94</v>
      </c>
      <c r="O1132" s="47" t="s">
        <v>940</v>
      </c>
      <c r="P1132" s="47" t="s">
        <v>941</v>
      </c>
      <c r="Q1132" s="47" t="s">
        <v>503</v>
      </c>
      <c r="R1132" s="47" t="s">
        <v>95</v>
      </c>
      <c r="S1132" s="47" t="s">
        <v>274</v>
      </c>
      <c r="T1132" s="47" t="s">
        <v>41</v>
      </c>
      <c r="U1132" s="47" t="s">
        <v>3278</v>
      </c>
      <c r="V1132" s="47" t="s">
        <v>3279</v>
      </c>
      <c r="W1132" s="47" t="s">
        <v>6377</v>
      </c>
      <c r="X1132" s="48">
        <v>501000</v>
      </c>
      <c r="Y1132" s="49" t="s">
        <v>6300</v>
      </c>
      <c r="Z1132" s="50">
        <v>45202</v>
      </c>
      <c r="AA1132" s="47" t="s">
        <v>6301</v>
      </c>
      <c r="AB1132" s="50">
        <v>45201</v>
      </c>
      <c r="AC1132" s="47" t="s">
        <v>6309</v>
      </c>
      <c r="AD1132" s="47" t="s">
        <v>6378</v>
      </c>
      <c r="AE1132" s="47" t="s">
        <v>6304</v>
      </c>
      <c r="AF1132" s="47" t="s">
        <v>6379</v>
      </c>
      <c r="AG1132" s="51" t="s">
        <v>5872</v>
      </c>
      <c r="AH1132" s="52" t="s">
        <v>422</v>
      </c>
      <c r="AI1132" s="53" t="s">
        <v>153</v>
      </c>
      <c r="AJ1132" s="47" t="s">
        <v>154</v>
      </c>
      <c r="AK1132" s="47" t="s">
        <v>6380</v>
      </c>
      <c r="AL1132" s="50">
        <v>45198</v>
      </c>
      <c r="AM1132" s="47" t="s">
        <v>6381</v>
      </c>
      <c r="AN1132" s="50">
        <v>45177</v>
      </c>
      <c r="AO1132" s="47" t="s">
        <v>5843</v>
      </c>
      <c r="AP1132" s="47" t="s">
        <v>483</v>
      </c>
      <c r="AQ1132" s="47" t="s">
        <v>39</v>
      </c>
      <c r="AR1132" s="47" t="s">
        <v>495</v>
      </c>
      <c r="AS1132" s="47" t="s">
        <v>484</v>
      </c>
      <c r="AT1132" s="47" t="s">
        <v>1970</v>
      </c>
      <c r="AU1132" s="47" t="s">
        <v>1453</v>
      </c>
      <c r="AV1132" s="47" t="s">
        <v>35</v>
      </c>
      <c r="AW1132" s="47" t="s">
        <v>82</v>
      </c>
      <c r="AX1132" s="47" t="s">
        <v>96</v>
      </c>
      <c r="AY1132" s="48">
        <v>0</v>
      </c>
      <c r="AZ1132" s="48">
        <v>0</v>
      </c>
      <c r="BA1132" s="48">
        <v>0</v>
      </c>
      <c r="BB1132" s="48">
        <v>0</v>
      </c>
      <c r="BC1132" s="48">
        <v>0</v>
      </c>
    </row>
    <row r="1133" spans="1:55" x14ac:dyDescent="0.3">
      <c r="A1133" s="47" t="s">
        <v>465</v>
      </c>
      <c r="B1133" s="47" t="s">
        <v>466</v>
      </c>
      <c r="C1133" s="47" t="s">
        <v>467</v>
      </c>
      <c r="D1133" s="47" t="s">
        <v>468</v>
      </c>
      <c r="E1133" s="47" t="s">
        <v>469</v>
      </c>
      <c r="F1133" s="47" t="s">
        <v>470</v>
      </c>
      <c r="G1133" s="47" t="s">
        <v>558</v>
      </c>
      <c r="H1133" s="47" t="s">
        <v>57</v>
      </c>
      <c r="I1133" s="47" t="s">
        <v>559</v>
      </c>
      <c r="J1133" s="47" t="s">
        <v>58</v>
      </c>
      <c r="K1133" s="47" t="s">
        <v>560</v>
      </c>
      <c r="L1133" s="47" t="s">
        <v>59</v>
      </c>
      <c r="M1133" s="47" t="s">
        <v>596</v>
      </c>
      <c r="N1133" s="47" t="s">
        <v>126</v>
      </c>
      <c r="O1133" s="47" t="s">
        <v>597</v>
      </c>
      <c r="P1133" s="47" t="s">
        <v>127</v>
      </c>
      <c r="Q1133" s="47" t="s">
        <v>598</v>
      </c>
      <c r="R1133" s="47" t="s">
        <v>128</v>
      </c>
      <c r="S1133" s="47" t="s">
        <v>316</v>
      </c>
      <c r="T1133" s="47" t="s">
        <v>129</v>
      </c>
      <c r="U1133" s="47" t="s">
        <v>134</v>
      </c>
      <c r="V1133" s="47" t="s">
        <v>1654</v>
      </c>
      <c r="W1133" s="47" t="s">
        <v>6382</v>
      </c>
      <c r="X1133" s="48">
        <v>2525000</v>
      </c>
      <c r="Y1133" s="49" t="s">
        <v>6300</v>
      </c>
      <c r="Z1133" s="50">
        <v>45202</v>
      </c>
      <c r="AA1133" s="47" t="s">
        <v>6301</v>
      </c>
      <c r="AB1133" s="50">
        <v>45201</v>
      </c>
      <c r="AC1133" s="47" t="s">
        <v>6309</v>
      </c>
      <c r="AD1133" s="47" t="s">
        <v>6383</v>
      </c>
      <c r="AE1133" s="47" t="s">
        <v>6304</v>
      </c>
      <c r="AF1133" s="47" t="s">
        <v>6384</v>
      </c>
      <c r="AG1133" s="51" t="s">
        <v>6374</v>
      </c>
      <c r="AH1133" s="52" t="s">
        <v>422</v>
      </c>
      <c r="AI1133" s="53" t="s">
        <v>153</v>
      </c>
      <c r="AJ1133" s="47" t="s">
        <v>154</v>
      </c>
      <c r="AK1133" s="47" t="s">
        <v>6385</v>
      </c>
      <c r="AL1133" s="50">
        <v>45198</v>
      </c>
      <c r="AM1133" s="47" t="s">
        <v>6386</v>
      </c>
      <c r="AN1133" s="50">
        <v>45188</v>
      </c>
      <c r="AO1133" s="47" t="s">
        <v>5843</v>
      </c>
      <c r="AP1133" s="47" t="s">
        <v>483</v>
      </c>
      <c r="AQ1133" s="47" t="s">
        <v>132</v>
      </c>
      <c r="AR1133" s="47" t="s">
        <v>604</v>
      </c>
      <c r="AS1133" s="47" t="s">
        <v>484</v>
      </c>
      <c r="AT1133" s="47" t="s">
        <v>383</v>
      </c>
      <c r="AU1133" s="47" t="s">
        <v>130</v>
      </c>
      <c r="AV1133" s="47" t="s">
        <v>35</v>
      </c>
      <c r="AW1133" s="47" t="s">
        <v>65</v>
      </c>
      <c r="AX1133" s="47" t="s">
        <v>66</v>
      </c>
      <c r="AY1133" s="48">
        <v>0</v>
      </c>
      <c r="AZ1133" s="48">
        <v>0</v>
      </c>
      <c r="BA1133" s="48">
        <v>0</v>
      </c>
      <c r="BB1133" s="48">
        <v>0</v>
      </c>
      <c r="BC1133" s="48">
        <v>0</v>
      </c>
    </row>
    <row r="1134" spans="1:55" x14ac:dyDescent="0.3">
      <c r="A1134" s="47" t="s">
        <v>465</v>
      </c>
      <c r="B1134" s="47" t="s">
        <v>466</v>
      </c>
      <c r="C1134" s="47" t="s">
        <v>467</v>
      </c>
      <c r="D1134" s="47" t="s">
        <v>468</v>
      </c>
      <c r="E1134" s="47" t="s">
        <v>469</v>
      </c>
      <c r="F1134" s="47" t="s">
        <v>470</v>
      </c>
      <c r="G1134" s="47" t="s">
        <v>558</v>
      </c>
      <c r="H1134" s="47" t="s">
        <v>57</v>
      </c>
      <c r="I1134" s="47" t="s">
        <v>559</v>
      </c>
      <c r="J1134" s="47" t="s">
        <v>58</v>
      </c>
      <c r="K1134" s="47" t="s">
        <v>560</v>
      </c>
      <c r="L1134" s="47" t="s">
        <v>59</v>
      </c>
      <c r="M1134" s="47" t="s">
        <v>561</v>
      </c>
      <c r="N1134" s="47" t="s">
        <v>60</v>
      </c>
      <c r="O1134" s="47" t="s">
        <v>562</v>
      </c>
      <c r="P1134" s="47" t="s">
        <v>61</v>
      </c>
      <c r="Q1134" s="47" t="s">
        <v>761</v>
      </c>
      <c r="R1134" s="47" t="s">
        <v>943</v>
      </c>
      <c r="S1134" s="47" t="s">
        <v>274</v>
      </c>
      <c r="T1134" s="47" t="s">
        <v>41</v>
      </c>
      <c r="U1134" s="47" t="s">
        <v>3387</v>
      </c>
      <c r="V1134" s="47" t="s">
        <v>3388</v>
      </c>
      <c r="W1134" s="47" t="s">
        <v>6387</v>
      </c>
      <c r="X1134" s="48">
        <v>2043500</v>
      </c>
      <c r="Y1134" s="49" t="s">
        <v>6300</v>
      </c>
      <c r="Z1134" s="50">
        <v>45202</v>
      </c>
      <c r="AA1134" s="47" t="s">
        <v>6301</v>
      </c>
      <c r="AB1134" s="50">
        <v>45201</v>
      </c>
      <c r="AC1134" s="47" t="s">
        <v>6309</v>
      </c>
      <c r="AD1134" s="47" t="s">
        <v>6388</v>
      </c>
      <c r="AE1134" s="47" t="s">
        <v>6304</v>
      </c>
      <c r="AF1134" s="47" t="s">
        <v>6389</v>
      </c>
      <c r="AG1134" s="51" t="s">
        <v>6074</v>
      </c>
      <c r="AH1134" s="52" t="s">
        <v>422</v>
      </c>
      <c r="AI1134" s="53" t="s">
        <v>153</v>
      </c>
      <c r="AJ1134" s="47" t="s">
        <v>154</v>
      </c>
      <c r="AK1134" s="47" t="s">
        <v>6390</v>
      </c>
      <c r="AL1134" s="50">
        <v>45198</v>
      </c>
      <c r="AM1134" s="47" t="s">
        <v>6391</v>
      </c>
      <c r="AN1134" s="50">
        <v>45184</v>
      </c>
      <c r="AO1134" s="47" t="s">
        <v>5843</v>
      </c>
      <c r="AP1134" s="47" t="s">
        <v>483</v>
      </c>
      <c r="AQ1134" s="47" t="s">
        <v>39</v>
      </c>
      <c r="AR1134" s="47" t="s">
        <v>495</v>
      </c>
      <c r="AS1134" s="47" t="s">
        <v>484</v>
      </c>
      <c r="AT1134" s="47" t="s">
        <v>2108</v>
      </c>
      <c r="AU1134" s="47" t="s">
        <v>116</v>
      </c>
      <c r="AV1134" s="47" t="s">
        <v>35</v>
      </c>
      <c r="AW1134" s="47" t="s">
        <v>36</v>
      </c>
      <c r="AX1134" s="47" t="s">
        <v>37</v>
      </c>
      <c r="AY1134" s="48">
        <v>0</v>
      </c>
      <c r="AZ1134" s="48">
        <v>0</v>
      </c>
      <c r="BA1134" s="48">
        <v>0</v>
      </c>
      <c r="BB1134" s="48">
        <v>0</v>
      </c>
      <c r="BC1134" s="48">
        <v>0</v>
      </c>
    </row>
    <row r="1135" spans="1:55" x14ac:dyDescent="0.3">
      <c r="A1135" s="47" t="s">
        <v>465</v>
      </c>
      <c r="B1135" s="47" t="s">
        <v>466</v>
      </c>
      <c r="C1135" s="47" t="s">
        <v>467</v>
      </c>
      <c r="D1135" s="47" t="s">
        <v>468</v>
      </c>
      <c r="E1135" s="47" t="s">
        <v>469</v>
      </c>
      <c r="F1135" s="47" t="s">
        <v>470</v>
      </c>
      <c r="G1135" s="47" t="s">
        <v>558</v>
      </c>
      <c r="H1135" s="47" t="s">
        <v>57</v>
      </c>
      <c r="I1135" s="47" t="s">
        <v>559</v>
      </c>
      <c r="J1135" s="47" t="s">
        <v>58</v>
      </c>
      <c r="K1135" s="47" t="s">
        <v>560</v>
      </c>
      <c r="L1135" s="47" t="s">
        <v>59</v>
      </c>
      <c r="M1135" s="47" t="s">
        <v>596</v>
      </c>
      <c r="N1135" s="47" t="s">
        <v>126</v>
      </c>
      <c r="O1135" s="47" t="s">
        <v>597</v>
      </c>
      <c r="P1135" s="47" t="s">
        <v>127</v>
      </c>
      <c r="Q1135" s="47" t="s">
        <v>598</v>
      </c>
      <c r="R1135" s="47" t="s">
        <v>128</v>
      </c>
      <c r="S1135" s="47" t="s">
        <v>316</v>
      </c>
      <c r="T1135" s="47" t="s">
        <v>129</v>
      </c>
      <c r="U1135" s="47" t="s">
        <v>134</v>
      </c>
      <c r="V1135" s="47" t="s">
        <v>1654</v>
      </c>
      <c r="W1135" s="47" t="s">
        <v>6392</v>
      </c>
      <c r="X1135" s="48">
        <v>920000</v>
      </c>
      <c r="Y1135" s="49" t="s">
        <v>6300</v>
      </c>
      <c r="Z1135" s="50">
        <v>45202</v>
      </c>
      <c r="AA1135" s="47" t="s">
        <v>6301</v>
      </c>
      <c r="AB1135" s="50">
        <v>45201</v>
      </c>
      <c r="AC1135" s="47" t="s">
        <v>6309</v>
      </c>
      <c r="AD1135" s="47" t="s">
        <v>6393</v>
      </c>
      <c r="AE1135" s="47" t="s">
        <v>6304</v>
      </c>
      <c r="AF1135" s="47" t="s">
        <v>6394</v>
      </c>
      <c r="AG1135" s="51" t="s">
        <v>6374</v>
      </c>
      <c r="AH1135" s="52" t="s">
        <v>422</v>
      </c>
      <c r="AI1135" s="53" t="s">
        <v>153</v>
      </c>
      <c r="AJ1135" s="47" t="s">
        <v>154</v>
      </c>
      <c r="AK1135" s="47" t="s">
        <v>6395</v>
      </c>
      <c r="AL1135" s="50">
        <v>45198</v>
      </c>
      <c r="AM1135" s="47" t="s">
        <v>6396</v>
      </c>
      <c r="AN1135" s="50">
        <v>45188</v>
      </c>
      <c r="AO1135" s="47" t="s">
        <v>5843</v>
      </c>
      <c r="AP1135" s="47" t="s">
        <v>483</v>
      </c>
      <c r="AQ1135" s="47" t="s">
        <v>132</v>
      </c>
      <c r="AR1135" s="47" t="s">
        <v>604</v>
      </c>
      <c r="AS1135" s="47" t="s">
        <v>484</v>
      </c>
      <c r="AT1135" s="47" t="s">
        <v>383</v>
      </c>
      <c r="AU1135" s="47" t="s">
        <v>130</v>
      </c>
      <c r="AV1135" s="47" t="s">
        <v>35</v>
      </c>
      <c r="AW1135" s="47" t="s">
        <v>65</v>
      </c>
      <c r="AX1135" s="47" t="s">
        <v>66</v>
      </c>
      <c r="AY1135" s="48">
        <v>0</v>
      </c>
      <c r="AZ1135" s="48">
        <v>0</v>
      </c>
      <c r="BA1135" s="48">
        <v>0</v>
      </c>
      <c r="BB1135" s="48">
        <v>0</v>
      </c>
      <c r="BC1135" s="48">
        <v>0</v>
      </c>
    </row>
    <row r="1136" spans="1:55" x14ac:dyDescent="0.3">
      <c r="A1136" s="47" t="s">
        <v>465</v>
      </c>
      <c r="B1136" s="47" t="s">
        <v>466</v>
      </c>
      <c r="C1136" s="47" t="s">
        <v>467</v>
      </c>
      <c r="D1136" s="47" t="s">
        <v>468</v>
      </c>
      <c r="E1136" s="47" t="s">
        <v>469</v>
      </c>
      <c r="F1136" s="47" t="s">
        <v>470</v>
      </c>
      <c r="G1136" s="47" t="s">
        <v>558</v>
      </c>
      <c r="H1136" s="47" t="s">
        <v>57</v>
      </c>
      <c r="I1136" s="47" t="s">
        <v>559</v>
      </c>
      <c r="J1136" s="47" t="s">
        <v>58</v>
      </c>
      <c r="K1136" s="47" t="s">
        <v>560</v>
      </c>
      <c r="L1136" s="47" t="s">
        <v>59</v>
      </c>
      <c r="M1136" s="47" t="s">
        <v>596</v>
      </c>
      <c r="N1136" s="47" t="s">
        <v>126</v>
      </c>
      <c r="O1136" s="47" t="s">
        <v>597</v>
      </c>
      <c r="P1136" s="47" t="s">
        <v>127</v>
      </c>
      <c r="Q1136" s="47" t="s">
        <v>598</v>
      </c>
      <c r="R1136" s="47" t="s">
        <v>128</v>
      </c>
      <c r="S1136" s="47" t="s">
        <v>316</v>
      </c>
      <c r="T1136" s="47" t="s">
        <v>129</v>
      </c>
      <c r="U1136" s="47" t="s">
        <v>131</v>
      </c>
      <c r="V1136" s="47" t="s">
        <v>599</v>
      </c>
      <c r="W1136" s="47" t="s">
        <v>6397</v>
      </c>
      <c r="X1136" s="48">
        <v>1478000</v>
      </c>
      <c r="Y1136" s="49" t="s">
        <v>6300</v>
      </c>
      <c r="Z1136" s="50">
        <v>45202</v>
      </c>
      <c r="AA1136" s="47" t="s">
        <v>6301</v>
      </c>
      <c r="AB1136" s="50">
        <v>45201</v>
      </c>
      <c r="AC1136" s="47" t="s">
        <v>6309</v>
      </c>
      <c r="AD1136" s="47" t="s">
        <v>6398</v>
      </c>
      <c r="AE1136" s="47" t="s">
        <v>6304</v>
      </c>
      <c r="AF1136" s="47" t="s">
        <v>6399</v>
      </c>
      <c r="AG1136" s="51" t="s">
        <v>5970</v>
      </c>
      <c r="AH1136" s="52" t="s">
        <v>422</v>
      </c>
      <c r="AI1136" s="53" t="s">
        <v>153</v>
      </c>
      <c r="AJ1136" s="47" t="s">
        <v>154</v>
      </c>
      <c r="AK1136" s="47" t="s">
        <v>6400</v>
      </c>
      <c r="AL1136" s="50">
        <v>45198</v>
      </c>
      <c r="AM1136" s="47" t="s">
        <v>6401</v>
      </c>
      <c r="AN1136" s="50">
        <v>45182</v>
      </c>
      <c r="AO1136" s="47" t="s">
        <v>5843</v>
      </c>
      <c r="AP1136" s="47" t="s">
        <v>483</v>
      </c>
      <c r="AQ1136" s="47" t="s">
        <v>132</v>
      </c>
      <c r="AR1136" s="47" t="s">
        <v>604</v>
      </c>
      <c r="AS1136" s="47" t="s">
        <v>484</v>
      </c>
      <c r="AT1136" s="47" t="s">
        <v>383</v>
      </c>
      <c r="AU1136" s="47" t="s">
        <v>130</v>
      </c>
      <c r="AV1136" s="47" t="s">
        <v>35</v>
      </c>
      <c r="AW1136" s="47" t="s">
        <v>65</v>
      </c>
      <c r="AX1136" s="47" t="s">
        <v>66</v>
      </c>
      <c r="AY1136" s="48">
        <v>0</v>
      </c>
      <c r="AZ1136" s="48">
        <v>0</v>
      </c>
      <c r="BA1136" s="48">
        <v>0</v>
      </c>
      <c r="BB1136" s="48">
        <v>0</v>
      </c>
      <c r="BC1136" s="48">
        <v>0</v>
      </c>
    </row>
    <row r="1137" spans="1:55" x14ac:dyDescent="0.3">
      <c r="A1137" s="47" t="s">
        <v>465</v>
      </c>
      <c r="B1137" s="47" t="s">
        <v>466</v>
      </c>
      <c r="C1137" s="47" t="s">
        <v>467</v>
      </c>
      <c r="D1137" s="47" t="s">
        <v>468</v>
      </c>
      <c r="E1137" s="47" t="s">
        <v>469</v>
      </c>
      <c r="F1137" s="47" t="s">
        <v>470</v>
      </c>
      <c r="G1137" s="47" t="s">
        <v>558</v>
      </c>
      <c r="H1137" s="47" t="s">
        <v>57</v>
      </c>
      <c r="I1137" s="47" t="s">
        <v>559</v>
      </c>
      <c r="J1137" s="47" t="s">
        <v>58</v>
      </c>
      <c r="K1137" s="47" t="s">
        <v>560</v>
      </c>
      <c r="L1137" s="47" t="s">
        <v>59</v>
      </c>
      <c r="M1137" s="47" t="s">
        <v>596</v>
      </c>
      <c r="N1137" s="47" t="s">
        <v>126</v>
      </c>
      <c r="O1137" s="47" t="s">
        <v>597</v>
      </c>
      <c r="P1137" s="47" t="s">
        <v>127</v>
      </c>
      <c r="Q1137" s="47" t="s">
        <v>598</v>
      </c>
      <c r="R1137" s="47" t="s">
        <v>128</v>
      </c>
      <c r="S1137" s="47" t="s">
        <v>316</v>
      </c>
      <c r="T1137" s="47" t="s">
        <v>129</v>
      </c>
      <c r="U1137" s="47" t="s">
        <v>134</v>
      </c>
      <c r="V1137" s="47" t="s">
        <v>1654</v>
      </c>
      <c r="W1137" s="47" t="s">
        <v>6402</v>
      </c>
      <c r="X1137" s="48">
        <v>410000</v>
      </c>
      <c r="Y1137" s="49" t="s">
        <v>6300</v>
      </c>
      <c r="Z1137" s="50">
        <v>45202</v>
      </c>
      <c r="AA1137" s="47" t="s">
        <v>6301</v>
      </c>
      <c r="AB1137" s="50">
        <v>45201</v>
      </c>
      <c r="AC1137" s="47" t="s">
        <v>6309</v>
      </c>
      <c r="AD1137" s="47" t="s">
        <v>6403</v>
      </c>
      <c r="AE1137" s="47" t="s">
        <v>6304</v>
      </c>
      <c r="AF1137" s="47" t="s">
        <v>6404</v>
      </c>
      <c r="AG1137" s="51" t="s">
        <v>6074</v>
      </c>
      <c r="AH1137" s="52" t="s">
        <v>422</v>
      </c>
      <c r="AI1137" s="53" t="s">
        <v>153</v>
      </c>
      <c r="AJ1137" s="47" t="s">
        <v>154</v>
      </c>
      <c r="AK1137" s="47" t="s">
        <v>6405</v>
      </c>
      <c r="AL1137" s="50">
        <v>45198</v>
      </c>
      <c r="AM1137" s="47" t="s">
        <v>6406</v>
      </c>
      <c r="AN1137" s="50">
        <v>45184</v>
      </c>
      <c r="AO1137" s="47" t="s">
        <v>5843</v>
      </c>
      <c r="AP1137" s="47" t="s">
        <v>483</v>
      </c>
      <c r="AQ1137" s="47" t="s">
        <v>132</v>
      </c>
      <c r="AR1137" s="47" t="s">
        <v>604</v>
      </c>
      <c r="AS1137" s="47" t="s">
        <v>484</v>
      </c>
      <c r="AT1137" s="47" t="s">
        <v>383</v>
      </c>
      <c r="AU1137" s="47" t="s">
        <v>130</v>
      </c>
      <c r="AV1137" s="47" t="s">
        <v>35</v>
      </c>
      <c r="AW1137" s="47" t="s">
        <v>65</v>
      </c>
      <c r="AX1137" s="47" t="s">
        <v>66</v>
      </c>
      <c r="AY1137" s="48">
        <v>0</v>
      </c>
      <c r="AZ1137" s="48">
        <v>0</v>
      </c>
      <c r="BA1137" s="48">
        <v>0</v>
      </c>
      <c r="BB1137" s="48">
        <v>0</v>
      </c>
      <c r="BC1137" s="48">
        <v>0</v>
      </c>
    </row>
    <row r="1138" spans="1:55" x14ac:dyDescent="0.3">
      <c r="A1138" s="47" t="s">
        <v>465</v>
      </c>
      <c r="B1138" s="47" t="s">
        <v>466</v>
      </c>
      <c r="C1138" s="47" t="s">
        <v>467</v>
      </c>
      <c r="D1138" s="47" t="s">
        <v>468</v>
      </c>
      <c r="E1138" s="47" t="s">
        <v>469</v>
      </c>
      <c r="F1138" s="47" t="s">
        <v>470</v>
      </c>
      <c r="G1138" s="47" t="s">
        <v>558</v>
      </c>
      <c r="H1138" s="47" t="s">
        <v>57</v>
      </c>
      <c r="I1138" s="47" t="s">
        <v>559</v>
      </c>
      <c r="J1138" s="47" t="s">
        <v>58</v>
      </c>
      <c r="K1138" s="47" t="s">
        <v>560</v>
      </c>
      <c r="L1138" s="47" t="s">
        <v>59</v>
      </c>
      <c r="M1138" s="47" t="s">
        <v>596</v>
      </c>
      <c r="N1138" s="47" t="s">
        <v>126</v>
      </c>
      <c r="O1138" s="47" t="s">
        <v>597</v>
      </c>
      <c r="P1138" s="47" t="s">
        <v>127</v>
      </c>
      <c r="Q1138" s="47" t="s">
        <v>598</v>
      </c>
      <c r="R1138" s="47" t="s">
        <v>128</v>
      </c>
      <c r="S1138" s="47" t="s">
        <v>316</v>
      </c>
      <c r="T1138" s="47" t="s">
        <v>129</v>
      </c>
      <c r="U1138" s="47" t="s">
        <v>131</v>
      </c>
      <c r="V1138" s="47" t="s">
        <v>599</v>
      </c>
      <c r="W1138" s="47" t="s">
        <v>6407</v>
      </c>
      <c r="X1138" s="48">
        <v>1000000</v>
      </c>
      <c r="Y1138" s="49" t="s">
        <v>6300</v>
      </c>
      <c r="Z1138" s="50">
        <v>45202</v>
      </c>
      <c r="AA1138" s="47" t="s">
        <v>6301</v>
      </c>
      <c r="AB1138" s="50">
        <v>45201</v>
      </c>
      <c r="AC1138" s="47" t="s">
        <v>6309</v>
      </c>
      <c r="AD1138" s="47" t="s">
        <v>6408</v>
      </c>
      <c r="AE1138" s="47" t="s">
        <v>6304</v>
      </c>
      <c r="AF1138" s="47" t="s">
        <v>6409</v>
      </c>
      <c r="AG1138" s="51" t="s">
        <v>5970</v>
      </c>
      <c r="AH1138" s="52" t="s">
        <v>422</v>
      </c>
      <c r="AI1138" s="53" t="s">
        <v>153</v>
      </c>
      <c r="AJ1138" s="47" t="s">
        <v>154</v>
      </c>
      <c r="AK1138" s="47" t="s">
        <v>6410</v>
      </c>
      <c r="AL1138" s="50">
        <v>45198</v>
      </c>
      <c r="AM1138" s="47" t="s">
        <v>6411</v>
      </c>
      <c r="AN1138" s="50">
        <v>45182</v>
      </c>
      <c r="AO1138" s="47" t="s">
        <v>5843</v>
      </c>
      <c r="AP1138" s="47" t="s">
        <v>483</v>
      </c>
      <c r="AQ1138" s="47" t="s">
        <v>132</v>
      </c>
      <c r="AR1138" s="47" t="s">
        <v>604</v>
      </c>
      <c r="AS1138" s="47" t="s">
        <v>484</v>
      </c>
      <c r="AT1138" s="47" t="s">
        <v>383</v>
      </c>
      <c r="AU1138" s="47" t="s">
        <v>130</v>
      </c>
      <c r="AV1138" s="47" t="s">
        <v>35</v>
      </c>
      <c r="AW1138" s="47" t="s">
        <v>65</v>
      </c>
      <c r="AX1138" s="47" t="s">
        <v>66</v>
      </c>
      <c r="AY1138" s="48">
        <v>0</v>
      </c>
      <c r="AZ1138" s="48">
        <v>0</v>
      </c>
      <c r="BA1138" s="48">
        <v>0</v>
      </c>
      <c r="BB1138" s="48">
        <v>0</v>
      </c>
      <c r="BC1138" s="48">
        <v>0</v>
      </c>
    </row>
    <row r="1139" spans="1:55" x14ac:dyDescent="0.3">
      <c r="A1139" s="47" t="s">
        <v>465</v>
      </c>
      <c r="B1139" s="47" t="s">
        <v>466</v>
      </c>
      <c r="C1139" s="47" t="s">
        <v>467</v>
      </c>
      <c r="D1139" s="47" t="s">
        <v>468</v>
      </c>
      <c r="E1139" s="47" t="s">
        <v>469</v>
      </c>
      <c r="F1139" s="47" t="s">
        <v>470</v>
      </c>
      <c r="G1139" s="47" t="s">
        <v>558</v>
      </c>
      <c r="H1139" s="47" t="s">
        <v>57</v>
      </c>
      <c r="I1139" s="47" t="s">
        <v>559</v>
      </c>
      <c r="J1139" s="47" t="s">
        <v>58</v>
      </c>
      <c r="K1139" s="47" t="s">
        <v>560</v>
      </c>
      <c r="L1139" s="47" t="s">
        <v>59</v>
      </c>
      <c r="M1139" s="47" t="s">
        <v>596</v>
      </c>
      <c r="N1139" s="47" t="s">
        <v>126</v>
      </c>
      <c r="O1139" s="47" t="s">
        <v>597</v>
      </c>
      <c r="P1139" s="47" t="s">
        <v>127</v>
      </c>
      <c r="Q1139" s="47" t="s">
        <v>598</v>
      </c>
      <c r="R1139" s="47" t="s">
        <v>128</v>
      </c>
      <c r="S1139" s="47" t="s">
        <v>316</v>
      </c>
      <c r="T1139" s="47" t="s">
        <v>129</v>
      </c>
      <c r="U1139" s="47" t="s">
        <v>134</v>
      </c>
      <c r="V1139" s="47" t="s">
        <v>1654</v>
      </c>
      <c r="W1139" s="47" t="s">
        <v>6412</v>
      </c>
      <c r="X1139" s="48">
        <v>220000</v>
      </c>
      <c r="Y1139" s="49" t="s">
        <v>6300</v>
      </c>
      <c r="Z1139" s="50">
        <v>45202</v>
      </c>
      <c r="AA1139" s="47" t="s">
        <v>6301</v>
      </c>
      <c r="AB1139" s="50">
        <v>45201</v>
      </c>
      <c r="AC1139" s="47" t="s">
        <v>6309</v>
      </c>
      <c r="AD1139" s="47" t="s">
        <v>6413</v>
      </c>
      <c r="AE1139" s="47" t="s">
        <v>6304</v>
      </c>
      <c r="AF1139" s="47" t="s">
        <v>6414</v>
      </c>
      <c r="AG1139" s="51" t="s">
        <v>6074</v>
      </c>
      <c r="AH1139" s="52" t="s">
        <v>422</v>
      </c>
      <c r="AI1139" s="53" t="s">
        <v>153</v>
      </c>
      <c r="AJ1139" s="47" t="s">
        <v>154</v>
      </c>
      <c r="AK1139" s="47" t="s">
        <v>6415</v>
      </c>
      <c r="AL1139" s="50">
        <v>45198</v>
      </c>
      <c r="AM1139" s="47" t="s">
        <v>6416</v>
      </c>
      <c r="AN1139" s="50">
        <v>45184</v>
      </c>
      <c r="AO1139" s="47" t="s">
        <v>5843</v>
      </c>
      <c r="AP1139" s="47" t="s">
        <v>483</v>
      </c>
      <c r="AQ1139" s="47" t="s">
        <v>132</v>
      </c>
      <c r="AR1139" s="47" t="s">
        <v>604</v>
      </c>
      <c r="AS1139" s="47" t="s">
        <v>484</v>
      </c>
      <c r="AT1139" s="47" t="s">
        <v>383</v>
      </c>
      <c r="AU1139" s="47" t="s">
        <v>130</v>
      </c>
      <c r="AV1139" s="47" t="s">
        <v>35</v>
      </c>
      <c r="AW1139" s="47" t="s">
        <v>65</v>
      </c>
      <c r="AX1139" s="47" t="s">
        <v>66</v>
      </c>
      <c r="AY1139" s="48">
        <v>0</v>
      </c>
      <c r="AZ1139" s="48">
        <v>0</v>
      </c>
      <c r="BA1139" s="48">
        <v>0</v>
      </c>
      <c r="BB1139" s="48">
        <v>0</v>
      </c>
      <c r="BC1139" s="48">
        <v>0</v>
      </c>
    </row>
    <row r="1140" spans="1:55" x14ac:dyDescent="0.3">
      <c r="A1140" s="47" t="s">
        <v>465</v>
      </c>
      <c r="B1140" s="47" t="s">
        <v>466</v>
      </c>
      <c r="C1140" s="47" t="s">
        <v>467</v>
      </c>
      <c r="D1140" s="47" t="s">
        <v>468</v>
      </c>
      <c r="E1140" s="47" t="s">
        <v>469</v>
      </c>
      <c r="F1140" s="47" t="s">
        <v>470</v>
      </c>
      <c r="G1140" s="47" t="s">
        <v>558</v>
      </c>
      <c r="H1140" s="47" t="s">
        <v>57</v>
      </c>
      <c r="I1140" s="47" t="s">
        <v>559</v>
      </c>
      <c r="J1140" s="47" t="s">
        <v>58</v>
      </c>
      <c r="K1140" s="47" t="s">
        <v>560</v>
      </c>
      <c r="L1140" s="47" t="s">
        <v>59</v>
      </c>
      <c r="M1140" s="47" t="s">
        <v>596</v>
      </c>
      <c r="N1140" s="47" t="s">
        <v>126</v>
      </c>
      <c r="O1140" s="47" t="s">
        <v>597</v>
      </c>
      <c r="P1140" s="47" t="s">
        <v>127</v>
      </c>
      <c r="Q1140" s="47" t="s">
        <v>598</v>
      </c>
      <c r="R1140" s="47" t="s">
        <v>128</v>
      </c>
      <c r="S1140" s="47" t="s">
        <v>316</v>
      </c>
      <c r="T1140" s="47" t="s">
        <v>129</v>
      </c>
      <c r="U1140" s="47" t="s">
        <v>134</v>
      </c>
      <c r="V1140" s="47" t="s">
        <v>1654</v>
      </c>
      <c r="W1140" s="47" t="s">
        <v>6412</v>
      </c>
      <c r="X1140" s="48">
        <v>220000</v>
      </c>
      <c r="Y1140" s="49" t="s">
        <v>6300</v>
      </c>
      <c r="Z1140" s="50">
        <v>45202</v>
      </c>
      <c r="AA1140" s="47" t="s">
        <v>6301</v>
      </c>
      <c r="AB1140" s="50">
        <v>45201</v>
      </c>
      <c r="AC1140" s="47" t="s">
        <v>6309</v>
      </c>
      <c r="AD1140" s="47" t="s">
        <v>6417</v>
      </c>
      <c r="AE1140" s="47" t="s">
        <v>6304</v>
      </c>
      <c r="AF1140" s="47" t="s">
        <v>6418</v>
      </c>
      <c r="AG1140" s="51" t="s">
        <v>5890</v>
      </c>
      <c r="AH1140" s="52" t="s">
        <v>422</v>
      </c>
      <c r="AI1140" s="53" t="s">
        <v>153</v>
      </c>
      <c r="AJ1140" s="47" t="s">
        <v>154</v>
      </c>
      <c r="AK1140" s="47" t="s">
        <v>6419</v>
      </c>
      <c r="AL1140" s="50">
        <v>45198</v>
      </c>
      <c r="AM1140" s="47" t="s">
        <v>6420</v>
      </c>
      <c r="AN1140" s="50">
        <v>45181</v>
      </c>
      <c r="AO1140" s="47" t="s">
        <v>5843</v>
      </c>
      <c r="AP1140" s="47" t="s">
        <v>483</v>
      </c>
      <c r="AQ1140" s="47" t="s">
        <v>132</v>
      </c>
      <c r="AR1140" s="47" t="s">
        <v>604</v>
      </c>
      <c r="AS1140" s="47" t="s">
        <v>484</v>
      </c>
      <c r="AT1140" s="47" t="s">
        <v>383</v>
      </c>
      <c r="AU1140" s="47" t="s">
        <v>130</v>
      </c>
      <c r="AV1140" s="47" t="s">
        <v>35</v>
      </c>
      <c r="AW1140" s="47" t="s">
        <v>65</v>
      </c>
      <c r="AX1140" s="47" t="s">
        <v>66</v>
      </c>
      <c r="AY1140" s="48">
        <v>0</v>
      </c>
      <c r="AZ1140" s="48">
        <v>0</v>
      </c>
      <c r="BA1140" s="48">
        <v>0</v>
      </c>
      <c r="BB1140" s="48">
        <v>0</v>
      </c>
      <c r="BC1140" s="48">
        <v>0</v>
      </c>
    </row>
    <row r="1141" spans="1:55" x14ac:dyDescent="0.3">
      <c r="A1141" s="47" t="s">
        <v>465</v>
      </c>
      <c r="B1141" s="47" t="s">
        <v>466</v>
      </c>
      <c r="C1141" s="47" t="s">
        <v>467</v>
      </c>
      <c r="D1141" s="47" t="s">
        <v>468</v>
      </c>
      <c r="E1141" s="47" t="s">
        <v>469</v>
      </c>
      <c r="F1141" s="47" t="s">
        <v>470</v>
      </c>
      <c r="G1141" s="47" t="s">
        <v>558</v>
      </c>
      <c r="H1141" s="47" t="s">
        <v>57</v>
      </c>
      <c r="I1141" s="47" t="s">
        <v>559</v>
      </c>
      <c r="J1141" s="47" t="s">
        <v>58</v>
      </c>
      <c r="K1141" s="47" t="s">
        <v>560</v>
      </c>
      <c r="L1141" s="47" t="s">
        <v>59</v>
      </c>
      <c r="M1141" s="47" t="s">
        <v>596</v>
      </c>
      <c r="N1141" s="47" t="s">
        <v>126</v>
      </c>
      <c r="O1141" s="47" t="s">
        <v>597</v>
      </c>
      <c r="P1141" s="47" t="s">
        <v>127</v>
      </c>
      <c r="Q1141" s="47" t="s">
        <v>598</v>
      </c>
      <c r="R1141" s="47" t="s">
        <v>128</v>
      </c>
      <c r="S1141" s="47" t="s">
        <v>316</v>
      </c>
      <c r="T1141" s="47" t="s">
        <v>129</v>
      </c>
      <c r="U1141" s="47" t="s">
        <v>134</v>
      </c>
      <c r="V1141" s="47" t="s">
        <v>1654</v>
      </c>
      <c r="W1141" s="47" t="s">
        <v>6402</v>
      </c>
      <c r="X1141" s="48">
        <v>371000</v>
      </c>
      <c r="Y1141" s="49" t="s">
        <v>6300</v>
      </c>
      <c r="Z1141" s="50">
        <v>45202</v>
      </c>
      <c r="AA1141" s="47" t="s">
        <v>6301</v>
      </c>
      <c r="AB1141" s="50">
        <v>45201</v>
      </c>
      <c r="AC1141" s="47" t="s">
        <v>6309</v>
      </c>
      <c r="AD1141" s="47" t="s">
        <v>6421</v>
      </c>
      <c r="AE1141" s="47" t="s">
        <v>6304</v>
      </c>
      <c r="AF1141" s="47" t="s">
        <v>6422</v>
      </c>
      <c r="AG1141" s="51" t="s">
        <v>6122</v>
      </c>
      <c r="AH1141" s="52" t="s">
        <v>422</v>
      </c>
      <c r="AI1141" s="53" t="s">
        <v>153</v>
      </c>
      <c r="AJ1141" s="47" t="s">
        <v>154</v>
      </c>
      <c r="AK1141" s="47" t="s">
        <v>6423</v>
      </c>
      <c r="AL1141" s="50">
        <v>45198</v>
      </c>
      <c r="AM1141" s="47" t="s">
        <v>6424</v>
      </c>
      <c r="AN1141" s="50">
        <v>45183</v>
      </c>
      <c r="AO1141" s="47" t="s">
        <v>5843</v>
      </c>
      <c r="AP1141" s="47" t="s">
        <v>483</v>
      </c>
      <c r="AQ1141" s="47" t="s">
        <v>132</v>
      </c>
      <c r="AR1141" s="47" t="s">
        <v>604</v>
      </c>
      <c r="AS1141" s="47" t="s">
        <v>484</v>
      </c>
      <c r="AT1141" s="47" t="s">
        <v>383</v>
      </c>
      <c r="AU1141" s="47" t="s">
        <v>130</v>
      </c>
      <c r="AV1141" s="47" t="s">
        <v>35</v>
      </c>
      <c r="AW1141" s="47" t="s">
        <v>65</v>
      </c>
      <c r="AX1141" s="47" t="s">
        <v>66</v>
      </c>
      <c r="AY1141" s="48">
        <v>0</v>
      </c>
      <c r="AZ1141" s="48">
        <v>0</v>
      </c>
      <c r="BA1141" s="48">
        <v>0</v>
      </c>
      <c r="BB1141" s="48">
        <v>0</v>
      </c>
      <c r="BC1141" s="48">
        <v>0</v>
      </c>
    </row>
    <row r="1142" spans="1:55" x14ac:dyDescent="0.3">
      <c r="A1142" s="47" t="s">
        <v>465</v>
      </c>
      <c r="B1142" s="47" t="s">
        <v>466</v>
      </c>
      <c r="C1142" s="47" t="s">
        <v>467</v>
      </c>
      <c r="D1142" s="47" t="s">
        <v>468</v>
      </c>
      <c r="E1142" s="47" t="s">
        <v>469</v>
      </c>
      <c r="F1142" s="47" t="s">
        <v>470</v>
      </c>
      <c r="G1142" s="47" t="s">
        <v>558</v>
      </c>
      <c r="H1142" s="47" t="s">
        <v>57</v>
      </c>
      <c r="I1142" s="47" t="s">
        <v>559</v>
      </c>
      <c r="J1142" s="47" t="s">
        <v>58</v>
      </c>
      <c r="K1142" s="47" t="s">
        <v>560</v>
      </c>
      <c r="L1142" s="47" t="s">
        <v>59</v>
      </c>
      <c r="M1142" s="47" t="s">
        <v>596</v>
      </c>
      <c r="N1142" s="47" t="s">
        <v>126</v>
      </c>
      <c r="O1142" s="47" t="s">
        <v>597</v>
      </c>
      <c r="P1142" s="47" t="s">
        <v>127</v>
      </c>
      <c r="Q1142" s="47" t="s">
        <v>598</v>
      </c>
      <c r="R1142" s="47" t="s">
        <v>128</v>
      </c>
      <c r="S1142" s="47" t="s">
        <v>316</v>
      </c>
      <c r="T1142" s="47" t="s">
        <v>129</v>
      </c>
      <c r="U1142" s="47" t="s">
        <v>134</v>
      </c>
      <c r="V1142" s="47" t="s">
        <v>1654</v>
      </c>
      <c r="W1142" s="47" t="s">
        <v>6402</v>
      </c>
      <c r="X1142" s="48">
        <v>512000</v>
      </c>
      <c r="Y1142" s="49" t="s">
        <v>6300</v>
      </c>
      <c r="Z1142" s="50">
        <v>45202</v>
      </c>
      <c r="AA1142" s="47" t="s">
        <v>6301</v>
      </c>
      <c r="AB1142" s="50">
        <v>45201</v>
      </c>
      <c r="AC1142" s="47" t="s">
        <v>6309</v>
      </c>
      <c r="AD1142" s="47" t="s">
        <v>6425</v>
      </c>
      <c r="AE1142" s="47" t="s">
        <v>6304</v>
      </c>
      <c r="AF1142" s="47" t="s">
        <v>6426</v>
      </c>
      <c r="AG1142" s="51" t="s">
        <v>5890</v>
      </c>
      <c r="AH1142" s="52" t="s">
        <v>422</v>
      </c>
      <c r="AI1142" s="53" t="s">
        <v>153</v>
      </c>
      <c r="AJ1142" s="47" t="s">
        <v>154</v>
      </c>
      <c r="AK1142" s="47" t="s">
        <v>6427</v>
      </c>
      <c r="AL1142" s="50">
        <v>45198</v>
      </c>
      <c r="AM1142" s="47" t="s">
        <v>6428</v>
      </c>
      <c r="AN1142" s="50">
        <v>45181</v>
      </c>
      <c r="AO1142" s="47" t="s">
        <v>5843</v>
      </c>
      <c r="AP1142" s="47" t="s">
        <v>483</v>
      </c>
      <c r="AQ1142" s="47" t="s">
        <v>132</v>
      </c>
      <c r="AR1142" s="47" t="s">
        <v>604</v>
      </c>
      <c r="AS1142" s="47" t="s">
        <v>484</v>
      </c>
      <c r="AT1142" s="47" t="s">
        <v>383</v>
      </c>
      <c r="AU1142" s="47" t="s">
        <v>130</v>
      </c>
      <c r="AV1142" s="47" t="s">
        <v>35</v>
      </c>
      <c r="AW1142" s="47" t="s">
        <v>65</v>
      </c>
      <c r="AX1142" s="47" t="s">
        <v>66</v>
      </c>
      <c r="AY1142" s="48">
        <v>0</v>
      </c>
      <c r="AZ1142" s="48">
        <v>0</v>
      </c>
      <c r="BA1142" s="48">
        <v>0</v>
      </c>
      <c r="BB1142" s="48">
        <v>0</v>
      </c>
      <c r="BC1142" s="48">
        <v>0</v>
      </c>
    </row>
    <row r="1143" spans="1:55" x14ac:dyDescent="0.3">
      <c r="A1143" s="47" t="s">
        <v>465</v>
      </c>
      <c r="B1143" s="47" t="s">
        <v>466</v>
      </c>
      <c r="C1143" s="47" t="s">
        <v>467</v>
      </c>
      <c r="D1143" s="47" t="s">
        <v>468</v>
      </c>
      <c r="E1143" s="47" t="s">
        <v>469</v>
      </c>
      <c r="F1143" s="47" t="s">
        <v>470</v>
      </c>
      <c r="G1143" s="47" t="s">
        <v>558</v>
      </c>
      <c r="H1143" s="47" t="s">
        <v>57</v>
      </c>
      <c r="I1143" s="47" t="s">
        <v>559</v>
      </c>
      <c r="J1143" s="47" t="s">
        <v>58</v>
      </c>
      <c r="K1143" s="47" t="s">
        <v>637</v>
      </c>
      <c r="L1143" s="47" t="s">
        <v>78</v>
      </c>
      <c r="M1143" s="47" t="s">
        <v>660</v>
      </c>
      <c r="N1143" s="47" t="s">
        <v>85</v>
      </c>
      <c r="O1143" s="47" t="s">
        <v>562</v>
      </c>
      <c r="P1143" s="47" t="s">
        <v>86</v>
      </c>
      <c r="Q1143" s="47" t="s">
        <v>587</v>
      </c>
      <c r="R1143" s="47" t="s">
        <v>3897</v>
      </c>
      <c r="S1143" s="47" t="s">
        <v>271</v>
      </c>
      <c r="T1143" s="47" t="s">
        <v>33</v>
      </c>
      <c r="U1143" s="47" t="s">
        <v>354</v>
      </c>
      <c r="V1143" s="47" t="s">
        <v>4324</v>
      </c>
      <c r="W1143" s="47" t="s">
        <v>6429</v>
      </c>
      <c r="X1143" s="48">
        <v>240000</v>
      </c>
      <c r="Y1143" s="49" t="s">
        <v>6300</v>
      </c>
      <c r="Z1143" s="50">
        <v>45202</v>
      </c>
      <c r="AA1143" s="47" t="s">
        <v>6301</v>
      </c>
      <c r="AB1143" s="50">
        <v>45201</v>
      </c>
      <c r="AC1143" s="47" t="s">
        <v>6430</v>
      </c>
      <c r="AD1143" s="47" t="s">
        <v>6431</v>
      </c>
      <c r="AE1143" s="47" t="s">
        <v>6304</v>
      </c>
      <c r="AF1143" s="47" t="s">
        <v>6432</v>
      </c>
      <c r="AG1143" s="51" t="s">
        <v>6433</v>
      </c>
      <c r="AH1143" s="52" t="s">
        <v>422</v>
      </c>
      <c r="AI1143" s="53" t="s">
        <v>153</v>
      </c>
      <c r="AJ1143" s="47" t="s">
        <v>154</v>
      </c>
      <c r="AK1143" s="47" t="s">
        <v>6434</v>
      </c>
      <c r="AL1143" s="50">
        <v>45198</v>
      </c>
      <c r="AM1143" s="47" t="s">
        <v>6435</v>
      </c>
      <c r="AN1143" s="50">
        <v>45195</v>
      </c>
      <c r="AO1143" s="47" t="s">
        <v>5843</v>
      </c>
      <c r="AP1143" s="47" t="s">
        <v>483</v>
      </c>
      <c r="AQ1143" s="47" t="s">
        <v>39</v>
      </c>
      <c r="AR1143" s="47" t="s">
        <v>272</v>
      </c>
      <c r="AS1143" s="47" t="s">
        <v>484</v>
      </c>
      <c r="AT1143" s="47" t="s">
        <v>3902</v>
      </c>
      <c r="AU1143" s="47" t="s">
        <v>3903</v>
      </c>
      <c r="AV1143" s="47" t="s">
        <v>35</v>
      </c>
      <c r="AW1143" s="47" t="s">
        <v>65</v>
      </c>
      <c r="AX1143" s="47" t="s">
        <v>88</v>
      </c>
      <c r="AY1143" s="48">
        <v>0</v>
      </c>
      <c r="AZ1143" s="48">
        <v>0</v>
      </c>
      <c r="BA1143" s="48">
        <v>0</v>
      </c>
      <c r="BB1143" s="48">
        <v>0</v>
      </c>
      <c r="BC1143" s="48">
        <v>0</v>
      </c>
    </row>
    <row r="1144" spans="1:55" x14ac:dyDescent="0.3">
      <c r="A1144" s="47" t="s">
        <v>465</v>
      </c>
      <c r="B1144" s="47" t="s">
        <v>466</v>
      </c>
      <c r="C1144" s="47" t="s">
        <v>467</v>
      </c>
      <c r="D1144" s="47" t="s">
        <v>468</v>
      </c>
      <c r="E1144" s="47" t="s">
        <v>469</v>
      </c>
      <c r="F1144" s="47" t="s">
        <v>470</v>
      </c>
      <c r="G1144" s="47" t="s">
        <v>558</v>
      </c>
      <c r="H1144" s="47" t="s">
        <v>57</v>
      </c>
      <c r="I1144" s="47" t="s">
        <v>559</v>
      </c>
      <c r="J1144" s="47" t="s">
        <v>58</v>
      </c>
      <c r="K1144" s="47" t="s">
        <v>637</v>
      </c>
      <c r="L1144" s="47" t="s">
        <v>78</v>
      </c>
      <c r="M1144" s="47" t="s">
        <v>660</v>
      </c>
      <c r="N1144" s="47" t="s">
        <v>85</v>
      </c>
      <c r="O1144" s="47" t="s">
        <v>562</v>
      </c>
      <c r="P1144" s="47" t="s">
        <v>86</v>
      </c>
      <c r="Q1144" s="47" t="s">
        <v>587</v>
      </c>
      <c r="R1144" s="47" t="s">
        <v>3897</v>
      </c>
      <c r="S1144" s="47" t="s">
        <v>271</v>
      </c>
      <c r="T1144" s="47" t="s">
        <v>33</v>
      </c>
      <c r="U1144" s="47" t="s">
        <v>354</v>
      </c>
      <c r="V1144" s="47" t="s">
        <v>4324</v>
      </c>
      <c r="W1144" s="47" t="s">
        <v>6436</v>
      </c>
      <c r="X1144" s="48">
        <v>176000</v>
      </c>
      <c r="Y1144" s="49" t="s">
        <v>6300</v>
      </c>
      <c r="Z1144" s="50">
        <v>45202</v>
      </c>
      <c r="AA1144" s="47" t="s">
        <v>6301</v>
      </c>
      <c r="AB1144" s="50">
        <v>45201</v>
      </c>
      <c r="AC1144" s="47" t="s">
        <v>6430</v>
      </c>
      <c r="AD1144" s="47" t="s">
        <v>6066</v>
      </c>
      <c r="AE1144" s="47" t="s">
        <v>6304</v>
      </c>
      <c r="AF1144" s="47" t="s">
        <v>6437</v>
      </c>
      <c r="AG1144" s="51" t="s">
        <v>6438</v>
      </c>
      <c r="AH1144" s="52" t="s">
        <v>422</v>
      </c>
      <c r="AI1144" s="53" t="s">
        <v>153</v>
      </c>
      <c r="AJ1144" s="47" t="s">
        <v>154</v>
      </c>
      <c r="AK1144" s="47" t="s">
        <v>6066</v>
      </c>
      <c r="AL1144" s="50">
        <v>45198</v>
      </c>
      <c r="AM1144" s="47" t="s">
        <v>6439</v>
      </c>
      <c r="AN1144" s="50">
        <v>45189</v>
      </c>
      <c r="AO1144" s="47" t="s">
        <v>5843</v>
      </c>
      <c r="AP1144" s="47" t="s">
        <v>483</v>
      </c>
      <c r="AQ1144" s="47" t="s">
        <v>39</v>
      </c>
      <c r="AR1144" s="47" t="s">
        <v>272</v>
      </c>
      <c r="AS1144" s="47" t="s">
        <v>484</v>
      </c>
      <c r="AT1144" s="47" t="s">
        <v>3902</v>
      </c>
      <c r="AU1144" s="47" t="s">
        <v>3903</v>
      </c>
      <c r="AV1144" s="47" t="s">
        <v>35</v>
      </c>
      <c r="AW1144" s="47" t="s">
        <v>65</v>
      </c>
      <c r="AX1144" s="47" t="s">
        <v>88</v>
      </c>
      <c r="AY1144" s="48">
        <v>0</v>
      </c>
      <c r="AZ1144" s="48">
        <v>0</v>
      </c>
      <c r="BA1144" s="48">
        <v>0</v>
      </c>
      <c r="BB1144" s="48">
        <v>0</v>
      </c>
      <c r="BC1144" s="48">
        <v>0</v>
      </c>
    </row>
    <row r="1145" spans="1:55" x14ac:dyDescent="0.3">
      <c r="A1145" s="47" t="s">
        <v>465</v>
      </c>
      <c r="B1145" s="47" t="s">
        <v>466</v>
      </c>
      <c r="C1145" s="47" t="s">
        <v>467</v>
      </c>
      <c r="D1145" s="47" t="s">
        <v>468</v>
      </c>
      <c r="E1145" s="47" t="s">
        <v>469</v>
      </c>
      <c r="F1145" s="47" t="s">
        <v>470</v>
      </c>
      <c r="G1145" s="47" t="s">
        <v>558</v>
      </c>
      <c r="H1145" s="47" t="s">
        <v>57</v>
      </c>
      <c r="I1145" s="47" t="s">
        <v>559</v>
      </c>
      <c r="J1145" s="47" t="s">
        <v>58</v>
      </c>
      <c r="K1145" s="47" t="s">
        <v>637</v>
      </c>
      <c r="L1145" s="47" t="s">
        <v>78</v>
      </c>
      <c r="M1145" s="47" t="s">
        <v>660</v>
      </c>
      <c r="N1145" s="47" t="s">
        <v>85</v>
      </c>
      <c r="O1145" s="47" t="s">
        <v>562</v>
      </c>
      <c r="P1145" s="47" t="s">
        <v>86</v>
      </c>
      <c r="Q1145" s="47" t="s">
        <v>577</v>
      </c>
      <c r="R1145" s="47" t="s">
        <v>959</v>
      </c>
      <c r="S1145" s="47" t="s">
        <v>274</v>
      </c>
      <c r="T1145" s="47" t="s">
        <v>41</v>
      </c>
      <c r="U1145" s="47" t="s">
        <v>2253</v>
      </c>
      <c r="V1145" s="47" t="s">
        <v>2254</v>
      </c>
      <c r="W1145" s="47" t="s">
        <v>6440</v>
      </c>
      <c r="X1145" s="48">
        <v>1690000</v>
      </c>
      <c r="Y1145" s="49" t="s">
        <v>6300</v>
      </c>
      <c r="Z1145" s="50">
        <v>45202</v>
      </c>
      <c r="AA1145" s="47" t="s">
        <v>6301</v>
      </c>
      <c r="AB1145" s="50">
        <v>45201</v>
      </c>
      <c r="AC1145" s="47" t="s">
        <v>6430</v>
      </c>
      <c r="AD1145" s="47" t="s">
        <v>6441</v>
      </c>
      <c r="AE1145" s="47" t="s">
        <v>6304</v>
      </c>
      <c r="AF1145" s="47" t="s">
        <v>6442</v>
      </c>
      <c r="AG1145" s="51" t="s">
        <v>6433</v>
      </c>
      <c r="AH1145" s="52" t="s">
        <v>422</v>
      </c>
      <c r="AI1145" s="53" t="s">
        <v>153</v>
      </c>
      <c r="AJ1145" s="47" t="s">
        <v>154</v>
      </c>
      <c r="AK1145" s="47" t="s">
        <v>6443</v>
      </c>
      <c r="AL1145" s="50">
        <v>45198</v>
      </c>
      <c r="AM1145" s="47" t="s">
        <v>6444</v>
      </c>
      <c r="AN1145" s="50">
        <v>45195</v>
      </c>
      <c r="AO1145" s="47" t="s">
        <v>5843</v>
      </c>
      <c r="AP1145" s="47" t="s">
        <v>483</v>
      </c>
      <c r="AQ1145" s="47" t="s">
        <v>39</v>
      </c>
      <c r="AR1145" s="47" t="s">
        <v>495</v>
      </c>
      <c r="AS1145" s="47" t="s">
        <v>484</v>
      </c>
      <c r="AT1145" s="47" t="s">
        <v>2233</v>
      </c>
      <c r="AU1145" s="47" t="s">
        <v>332</v>
      </c>
      <c r="AV1145" s="47" t="s">
        <v>35</v>
      </c>
      <c r="AW1145" s="47" t="s">
        <v>65</v>
      </c>
      <c r="AX1145" s="47" t="s">
        <v>88</v>
      </c>
      <c r="AY1145" s="48">
        <v>0</v>
      </c>
      <c r="AZ1145" s="48">
        <v>0</v>
      </c>
      <c r="BA1145" s="48">
        <v>0</v>
      </c>
      <c r="BB1145" s="48">
        <v>0</v>
      </c>
      <c r="BC1145" s="48">
        <v>0</v>
      </c>
    </row>
    <row r="1146" spans="1:55" x14ac:dyDescent="0.3">
      <c r="A1146" s="47" t="s">
        <v>465</v>
      </c>
      <c r="B1146" s="47" t="s">
        <v>466</v>
      </c>
      <c r="C1146" s="47" t="s">
        <v>467</v>
      </c>
      <c r="D1146" s="47" t="s">
        <v>468</v>
      </c>
      <c r="E1146" s="47" t="s">
        <v>469</v>
      </c>
      <c r="F1146" s="47" t="s">
        <v>470</v>
      </c>
      <c r="G1146" s="47" t="s">
        <v>558</v>
      </c>
      <c r="H1146" s="47" t="s">
        <v>57</v>
      </c>
      <c r="I1146" s="47" t="s">
        <v>559</v>
      </c>
      <c r="J1146" s="47" t="s">
        <v>58</v>
      </c>
      <c r="K1146" s="47" t="s">
        <v>637</v>
      </c>
      <c r="L1146" s="47" t="s">
        <v>78</v>
      </c>
      <c r="M1146" s="47" t="s">
        <v>660</v>
      </c>
      <c r="N1146" s="47" t="s">
        <v>85</v>
      </c>
      <c r="O1146" s="47" t="s">
        <v>562</v>
      </c>
      <c r="P1146" s="47" t="s">
        <v>86</v>
      </c>
      <c r="Q1146" s="47" t="s">
        <v>577</v>
      </c>
      <c r="R1146" s="47" t="s">
        <v>959</v>
      </c>
      <c r="S1146" s="47" t="s">
        <v>274</v>
      </c>
      <c r="T1146" s="47" t="s">
        <v>41</v>
      </c>
      <c r="U1146" s="47" t="s">
        <v>2253</v>
      </c>
      <c r="V1146" s="47" t="s">
        <v>2254</v>
      </c>
      <c r="W1146" s="47" t="s">
        <v>6445</v>
      </c>
      <c r="X1146" s="48">
        <v>900000</v>
      </c>
      <c r="Y1146" s="49" t="s">
        <v>6300</v>
      </c>
      <c r="Z1146" s="50">
        <v>45202</v>
      </c>
      <c r="AA1146" s="47" t="s">
        <v>6301</v>
      </c>
      <c r="AB1146" s="50">
        <v>45201</v>
      </c>
      <c r="AC1146" s="47" t="s">
        <v>6430</v>
      </c>
      <c r="AD1146" s="47" t="s">
        <v>6446</v>
      </c>
      <c r="AE1146" s="47" t="s">
        <v>6304</v>
      </c>
      <c r="AF1146" s="47" t="s">
        <v>6447</v>
      </c>
      <c r="AG1146" s="51" t="s">
        <v>6448</v>
      </c>
      <c r="AH1146" s="52" t="s">
        <v>422</v>
      </c>
      <c r="AI1146" s="53" t="s">
        <v>153</v>
      </c>
      <c r="AJ1146" s="47" t="s">
        <v>154</v>
      </c>
      <c r="AK1146" s="47" t="s">
        <v>6449</v>
      </c>
      <c r="AL1146" s="50">
        <v>45198</v>
      </c>
      <c r="AM1146" s="47" t="s">
        <v>6450</v>
      </c>
      <c r="AN1146" s="50">
        <v>45190</v>
      </c>
      <c r="AO1146" s="47" t="s">
        <v>5843</v>
      </c>
      <c r="AP1146" s="47" t="s">
        <v>483</v>
      </c>
      <c r="AQ1146" s="47" t="s">
        <v>39</v>
      </c>
      <c r="AR1146" s="47" t="s">
        <v>495</v>
      </c>
      <c r="AS1146" s="47" t="s">
        <v>484</v>
      </c>
      <c r="AT1146" s="47" t="s">
        <v>2233</v>
      </c>
      <c r="AU1146" s="47" t="s">
        <v>332</v>
      </c>
      <c r="AV1146" s="47" t="s">
        <v>35</v>
      </c>
      <c r="AW1146" s="47" t="s">
        <v>65</v>
      </c>
      <c r="AX1146" s="47" t="s">
        <v>88</v>
      </c>
      <c r="AY1146" s="48">
        <v>0</v>
      </c>
      <c r="AZ1146" s="48">
        <v>0</v>
      </c>
      <c r="BA1146" s="48">
        <v>0</v>
      </c>
      <c r="BB1146" s="48">
        <v>0</v>
      </c>
      <c r="BC1146" s="48">
        <v>0</v>
      </c>
    </row>
    <row r="1147" spans="1:55" x14ac:dyDescent="0.3">
      <c r="A1147" s="47" t="s">
        <v>465</v>
      </c>
      <c r="B1147" s="47" t="s">
        <v>466</v>
      </c>
      <c r="C1147" s="47" t="s">
        <v>467</v>
      </c>
      <c r="D1147" s="47" t="s">
        <v>468</v>
      </c>
      <c r="E1147" s="47" t="s">
        <v>469</v>
      </c>
      <c r="F1147" s="47" t="s">
        <v>470</v>
      </c>
      <c r="G1147" s="47" t="s">
        <v>558</v>
      </c>
      <c r="H1147" s="47" t="s">
        <v>57</v>
      </c>
      <c r="I1147" s="47" t="s">
        <v>559</v>
      </c>
      <c r="J1147" s="47" t="s">
        <v>58</v>
      </c>
      <c r="K1147" s="47" t="s">
        <v>637</v>
      </c>
      <c r="L1147" s="47" t="s">
        <v>78</v>
      </c>
      <c r="M1147" s="47" t="s">
        <v>660</v>
      </c>
      <c r="N1147" s="47" t="s">
        <v>85</v>
      </c>
      <c r="O1147" s="47" t="s">
        <v>562</v>
      </c>
      <c r="P1147" s="47" t="s">
        <v>86</v>
      </c>
      <c r="Q1147" s="47" t="s">
        <v>759</v>
      </c>
      <c r="R1147" s="47" t="s">
        <v>960</v>
      </c>
      <c r="S1147" s="47" t="s">
        <v>286</v>
      </c>
      <c r="T1147" s="47" t="s">
        <v>256</v>
      </c>
      <c r="U1147" s="47" t="s">
        <v>6451</v>
      </c>
      <c r="V1147" s="47" t="s">
        <v>6452</v>
      </c>
      <c r="W1147" s="47" t="s">
        <v>6453</v>
      </c>
      <c r="X1147" s="48">
        <v>9900000</v>
      </c>
      <c r="Y1147" s="49" t="s">
        <v>6300</v>
      </c>
      <c r="Z1147" s="50">
        <v>45202</v>
      </c>
      <c r="AA1147" s="47" t="s">
        <v>6301</v>
      </c>
      <c r="AB1147" s="50">
        <v>45201</v>
      </c>
      <c r="AC1147" s="47" t="s">
        <v>6430</v>
      </c>
      <c r="AD1147" s="47" t="s">
        <v>6454</v>
      </c>
      <c r="AE1147" s="47" t="s">
        <v>6304</v>
      </c>
      <c r="AF1147" s="47" t="s">
        <v>6455</v>
      </c>
      <c r="AG1147" s="51" t="s">
        <v>5585</v>
      </c>
      <c r="AH1147" s="52" t="s">
        <v>422</v>
      </c>
      <c r="AI1147" s="53" t="s">
        <v>153</v>
      </c>
      <c r="AJ1147" s="47" t="s">
        <v>154</v>
      </c>
      <c r="AK1147" s="47" t="s">
        <v>6456</v>
      </c>
      <c r="AL1147" s="50">
        <v>45198</v>
      </c>
      <c r="AM1147" s="47" t="s">
        <v>6457</v>
      </c>
      <c r="AN1147" s="50">
        <v>45146</v>
      </c>
      <c r="AO1147" s="47" t="s">
        <v>5843</v>
      </c>
      <c r="AP1147" s="47" t="s">
        <v>483</v>
      </c>
      <c r="AQ1147" s="47" t="s">
        <v>39</v>
      </c>
      <c r="AR1147" s="47" t="s">
        <v>1726</v>
      </c>
      <c r="AS1147" s="47" t="s">
        <v>484</v>
      </c>
      <c r="AT1147" s="47" t="s">
        <v>5328</v>
      </c>
      <c r="AU1147" s="47" t="s">
        <v>6458</v>
      </c>
      <c r="AV1147" s="47" t="s">
        <v>35</v>
      </c>
      <c r="AW1147" s="47" t="s">
        <v>65</v>
      </c>
      <c r="AX1147" s="47" t="s">
        <v>88</v>
      </c>
      <c r="AY1147" s="48">
        <v>0</v>
      </c>
      <c r="AZ1147" s="48">
        <v>0</v>
      </c>
      <c r="BA1147" s="48">
        <v>0</v>
      </c>
      <c r="BB1147" s="48">
        <v>0</v>
      </c>
      <c r="BC1147" s="48">
        <v>0</v>
      </c>
    </row>
    <row r="1148" spans="1:55" x14ac:dyDescent="0.3">
      <c r="A1148" s="47" t="s">
        <v>465</v>
      </c>
      <c r="B1148" s="47" t="s">
        <v>466</v>
      </c>
      <c r="C1148" s="47" t="s">
        <v>467</v>
      </c>
      <c r="D1148" s="47" t="s">
        <v>468</v>
      </c>
      <c r="E1148" s="47" t="s">
        <v>469</v>
      </c>
      <c r="F1148" s="47" t="s">
        <v>470</v>
      </c>
      <c r="G1148" s="47" t="s">
        <v>558</v>
      </c>
      <c r="H1148" s="47" t="s">
        <v>57</v>
      </c>
      <c r="I1148" s="47" t="s">
        <v>559</v>
      </c>
      <c r="J1148" s="47" t="s">
        <v>58</v>
      </c>
      <c r="K1148" s="47" t="s">
        <v>637</v>
      </c>
      <c r="L1148" s="47" t="s">
        <v>78</v>
      </c>
      <c r="M1148" s="47" t="s">
        <v>660</v>
      </c>
      <c r="N1148" s="47" t="s">
        <v>85</v>
      </c>
      <c r="O1148" s="47" t="s">
        <v>562</v>
      </c>
      <c r="P1148" s="47" t="s">
        <v>86</v>
      </c>
      <c r="Q1148" s="47" t="s">
        <v>759</v>
      </c>
      <c r="R1148" s="47" t="s">
        <v>960</v>
      </c>
      <c r="S1148" s="47" t="s">
        <v>286</v>
      </c>
      <c r="T1148" s="47" t="s">
        <v>256</v>
      </c>
      <c r="U1148" s="47" t="s">
        <v>6451</v>
      </c>
      <c r="V1148" s="47" t="s">
        <v>6452</v>
      </c>
      <c r="W1148" s="47" t="s">
        <v>6459</v>
      </c>
      <c r="X1148" s="48">
        <v>6400000</v>
      </c>
      <c r="Y1148" s="49" t="s">
        <v>6300</v>
      </c>
      <c r="Z1148" s="50">
        <v>45202</v>
      </c>
      <c r="AA1148" s="47" t="s">
        <v>6301</v>
      </c>
      <c r="AB1148" s="50">
        <v>45201</v>
      </c>
      <c r="AC1148" s="47" t="s">
        <v>6430</v>
      </c>
      <c r="AD1148" s="47" t="s">
        <v>6460</v>
      </c>
      <c r="AE1148" s="47" t="s">
        <v>6304</v>
      </c>
      <c r="AF1148" s="47" t="s">
        <v>6461</v>
      </c>
      <c r="AG1148" s="51" t="s">
        <v>5575</v>
      </c>
      <c r="AH1148" s="52" t="s">
        <v>422</v>
      </c>
      <c r="AI1148" s="53" t="s">
        <v>153</v>
      </c>
      <c r="AJ1148" s="47" t="s">
        <v>154</v>
      </c>
      <c r="AK1148" s="47" t="s">
        <v>6462</v>
      </c>
      <c r="AL1148" s="50">
        <v>45198</v>
      </c>
      <c r="AM1148" s="47" t="s">
        <v>6463</v>
      </c>
      <c r="AN1148" s="50">
        <v>45145</v>
      </c>
      <c r="AO1148" s="47" t="s">
        <v>5843</v>
      </c>
      <c r="AP1148" s="47" t="s">
        <v>483</v>
      </c>
      <c r="AQ1148" s="47" t="s">
        <v>39</v>
      </c>
      <c r="AR1148" s="47" t="s">
        <v>1726</v>
      </c>
      <c r="AS1148" s="47" t="s">
        <v>484</v>
      </c>
      <c r="AT1148" s="47" t="s">
        <v>5328</v>
      </c>
      <c r="AU1148" s="47" t="s">
        <v>6458</v>
      </c>
      <c r="AV1148" s="47" t="s">
        <v>35</v>
      </c>
      <c r="AW1148" s="47" t="s">
        <v>65</v>
      </c>
      <c r="AX1148" s="47" t="s">
        <v>88</v>
      </c>
      <c r="AY1148" s="48">
        <v>0</v>
      </c>
      <c r="AZ1148" s="48">
        <v>0</v>
      </c>
      <c r="BA1148" s="48">
        <v>0</v>
      </c>
      <c r="BB1148" s="48">
        <v>0</v>
      </c>
      <c r="BC1148" s="48">
        <v>0</v>
      </c>
    </row>
    <row r="1149" spans="1:55" x14ac:dyDescent="0.3">
      <c r="A1149" s="47" t="s">
        <v>465</v>
      </c>
      <c r="B1149" s="47" t="s">
        <v>466</v>
      </c>
      <c r="C1149" s="47" t="s">
        <v>467</v>
      </c>
      <c r="D1149" s="47" t="s">
        <v>468</v>
      </c>
      <c r="E1149" s="47" t="s">
        <v>469</v>
      </c>
      <c r="F1149" s="47" t="s">
        <v>470</v>
      </c>
      <c r="G1149" s="47" t="s">
        <v>558</v>
      </c>
      <c r="H1149" s="47" t="s">
        <v>57</v>
      </c>
      <c r="I1149" s="47" t="s">
        <v>559</v>
      </c>
      <c r="J1149" s="47" t="s">
        <v>58</v>
      </c>
      <c r="K1149" s="47" t="s">
        <v>637</v>
      </c>
      <c r="L1149" s="47" t="s">
        <v>78</v>
      </c>
      <c r="M1149" s="47" t="s">
        <v>660</v>
      </c>
      <c r="N1149" s="47" t="s">
        <v>85</v>
      </c>
      <c r="O1149" s="47" t="s">
        <v>562</v>
      </c>
      <c r="P1149" s="47" t="s">
        <v>86</v>
      </c>
      <c r="Q1149" s="47" t="s">
        <v>759</v>
      </c>
      <c r="R1149" s="47" t="s">
        <v>960</v>
      </c>
      <c r="S1149" s="47" t="s">
        <v>271</v>
      </c>
      <c r="T1149" s="47" t="s">
        <v>33</v>
      </c>
      <c r="U1149" s="47" t="s">
        <v>6464</v>
      </c>
      <c r="V1149" s="47" t="s">
        <v>6465</v>
      </c>
      <c r="W1149" s="47" t="s">
        <v>6466</v>
      </c>
      <c r="X1149" s="48">
        <v>31800000</v>
      </c>
      <c r="Y1149" s="49" t="s">
        <v>6300</v>
      </c>
      <c r="Z1149" s="50">
        <v>45202</v>
      </c>
      <c r="AA1149" s="47" t="s">
        <v>6301</v>
      </c>
      <c r="AB1149" s="50">
        <v>45201</v>
      </c>
      <c r="AC1149" s="47" t="s">
        <v>6430</v>
      </c>
      <c r="AD1149" s="47" t="s">
        <v>6467</v>
      </c>
      <c r="AE1149" s="47" t="s">
        <v>6304</v>
      </c>
      <c r="AF1149" s="47" t="s">
        <v>6468</v>
      </c>
      <c r="AG1149" s="51" t="s">
        <v>5546</v>
      </c>
      <c r="AH1149" s="52" t="s">
        <v>422</v>
      </c>
      <c r="AI1149" s="53" t="s">
        <v>153</v>
      </c>
      <c r="AJ1149" s="47" t="s">
        <v>154</v>
      </c>
      <c r="AK1149" s="47" t="s">
        <v>6469</v>
      </c>
      <c r="AL1149" s="50">
        <v>45198</v>
      </c>
      <c r="AM1149" s="47" t="s">
        <v>6470</v>
      </c>
      <c r="AN1149" s="50">
        <v>45147</v>
      </c>
      <c r="AO1149" s="47" t="s">
        <v>5843</v>
      </c>
      <c r="AP1149" s="47" t="s">
        <v>483</v>
      </c>
      <c r="AQ1149" s="47" t="s">
        <v>39</v>
      </c>
      <c r="AR1149" s="47" t="s">
        <v>272</v>
      </c>
      <c r="AS1149" s="47" t="s">
        <v>484</v>
      </c>
      <c r="AT1149" s="47" t="s">
        <v>5328</v>
      </c>
      <c r="AU1149" s="47" t="s">
        <v>337</v>
      </c>
      <c r="AV1149" s="47" t="s">
        <v>35</v>
      </c>
      <c r="AW1149" s="47" t="s">
        <v>65</v>
      </c>
      <c r="AX1149" s="47" t="s">
        <v>88</v>
      </c>
      <c r="AY1149" s="48">
        <v>0</v>
      </c>
      <c r="AZ1149" s="48">
        <v>0</v>
      </c>
      <c r="BA1149" s="48">
        <v>0</v>
      </c>
      <c r="BB1149" s="48">
        <v>0</v>
      </c>
      <c r="BC1149" s="48">
        <v>0</v>
      </c>
    </row>
    <row r="1150" spans="1:55" x14ac:dyDescent="0.3">
      <c r="A1150" s="25" t="s">
        <v>465</v>
      </c>
      <c r="B1150" s="25" t="s">
        <v>466</v>
      </c>
      <c r="C1150" s="25" t="s">
        <v>467</v>
      </c>
      <c r="D1150" s="25" t="s">
        <v>468</v>
      </c>
      <c r="E1150" s="25" t="s">
        <v>469</v>
      </c>
      <c r="F1150" s="25" t="s">
        <v>470</v>
      </c>
      <c r="G1150" s="25" t="s">
        <v>558</v>
      </c>
      <c r="H1150" s="25" t="s">
        <v>57</v>
      </c>
      <c r="I1150" s="25" t="s">
        <v>559</v>
      </c>
      <c r="J1150" s="25" t="s">
        <v>58</v>
      </c>
      <c r="K1150" s="25" t="s">
        <v>637</v>
      </c>
      <c r="L1150" s="25" t="s">
        <v>78</v>
      </c>
      <c r="M1150" s="25" t="s">
        <v>638</v>
      </c>
      <c r="N1150" s="25" t="s">
        <v>79</v>
      </c>
      <c r="O1150" s="25" t="s">
        <v>562</v>
      </c>
      <c r="P1150" s="25" t="s">
        <v>80</v>
      </c>
      <c r="Q1150" s="25" t="s">
        <v>577</v>
      </c>
      <c r="R1150" s="25" t="s">
        <v>958</v>
      </c>
      <c r="S1150" s="25" t="s">
        <v>275</v>
      </c>
      <c r="T1150" s="25" t="s">
        <v>55</v>
      </c>
      <c r="U1150" s="25" t="s">
        <v>84</v>
      </c>
      <c r="V1150" s="25" t="s">
        <v>4048</v>
      </c>
      <c r="W1150" s="25" t="s">
        <v>6471</v>
      </c>
      <c r="X1150" s="54">
        <v>47730</v>
      </c>
      <c r="Y1150" s="55" t="s">
        <v>6300</v>
      </c>
      <c r="Z1150" s="56">
        <v>45202</v>
      </c>
      <c r="AA1150" s="25" t="s">
        <v>6301</v>
      </c>
      <c r="AB1150" s="56">
        <v>45201</v>
      </c>
      <c r="AC1150" s="25" t="s">
        <v>6430</v>
      </c>
      <c r="AD1150" s="25" t="s">
        <v>6472</v>
      </c>
      <c r="AE1150" s="25" t="s">
        <v>6304</v>
      </c>
      <c r="AF1150" s="25" t="s">
        <v>6473</v>
      </c>
      <c r="AG1150" s="57" t="s">
        <v>6474</v>
      </c>
      <c r="AH1150" s="58" t="s">
        <v>422</v>
      </c>
      <c r="AI1150" s="59" t="s">
        <v>153</v>
      </c>
      <c r="AJ1150" s="25" t="s">
        <v>154</v>
      </c>
      <c r="AK1150" s="25" t="s">
        <v>6475</v>
      </c>
      <c r="AL1150" s="56">
        <v>45198</v>
      </c>
      <c r="AM1150" s="25" t="s">
        <v>6476</v>
      </c>
      <c r="AN1150" s="56">
        <v>45192</v>
      </c>
      <c r="AO1150" s="25" t="s">
        <v>5843</v>
      </c>
      <c r="AP1150" s="25" t="s">
        <v>483</v>
      </c>
      <c r="AQ1150" s="25" t="s">
        <v>39</v>
      </c>
      <c r="AR1150" s="25" t="s">
        <v>644</v>
      </c>
      <c r="AS1150" s="25" t="s">
        <v>484</v>
      </c>
      <c r="AT1150" s="25" t="s">
        <v>4049</v>
      </c>
      <c r="AU1150" s="25" t="s">
        <v>1481</v>
      </c>
      <c r="AV1150" s="25" t="s">
        <v>35</v>
      </c>
      <c r="AW1150" s="25" t="s">
        <v>82</v>
      </c>
      <c r="AX1150" s="25" t="s">
        <v>83</v>
      </c>
      <c r="AY1150" s="54">
        <v>0</v>
      </c>
      <c r="AZ1150" s="54">
        <v>0</v>
      </c>
      <c r="BA1150" s="54">
        <v>0</v>
      </c>
      <c r="BB1150" s="54">
        <v>0</v>
      </c>
      <c r="BC1150" s="54">
        <v>0</v>
      </c>
    </row>
  </sheetData>
  <phoneticPr fontId="5" type="noConversion"/>
  <conditionalFormatting sqref="W2:W1150">
    <cfRule type="duplicateValues" dxfId="255" priority="264"/>
  </conditionalFormatting>
  <conditionalFormatting sqref="AD2:AD1048576 AE1:AE1150">
    <cfRule type="duplicateValues" dxfId="254" priority="265"/>
  </conditionalFormatting>
  <conditionalFormatting sqref="AG2:AG1048576">
    <cfRule type="duplicateValues" dxfId="253" priority="196"/>
  </conditionalFormatting>
  <conditionalFormatting sqref="AM2:AM1150">
    <cfRule type="duplicateValues" dxfId="252" priority="272"/>
  </conditionalFormatting>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22"/>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416</v>
      </c>
      <c r="B17" s="17">
        <v>99721149</v>
      </c>
    </row>
    <row r="18" spans="1:2" x14ac:dyDescent="0.3">
      <c r="A18" s="74" t="s">
        <v>417</v>
      </c>
      <c r="B18" s="17">
        <v>99164199</v>
      </c>
    </row>
    <row r="19" spans="1:2" x14ac:dyDescent="0.3">
      <c r="A19" s="74" t="s">
        <v>420</v>
      </c>
      <c r="B19" s="17">
        <v>99893300</v>
      </c>
    </row>
    <row r="20" spans="1:2" x14ac:dyDescent="0.3">
      <c r="A20" s="74" t="s">
        <v>421</v>
      </c>
      <c r="B20" s="17">
        <v>99610490</v>
      </c>
    </row>
    <row r="21" spans="1:2" x14ac:dyDescent="0.3">
      <c r="A21" s="74" t="s">
        <v>422</v>
      </c>
      <c r="B21" s="17">
        <v>99770230</v>
      </c>
    </row>
    <row r="22" spans="1:2" x14ac:dyDescent="0.3">
      <c r="A22" s="74" t="s">
        <v>269</v>
      </c>
      <c r="B22" s="17">
        <v>2269784389</v>
      </c>
    </row>
  </sheetData>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38943535-14E3-4F6C-A08D-7D8B2308DF36}">
  <ds:schemaRefs/>
</ds:datastoreItem>
</file>

<file path=customXml/itemProps2.xml><?xml version="1.0" encoding="utf-8"?>
<ds:datastoreItem xmlns:ds="http://schemas.openxmlformats.org/officeDocument/2006/customXml" ds:itemID="{AEC8FCC8-F103-4FE0-9958-40372E526439}">
  <ds:schemaRefs/>
</ds:datastoreItem>
</file>

<file path=customXml/itemProps3.xml><?xml version="1.0" encoding="utf-8"?>
<ds:datastoreItem xmlns:ds="http://schemas.openxmlformats.org/officeDocument/2006/customXml" ds:itemID="{83B807AA-96C4-4BA6-8562-088B3ADED525}">
  <ds:schemaRefs/>
</ds:datastoreItem>
</file>

<file path=customXml/itemProps4.xml><?xml version="1.0" encoding="utf-8"?>
<ds:datastoreItem xmlns:ds="http://schemas.openxmlformats.org/officeDocument/2006/customXml" ds:itemID="{DAA376C2-7FB2-4750-9B9E-56E0651E46A8}">
  <ds:schemaRefs/>
</ds:datastoreItem>
</file>

<file path=customXml/itemProps5.xml><?xml version="1.0" encoding="utf-8"?>
<ds:datastoreItem xmlns:ds="http://schemas.openxmlformats.org/officeDocument/2006/customXml" ds:itemID="{45921B5A-7ED2-4AFC-8B09-BA7982943C30}">
  <ds:schemaRefs/>
</ds:datastoreItem>
</file>

<file path=customXml/itemProps6.xml><?xml version="1.0" encoding="utf-8"?>
<ds:datastoreItem xmlns:ds="http://schemas.openxmlformats.org/officeDocument/2006/customXml" ds:itemID="{4D427FC6-B1CB-4A85-B9A5-DB48A98B2E74}">
  <ds:schemaRefs/>
</ds:datastoreItem>
</file>

<file path=customXml/itemProps7.xml><?xml version="1.0" encoding="utf-8"?>
<ds:datastoreItem xmlns:ds="http://schemas.openxmlformats.org/officeDocument/2006/customXml" ds:itemID="{B0984D88-39AC-45B6-8569-7435A1DCED0B}">
  <ds:schemaRefs/>
</ds:datastoreItem>
</file>

<file path=customXml/itemProps8.xml><?xml version="1.0" encoding="utf-8"?>
<ds:datastoreItem xmlns:ds="http://schemas.openxmlformats.org/officeDocument/2006/customXml" ds:itemID="{3E17FD86-C9CC-47D1-8248-5846A63D2B8C}">
  <ds:schemaRefs/>
</ds:datastoreItem>
</file>

<file path=customXml/itemProps9.xml><?xml version="1.0" encoding="utf-8"?>
<ds:datastoreItem xmlns:ds="http://schemas.openxmlformats.org/officeDocument/2006/customXml" ds:itemID="{7B23E116-6B9F-4028-9491-327E0F23135D}">
  <ds:schemaRefs/>
</ds:datastoreItem>
</file>

<file path=customXml/itemProps10.xml><?xml version="1.0" encoding="utf-8"?>
<ds:datastoreItem xmlns:ds="http://schemas.openxmlformats.org/officeDocument/2006/customXml" ds:itemID="{24CCD21C-B070-461D-93AA-EAD794B326F5}">
  <ds:schemaRefs/>
</ds:datastoreItem>
</file>

<file path=customXml/itemProps11.xml><?xml version="1.0" encoding="utf-8"?>
<ds:datastoreItem xmlns:ds="http://schemas.openxmlformats.org/officeDocument/2006/customXml" ds:itemID="{0B89277D-5F58-4761-AB3D-887E06B9510A}">
  <ds:schemaRefs/>
</ds:datastoreItem>
</file>

<file path=customXml/itemProps12.xml><?xml version="1.0" encoding="utf-8"?>
<ds:datastoreItem xmlns:ds="http://schemas.openxmlformats.org/officeDocument/2006/customXml" ds:itemID="{6C8468E3-EF1C-46D1-A1E2-A3EE7584A5DE}">
  <ds:schemaRefs/>
</ds:datastoreItem>
</file>

<file path=customXml/itemProps13.xml><?xml version="1.0" encoding="utf-8"?>
<ds:datastoreItem xmlns:ds="http://schemas.openxmlformats.org/officeDocument/2006/customXml" ds:itemID="{F3EE79AA-CA39-4D6B-B7F3-6A492A011CB8}">
  <ds:schemaRefs/>
</ds:datastoreItem>
</file>

<file path=customXml/itemProps14.xml><?xml version="1.0" encoding="utf-8"?>
<ds:datastoreItem xmlns:ds="http://schemas.openxmlformats.org/officeDocument/2006/customXml" ds:itemID="{C194A8F8-B9AD-48BD-B762-955ECFE7A95B}">
  <ds:schemaRefs/>
</ds:datastoreItem>
</file>

<file path=customXml/itemProps15.xml><?xml version="1.0" encoding="utf-8"?>
<ds:datastoreItem xmlns:ds="http://schemas.openxmlformats.org/officeDocument/2006/customXml" ds:itemID="{35D8974D-0901-4E8C-93BE-E2E50B4F7A68}">
  <ds:schemaRefs/>
</ds:datastoreItem>
</file>

<file path=customXml/itemProps16.xml><?xml version="1.0" encoding="utf-8"?>
<ds:datastoreItem xmlns:ds="http://schemas.openxmlformats.org/officeDocument/2006/customXml" ds:itemID="{EC3C3ACE-75E5-4171-993C-616CC8A7CA77}">
  <ds:schemaRefs/>
</ds:datastoreItem>
</file>

<file path=customXml/itemProps17.xml><?xml version="1.0" encoding="utf-8"?>
<ds:datastoreItem xmlns:ds="http://schemas.openxmlformats.org/officeDocument/2006/customXml" ds:itemID="{882A08DC-B6E6-4534-995B-8DFA5973E4DF}">
  <ds:schemaRefs/>
</ds:datastoreItem>
</file>

<file path=customXml/itemProps18.xml><?xml version="1.0" encoding="utf-8"?>
<ds:datastoreItem xmlns:ds="http://schemas.openxmlformats.org/officeDocument/2006/customXml" ds:itemID="{21BA6AAF-DB9F-4889-A51D-D954DBEDF172}">
  <ds:schemaRefs/>
</ds:datastoreItem>
</file>

<file path=customXml/itemProps19.xml><?xml version="1.0" encoding="utf-8"?>
<ds:datastoreItem xmlns:ds="http://schemas.openxmlformats.org/officeDocument/2006/customXml" ds:itemID="{7E72B206-BD3E-4EE6-9FBA-72716877E93C}">
  <ds:schemaRefs/>
</ds:datastoreItem>
</file>

<file path=customXml/itemProps20.xml><?xml version="1.0" encoding="utf-8"?>
<ds:datastoreItem xmlns:ds="http://schemas.openxmlformats.org/officeDocument/2006/customXml" ds:itemID="{A15D842C-BA4F-4C73-90DD-57C4013A9DA0}">
  <ds:schemaRefs/>
</ds:datastoreItem>
</file>

<file path=customXml/itemProps21.xml><?xml version="1.0" encoding="utf-8"?>
<ds:datastoreItem xmlns:ds="http://schemas.openxmlformats.org/officeDocument/2006/customXml" ds:itemID="{DD8FF6FB-7316-400D-9371-223EF31978CC}">
  <ds:schemaRefs/>
</ds:datastoreItem>
</file>

<file path=customXml/itemProps22.xml><?xml version="1.0" encoding="utf-8"?>
<ds:datastoreItem xmlns:ds="http://schemas.openxmlformats.org/officeDocument/2006/customXml" ds:itemID="{8A34D449-AA2E-4ECC-8A84-D3BEE0E179F6}">
  <ds:schemaRefs/>
</ds:datastoreItem>
</file>

<file path=customXml/itemProps23.xml><?xml version="1.0" encoding="utf-8"?>
<ds:datastoreItem xmlns:ds="http://schemas.openxmlformats.org/officeDocument/2006/customXml" ds:itemID="{CB8C3FB1-1D30-4E9E-A4BA-ACFF56D6D594}">
  <ds:schemaRefs/>
</ds:datastoreItem>
</file>

<file path=customXml/itemProps24.xml><?xml version="1.0" encoding="utf-8"?>
<ds:datastoreItem xmlns:ds="http://schemas.openxmlformats.org/officeDocument/2006/customXml" ds:itemID="{50CE48A8-C35D-4CF2-B239-54B7F0DE75AB}">
  <ds:schemaRefs/>
</ds:datastoreItem>
</file>

<file path=customXml/itemProps25.xml><?xml version="1.0" encoding="utf-8"?>
<ds:datastoreItem xmlns:ds="http://schemas.openxmlformats.org/officeDocument/2006/customXml" ds:itemID="{B9373ED4-09FA-4DA3-A08C-30853F183229}">
  <ds:schemaRefs/>
</ds:datastoreItem>
</file>

<file path=customXml/itemProps26.xml><?xml version="1.0" encoding="utf-8"?>
<ds:datastoreItem xmlns:ds="http://schemas.openxmlformats.org/officeDocument/2006/customXml" ds:itemID="{86D090A3-7F60-411C-A390-133F7F68A452}">
  <ds:schemaRefs>
    <ds:schemaRef ds:uri="http://schemas.microsoft.com/DataMashup"/>
  </ds:schemaRefs>
</ds:datastoreItem>
</file>

<file path=customXml/itemProps27.xml><?xml version="1.0" encoding="utf-8"?>
<ds:datastoreItem xmlns:ds="http://schemas.openxmlformats.org/officeDocument/2006/customXml" ds:itemID="{36AA4924-01FC-42D0-8408-F237590DFAE9}">
  <ds:schemaRefs/>
</ds:datastoreItem>
</file>

<file path=customXml/itemProps28.xml><?xml version="1.0" encoding="utf-8"?>
<ds:datastoreItem xmlns:ds="http://schemas.openxmlformats.org/officeDocument/2006/customXml" ds:itemID="{93D3B0FF-30D8-48AC-8DEF-4EE2EABA931E}">
  <ds:schemaRefs/>
</ds:datastoreItem>
</file>

<file path=customXml/itemProps29.xml><?xml version="1.0" encoding="utf-8"?>
<ds:datastoreItem xmlns:ds="http://schemas.openxmlformats.org/officeDocument/2006/customXml" ds:itemID="{C7DD8EE3-92C2-4A8B-9496-810B52D56A16}">
  <ds:schemaRefs/>
</ds:datastoreItem>
</file>

<file path=customXml/itemProps30.xml><?xml version="1.0" encoding="utf-8"?>
<ds:datastoreItem xmlns:ds="http://schemas.openxmlformats.org/officeDocument/2006/customXml" ds:itemID="{AFA85687-0356-457D-A56D-E61841016B4B}">
  <ds:schemaRefs/>
</ds:datastoreItem>
</file>

<file path=customXml/itemProps31.xml><?xml version="1.0" encoding="utf-8"?>
<ds:datastoreItem xmlns:ds="http://schemas.openxmlformats.org/officeDocument/2006/customXml" ds:itemID="{37891CB0-B436-42D8-8C90-3762CF79BD52}">
  <ds:schemaRefs/>
</ds:datastoreItem>
</file>

<file path=customXml/itemProps32.xml><?xml version="1.0" encoding="utf-8"?>
<ds:datastoreItem xmlns:ds="http://schemas.openxmlformats.org/officeDocument/2006/customXml" ds:itemID="{AB649757-38FB-429F-8E19-60A181856D3F}">
  <ds:schemaRefs/>
</ds:datastoreItem>
</file>

<file path=customXml/itemProps33.xml><?xml version="1.0" encoding="utf-8"?>
<ds:datastoreItem xmlns:ds="http://schemas.openxmlformats.org/officeDocument/2006/customXml" ds:itemID="{076E9194-847F-4179-8095-EB065A052A4D}">
  <ds:schemaRefs/>
</ds:datastoreItem>
</file>

<file path=customXml/itemProps34.xml><?xml version="1.0" encoding="utf-8"?>
<ds:datastoreItem xmlns:ds="http://schemas.openxmlformats.org/officeDocument/2006/customXml" ds:itemID="{214BF44D-C8D6-428E-BFF7-0D55C2FF5AFD}">
  <ds:schemaRefs/>
</ds:datastoreItem>
</file>

<file path=customXml/itemProps35.xml><?xml version="1.0" encoding="utf-8"?>
<ds:datastoreItem xmlns:ds="http://schemas.openxmlformats.org/officeDocument/2006/customXml" ds:itemID="{DC9908C9-B4C8-4834-937E-9815A43302DE}">
  <ds:schemaRefs/>
</ds:datastoreItem>
</file>

<file path=customXml/itemProps36.xml><?xml version="1.0" encoding="utf-8"?>
<ds:datastoreItem xmlns:ds="http://schemas.openxmlformats.org/officeDocument/2006/customXml" ds:itemID="{E91DDA8A-E52A-49E8-B34F-ED1657C9DC31}">
  <ds:schemaRefs/>
</ds:datastoreItem>
</file>

<file path=customXml/itemProps37.xml><?xml version="1.0" encoding="utf-8"?>
<ds:datastoreItem xmlns:ds="http://schemas.openxmlformats.org/officeDocument/2006/customXml" ds:itemID="{063F37FA-B508-4282-BCF9-226E405C281B}">
  <ds:schemaRefs/>
</ds:datastoreItem>
</file>

<file path=customXml/itemProps38.xml><?xml version="1.0" encoding="utf-8"?>
<ds:datastoreItem xmlns:ds="http://schemas.openxmlformats.org/officeDocument/2006/customXml" ds:itemID="{B6FDAC1A-45CC-461F-BFD1-A9E5D36EAECD}">
  <ds:schemaRefs/>
</ds:datastoreItem>
</file>

<file path=customXml/itemProps39.xml><?xml version="1.0" encoding="utf-8"?>
<ds:datastoreItem xmlns:ds="http://schemas.openxmlformats.org/officeDocument/2006/customXml" ds:itemID="{75878725-5001-413F-9A91-28089BC43917}">
  <ds:schemaRefs/>
</ds:datastoreItem>
</file>

<file path=customXml/itemProps40.xml><?xml version="1.0" encoding="utf-8"?>
<ds:datastoreItem xmlns:ds="http://schemas.openxmlformats.org/officeDocument/2006/customXml" ds:itemID="{2BC0AE98-0377-4F8B-9ED6-AA0B7ECD2FD5}">
  <ds:schemaRefs/>
</ds:datastoreItem>
</file>

<file path=customXml/itemProps41.xml><?xml version="1.0" encoding="utf-8"?>
<ds:datastoreItem xmlns:ds="http://schemas.openxmlformats.org/officeDocument/2006/customXml" ds:itemID="{E2206272-F764-433C-9F41-D02D379B1598}">
  <ds:schemaRefs/>
</ds:datastoreItem>
</file>

<file path=customXml/itemProps42.xml><?xml version="1.0" encoding="utf-8"?>
<ds:datastoreItem xmlns:ds="http://schemas.openxmlformats.org/officeDocument/2006/customXml" ds:itemID="{0ED182E2-9449-4DEB-9701-5FBA184B1B95}">
  <ds:schemaRefs/>
</ds:datastoreItem>
</file>

<file path=customXml/itemProps43.xml><?xml version="1.0" encoding="utf-8"?>
<ds:datastoreItem xmlns:ds="http://schemas.openxmlformats.org/officeDocument/2006/customXml" ds:itemID="{69C3915E-312E-48D2-8CB7-2A5053F984D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Setting Database</vt:lpstr>
      <vt:lpstr>Rekap SPBy</vt:lpstr>
      <vt:lpstr>Akun SPBy</vt:lpstr>
      <vt:lpstr>Sheet1</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Sheet1!Print_Area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keu.pusdik</cp:lastModifiedBy>
  <cp:lastPrinted>2023-10-06T05:56:00Z</cp:lastPrinted>
  <dcterms:created xsi:type="dcterms:W3CDTF">2022-05-29T09:24:06Z</dcterms:created>
  <dcterms:modified xsi:type="dcterms:W3CDTF">2023-10-06T08:34:52Z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