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\TA.2024\TA.2024\"/>
    </mc:Choice>
  </mc:AlternateContent>
  <xr:revisionPtr revIDLastSave="0" documentId="13_ncr:1_{0540A148-8829-4C19-9568-3E0589862596}" xr6:coauthVersionLast="47" xr6:coauthVersionMax="47" xr10:uidLastSave="{00000000-0000-0000-0000-000000000000}"/>
  <bookViews>
    <workbookView xWindow="-120" yWindow="-120" windowWidth="29040" windowHeight="15840" xr2:uid="{62C466CC-8068-4014-B6B0-F9C30A073FB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1" i="1"/>
  <c r="H30" i="1"/>
  <c r="I30" i="1" s="1"/>
  <c r="G26" i="1"/>
  <c r="F31" i="1"/>
  <c r="F30" i="1"/>
  <c r="G30" i="1" s="1"/>
  <c r="F29" i="1"/>
  <c r="G29" i="1" s="1"/>
  <c r="F28" i="1"/>
  <c r="G28" i="1" s="1"/>
  <c r="F27" i="1"/>
  <c r="F26" i="1"/>
  <c r="I25" i="1"/>
  <c r="H25" i="1"/>
  <c r="G25" i="1"/>
  <c r="F25" i="1"/>
  <c r="H24" i="1"/>
  <c r="F24" i="1"/>
  <c r="E31" i="1"/>
  <c r="E30" i="1"/>
  <c r="E29" i="1"/>
  <c r="E28" i="1"/>
  <c r="E27" i="1"/>
  <c r="D24" i="1"/>
  <c r="C24" i="1"/>
  <c r="E24" i="1"/>
  <c r="E26" i="1"/>
  <c r="D31" i="1"/>
  <c r="D30" i="1"/>
  <c r="D29" i="1"/>
  <c r="D28" i="1"/>
  <c r="D27" i="1"/>
  <c r="D26" i="1"/>
  <c r="C31" i="1"/>
  <c r="H31" i="1" s="1"/>
  <c r="I31" i="1" s="1"/>
  <c r="C30" i="1"/>
  <c r="C29" i="1"/>
  <c r="C28" i="1"/>
  <c r="H28" i="1" s="1"/>
  <c r="I28" i="1" s="1"/>
  <c r="C27" i="1"/>
  <c r="H27" i="1" s="1"/>
  <c r="I27" i="1" s="1"/>
  <c r="A30" i="1"/>
  <c r="B30" i="1"/>
  <c r="B29" i="1"/>
  <c r="B28" i="1"/>
  <c r="B27" i="1"/>
  <c r="C26" i="1"/>
  <c r="H26" i="1" s="1"/>
  <c r="I26" i="1" s="1"/>
  <c r="B26" i="1"/>
  <c r="A26" i="1"/>
  <c r="B24" i="1"/>
  <c r="A24" i="1"/>
  <c r="A22" i="1"/>
  <c r="A14" i="1"/>
  <c r="A13" i="1"/>
  <c r="A12" i="1"/>
  <c r="A11" i="1"/>
  <c r="A10" i="1"/>
  <c r="I11" i="1"/>
  <c r="J11" i="1" s="1"/>
  <c r="I15" i="1"/>
  <c r="J15" i="1" s="1"/>
  <c r="G19" i="1"/>
  <c r="G18" i="1"/>
  <c r="H18" i="1" s="1"/>
  <c r="G17" i="1"/>
  <c r="H17" i="1" s="1"/>
  <c r="G16" i="1"/>
  <c r="G15" i="1"/>
  <c r="H15" i="1" s="1"/>
  <c r="G14" i="1"/>
  <c r="H14" i="1" s="1"/>
  <c r="G13" i="1"/>
  <c r="H13" i="1" s="1"/>
  <c r="G12" i="1"/>
  <c r="G11" i="1"/>
  <c r="H11" i="1" s="1"/>
  <c r="G10" i="1"/>
  <c r="H10" i="1" s="1"/>
  <c r="G9" i="1"/>
  <c r="H9" i="1" s="1"/>
  <c r="F19" i="1"/>
  <c r="F18" i="1"/>
  <c r="F17" i="1"/>
  <c r="F16" i="1"/>
  <c r="F15" i="1"/>
  <c r="F14" i="1"/>
  <c r="F13" i="1"/>
  <c r="F12" i="1"/>
  <c r="F11" i="1"/>
  <c r="F10" i="1"/>
  <c r="F9" i="1"/>
  <c r="J8" i="1"/>
  <c r="I8" i="1"/>
  <c r="I7" i="1"/>
  <c r="H8" i="1"/>
  <c r="G8" i="1"/>
  <c r="G7" i="1"/>
  <c r="F7" i="1"/>
  <c r="E19" i="1"/>
  <c r="D19" i="1"/>
  <c r="H19" i="1" s="1"/>
  <c r="E18" i="1"/>
  <c r="E17" i="1"/>
  <c r="E16" i="1"/>
  <c r="E15" i="1"/>
  <c r="E14" i="1"/>
  <c r="E13" i="1"/>
  <c r="E12" i="1"/>
  <c r="E11" i="1"/>
  <c r="E10" i="1"/>
  <c r="E9" i="1"/>
  <c r="E7" i="1"/>
  <c r="C14" i="1"/>
  <c r="C13" i="1"/>
  <c r="C12" i="1"/>
  <c r="C11" i="1"/>
  <c r="C10" i="1"/>
  <c r="C9" i="1"/>
  <c r="B18" i="1"/>
  <c r="B17" i="1"/>
  <c r="B16" i="1"/>
  <c r="B15" i="1"/>
  <c r="B14" i="1"/>
  <c r="B13" i="1"/>
  <c r="B12" i="1"/>
  <c r="B11" i="1"/>
  <c r="B10" i="1"/>
  <c r="B9" i="1"/>
  <c r="D7" i="1"/>
  <c r="B8" i="1"/>
  <c r="C7" i="1"/>
  <c r="B7" i="1"/>
  <c r="A8" i="1"/>
  <c r="A9" i="1"/>
  <c r="D18" i="1"/>
  <c r="D17" i="1"/>
  <c r="I17" i="1" s="1"/>
  <c r="J17" i="1" s="1"/>
  <c r="D16" i="1"/>
  <c r="I16" i="1" s="1"/>
  <c r="J16" i="1" s="1"/>
  <c r="D15" i="1"/>
  <c r="D14" i="1"/>
  <c r="D13" i="1"/>
  <c r="I13" i="1" s="1"/>
  <c r="J13" i="1" s="1"/>
  <c r="D12" i="1"/>
  <c r="I12" i="1" s="1"/>
  <c r="J12" i="1" s="1"/>
  <c r="D11" i="1"/>
  <c r="D10" i="1"/>
  <c r="D9" i="1"/>
  <c r="I9" i="1" s="1"/>
  <c r="J9" i="1" s="1"/>
  <c r="A7" i="1" a="1"/>
  <c r="A7" i="1" s="1"/>
  <c r="A6" i="1"/>
  <c r="A5" i="1"/>
  <c r="I19" i="1" l="1"/>
  <c r="J19" i="1" s="1"/>
  <c r="I18" i="1"/>
  <c r="J18" i="1" s="1"/>
  <c r="I10" i="1"/>
  <c r="J10" i="1" s="1"/>
  <c r="H12" i="1"/>
  <c r="G27" i="1"/>
  <c r="I14" i="1"/>
  <c r="J14" i="1" s="1"/>
  <c r="H16" i="1"/>
  <c r="G31" i="1"/>
  <c r="H29" i="1"/>
  <c r="I29" i="1" s="1"/>
  <c r="A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<sst xmlns="http://schemas.openxmlformats.org/spreadsheetml/2006/main" count="2" uniqueCount="1">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</sst>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0" formatCode="_-* #,##0.00_-;\-* #,##0.00_-;_-* &quot;-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41" fontId="2" fillId="0" borderId="1" xfId="0" applyNumberFormat="1" applyFont="1" applyBorder="1"/>
    <xf numFmtId="2" fontId="2" fillId="0" borderId="1" xfId="0" applyNumberFormat="1" applyFont="1" applyBorder="1"/>
    <xf numFmtId="2" fontId="0" fillId="0" borderId="1" xfId="0" applyNumberFormat="1" applyBorder="1"/>
    <xf numFmtId="0" fontId="0" fillId="0" borderId="1" xfId="0" applyBorder="1" applyAlignment="1">
      <alignment horizontal="left" indent="2"/>
    </xf>
    <xf numFmtId="4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2" fontId="0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1" fontId="2" fillId="0" borderId="1" xfId="1" applyFont="1" applyBorder="1"/>
    <xf numFmtId="170" fontId="0" fillId="0" borderId="1" xfId="1" applyNumberFormat="1" applyFont="1" applyBorder="1"/>
    <xf numFmtId="41" fontId="0" fillId="0" borderId="1" xfId="1" applyFont="1" applyBorder="1"/>
    <xf numFmtId="0" fontId="0" fillId="0" borderId="1" xfId="0" applyBorder="1" applyAlignment="1">
      <alignment horizontal="left" indent="3"/>
    </xf>
    <xf numFmtId="0" fontId="2" fillId="0" borderId="0" xfId="0" applyFont="1" applyAlignment="1">
      <alignment horizontal="left"/>
    </xf>
    <xf numFmtId="170" fontId="2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4\TA.2024\TA.2024\MONITORING%20PAGU%20DAN%20REALISASI%20TA.2024.xlsm" TargetMode="External"/><Relationship Id="rId1" Type="http://schemas.openxmlformats.org/officeDocument/2006/relationships/externalLinkPath" Target="MONITORING%20PAGU%20DAN%20REALISASI%20TA.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Realisasi"/>
      <sheetName val="Setting Cetak Laporan"/>
      <sheetName val="Bagi Pagu"/>
      <sheetName val="Realisasi 2021, 2022 dan 2023"/>
      <sheetName val="Target dan Realisasi 2023"/>
      <sheetName val="Realisasi SP2D Per Tim Kerja"/>
      <sheetName val="Laporan SP2D Per Subkomponen"/>
      <sheetName val="Laporan SP2D"/>
      <sheetName val="dbSP2D"/>
      <sheetName val="Laporan Monsakti"/>
      <sheetName val="IKPA Deviasi Hal 3 DIPA"/>
      <sheetName val="Realisasi SPP"/>
      <sheetName val="dbMonsakti"/>
      <sheetName val="Laporan Akrual"/>
      <sheetName val="dbAkrual"/>
      <sheetName val="SP2D 1 DIPA"/>
      <sheetName val="Akun_Revisi"/>
      <sheetName val="IKU Subkomp"/>
      <sheetName val="IKU Per MAK"/>
      <sheetName val="SP2D OMSPAN"/>
      <sheetName val="Rekap Histori DIPA"/>
      <sheetName val="History_DIPA"/>
      <sheetName val="Referensi"/>
    </sheetNames>
    <definedNames>
      <definedName name="start1" refersTo="='Realisasi SP2D Per Tim Kerja'!$A$6"/>
    </definedNames>
    <sheetDataSet>
      <sheetData sheetId="0">
        <row r="6">
          <cell r="A6" t="str">
            <v>SP2D.xlsx</v>
          </cell>
        </row>
      </sheetData>
      <sheetData sheetId="1">
        <row r="6">
          <cell r="A6">
            <v>3</v>
          </cell>
        </row>
      </sheetData>
      <sheetData sheetId="2">
        <row r="6">
          <cell r="A6" t="str">
            <v>DL.2375.AFA.001.051.B</v>
          </cell>
        </row>
      </sheetData>
      <sheetData sheetId="3"/>
      <sheetData sheetId="4"/>
      <sheetData sheetId="5">
        <row r="1">
          <cell r="A1" t="str">
            <v>PAGU DAN REALISASI SP2D</v>
          </cell>
        </row>
        <row r="2">
          <cell r="A2" t="str">
            <v>Berdasarkan DIPA Revisi 2</v>
          </cell>
        </row>
        <row r="3">
          <cell r="A3" t="str">
            <v>SP2D s.d 04 Maret 2024</v>
          </cell>
        </row>
        <row r="4">
          <cell r="A4" t="str">
            <v>REALISASI SP2D Per Tim Kerja</v>
          </cell>
        </row>
        <row r="5">
          <cell r="A5" t="str">
            <v>Pusat Pendidikan KP</v>
          </cell>
        </row>
        <row r="6">
          <cell r="A6" t="str">
            <v>No</v>
          </cell>
          <cell r="B6" t="str">
            <v>Tim Kerja</v>
          </cell>
          <cell r="C6" t="str">
            <v>Ketua Tim Kerja</v>
          </cell>
          <cell r="D6" t="str">
            <v>Pagu</v>
          </cell>
          <cell r="E6" t="str">
            <v>Blokir</v>
          </cell>
          <cell r="F6" t="str">
            <v>Pagu - Blokir</v>
          </cell>
          <cell r="G6" t="str">
            <v>Realisasi SP2D</v>
          </cell>
          <cell r="I6" t="str">
            <v>Sisa</v>
          </cell>
        </row>
        <row r="8">
          <cell r="A8" t="str">
            <v>A</v>
          </cell>
          <cell r="B8" t="str">
            <v>LINGKUP PUSAT PENDIDIKAN KP</v>
          </cell>
          <cell r="G8" t="str">
            <v>Rp</v>
          </cell>
          <cell r="H8" t="str">
            <v>%</v>
          </cell>
          <cell r="I8" t="str">
            <v>Rp</v>
          </cell>
          <cell r="J8" t="str">
            <v>%</v>
          </cell>
        </row>
        <row r="9">
          <cell r="A9">
            <v>1</v>
          </cell>
          <cell r="B9" t="str">
            <v>Mutu Pendidikan dan NSPK</v>
          </cell>
          <cell r="C9" t="str">
            <v>Dwi Hertanto, S.Pi, MM</v>
          </cell>
          <cell r="D9">
            <v>2896000000</v>
          </cell>
          <cell r="E9">
            <v>62556000</v>
          </cell>
          <cell r="F9">
            <v>2833444000</v>
          </cell>
          <cell r="G9">
            <v>468742757</v>
          </cell>
        </row>
        <row r="10">
          <cell r="A10">
            <v>2</v>
          </cell>
          <cell r="B10" t="str">
            <v>Kewirausahaan dan SFV</v>
          </cell>
          <cell r="C10" t="str">
            <v>Luh Dewi Komarini, S.Pi, MA</v>
          </cell>
          <cell r="D10">
            <v>358780000</v>
          </cell>
          <cell r="E10">
            <v>50000000</v>
          </cell>
          <cell r="F10">
            <v>308780000</v>
          </cell>
          <cell r="G10">
            <v>27485270</v>
          </cell>
        </row>
        <row r="11">
          <cell r="A11">
            <v>3</v>
          </cell>
          <cell r="B11" t="str">
            <v>Peserta Didik dan Serapan Lulusan</v>
          </cell>
          <cell r="C11" t="str">
            <v>Sri Widodo Budi Santoso, A.Pi, MM</v>
          </cell>
          <cell r="D11">
            <v>414303000</v>
          </cell>
          <cell r="E11">
            <v>27300000</v>
          </cell>
          <cell r="F11">
            <v>387003000</v>
          </cell>
          <cell r="G11">
            <v>340000</v>
          </cell>
        </row>
        <row r="12">
          <cell r="A12">
            <v>4</v>
          </cell>
          <cell r="B12" t="str">
            <v>Sarana Prasarana dan PNBP</v>
          </cell>
          <cell r="C12" t="str">
            <v>Sutrisno, S.Pi, M.M</v>
          </cell>
          <cell r="D12">
            <v>336460000</v>
          </cell>
          <cell r="E12">
            <v>0</v>
          </cell>
          <cell r="F12">
            <v>336460000</v>
          </cell>
          <cell r="G12">
            <v>19477570</v>
          </cell>
        </row>
        <row r="13">
          <cell r="A13">
            <v>5</v>
          </cell>
          <cell r="B13" t="str">
            <v>Peningkatan Kapasitas Aparatur</v>
          </cell>
          <cell r="C13" t="str">
            <v>Endang Masduki, S.St.Pi</v>
          </cell>
          <cell r="D13">
            <v>8500000000</v>
          </cell>
          <cell r="E13">
            <v>0</v>
          </cell>
          <cell r="F13">
            <v>8500000000</v>
          </cell>
          <cell r="G13">
            <v>1993429351</v>
          </cell>
        </row>
        <row r="14">
          <cell r="A14">
            <v>6</v>
          </cell>
          <cell r="B14" t="str">
            <v>Dukungan Manajerial</v>
          </cell>
          <cell r="C14" t="str">
            <v>Norma MP Manoppo, S.Pi, M.Si</v>
          </cell>
          <cell r="D14">
            <v>13319635000</v>
          </cell>
          <cell r="E14">
            <v>1792427000</v>
          </cell>
          <cell r="F14">
            <v>11527208000</v>
          </cell>
          <cell r="G14">
            <v>1130898366</v>
          </cell>
        </row>
        <row r="15">
          <cell r="B15" t="str">
            <v>Dukungan Manajerial</v>
          </cell>
          <cell r="D15">
            <v>3704459000</v>
          </cell>
          <cell r="E15">
            <v>1392427000</v>
          </cell>
          <cell r="F15">
            <v>2312032000</v>
          </cell>
          <cell r="G15">
            <v>81561095</v>
          </cell>
        </row>
        <row r="16">
          <cell r="B16" t="str">
            <v>Belanja Pegawai</v>
          </cell>
          <cell r="D16">
            <v>7019518000</v>
          </cell>
          <cell r="E16">
            <v>0</v>
          </cell>
          <cell r="F16">
            <v>7019518000</v>
          </cell>
          <cell r="G16">
            <v>911274607</v>
          </cell>
        </row>
        <row r="17">
          <cell r="B17" t="str">
            <v>Belanja Modal</v>
          </cell>
          <cell r="D17">
            <v>400000000</v>
          </cell>
          <cell r="E17">
            <v>400000000</v>
          </cell>
          <cell r="F17">
            <v>0</v>
          </cell>
          <cell r="G17">
            <v>0</v>
          </cell>
        </row>
        <row r="18">
          <cell r="B18" t="str">
            <v>002. Operasional dan Pemeliharaan Kantor</v>
          </cell>
          <cell r="D18">
            <v>2195658000</v>
          </cell>
          <cell r="E18">
            <v>0</v>
          </cell>
          <cell r="F18">
            <v>2195658000</v>
          </cell>
          <cell r="G18">
            <v>138062664</v>
          </cell>
        </row>
        <row r="19">
          <cell r="D19">
            <v>25825178000</v>
          </cell>
          <cell r="E19">
            <v>1932283000</v>
          </cell>
          <cell r="F19">
            <v>23892895000</v>
          </cell>
          <cell r="G19">
            <v>3640373314</v>
          </cell>
        </row>
        <row r="22">
          <cell r="A22" t="str">
            <v>REALISASI JENIS BELANJA OPERASIONAL, NON OPERASIONAL DAN BELANJA MODAL</v>
          </cell>
        </row>
        <row r="23">
          <cell r="A23" t="str">
            <v>NO</v>
          </cell>
          <cell r="B23" t="str">
            <v>JENIS BELANJA</v>
          </cell>
          <cell r="C23" t="str">
            <v>Pagu</v>
          </cell>
          <cell r="D23" t="str">
            <v>Blokir</v>
          </cell>
          <cell r="E23" t="str">
            <v>Pagu - Blokir</v>
          </cell>
          <cell r="F23" t="str">
            <v>Realisasi SP2D</v>
          </cell>
          <cell r="H23" t="str">
            <v>Sisa</v>
          </cell>
        </row>
        <row r="24">
          <cell r="F24" t="str">
            <v>Rp</v>
          </cell>
          <cell r="G24" t="str">
            <v>%</v>
          </cell>
          <cell r="H24" t="str">
            <v>Rp</v>
          </cell>
          <cell r="I24" t="str">
            <v>%</v>
          </cell>
        </row>
        <row r="25">
          <cell r="A25">
            <v>1</v>
          </cell>
          <cell r="B25" t="str">
            <v>BELANJA PEGAWAI</v>
          </cell>
          <cell r="C25">
            <v>7019518000</v>
          </cell>
          <cell r="D25">
            <v>0</v>
          </cell>
          <cell r="E25">
            <v>7019518000</v>
          </cell>
          <cell r="F25">
            <v>911274607</v>
          </cell>
        </row>
        <row r="26">
          <cell r="B26" t="str">
            <v>BELANJA BARANG</v>
          </cell>
          <cell r="C26">
            <v>18405660000</v>
          </cell>
          <cell r="D26">
            <v>1532283000</v>
          </cell>
          <cell r="E26">
            <v>16873377000</v>
          </cell>
          <cell r="F26">
            <v>2729098707</v>
          </cell>
        </row>
        <row r="27">
          <cell r="B27" t="str">
            <v>a. Barang Operasional</v>
          </cell>
          <cell r="C27">
            <v>2195658000</v>
          </cell>
          <cell r="D27">
            <v>0</v>
          </cell>
          <cell r="E27">
            <v>2195658000</v>
          </cell>
          <cell r="F27">
            <v>138062664</v>
          </cell>
        </row>
        <row r="28">
          <cell r="B28" t="str">
            <v>b. Barang Non Operasional</v>
          </cell>
          <cell r="C28">
            <v>16210002000</v>
          </cell>
          <cell r="D28">
            <v>1532283000</v>
          </cell>
          <cell r="E28">
            <v>14677719000</v>
          </cell>
          <cell r="F28">
            <v>2591036043</v>
          </cell>
        </row>
        <row r="29">
          <cell r="A29">
            <v>3</v>
          </cell>
          <cell r="B29" t="str">
            <v>BELANJA MODAL</v>
          </cell>
          <cell r="C29">
            <v>400000000</v>
          </cell>
          <cell r="D29">
            <v>400000000</v>
          </cell>
          <cell r="E29">
            <v>0</v>
          </cell>
          <cell r="F29">
            <v>0</v>
          </cell>
        </row>
        <row r="30">
          <cell r="C30">
            <v>25825178000</v>
          </cell>
          <cell r="D30">
            <v>1932283000</v>
          </cell>
          <cell r="E30">
            <v>23892895000</v>
          </cell>
          <cell r="F30">
            <v>3640373314</v>
          </cell>
        </row>
      </sheetData>
      <sheetData sheetId="6"/>
      <sheetData sheetId="7"/>
      <sheetData sheetId="8">
        <row r="6">
          <cell r="A6" t="str">
            <v>032</v>
          </cell>
        </row>
      </sheetData>
      <sheetData sheetId="9">
        <row r="6">
          <cell r="A6" t="str">
            <v>Pusat Pendidikan KP</v>
          </cell>
        </row>
      </sheetData>
      <sheetData sheetId="10">
        <row r="6">
          <cell r="A6" t="str">
            <v>Pusat Pendidikan KP</v>
          </cell>
        </row>
      </sheetData>
      <sheetData sheetId="11">
        <row r="6">
          <cell r="A6" t="str">
            <v>00016T</v>
          </cell>
        </row>
      </sheetData>
      <sheetData sheetId="12">
        <row r="6">
          <cell r="A6">
            <v>95</v>
          </cell>
        </row>
      </sheetData>
      <sheetData sheetId="13"/>
      <sheetData sheetId="14">
        <row r="6">
          <cell r="A6" t="str">
            <v>032</v>
          </cell>
        </row>
      </sheetData>
      <sheetData sheetId="15"/>
      <sheetData sheetId="16"/>
      <sheetData sheetId="17">
        <row r="6">
          <cell r="A6" t="str">
            <v>032</v>
          </cell>
        </row>
      </sheetData>
      <sheetData sheetId="18">
        <row r="6">
          <cell r="A6" t="str">
            <v>032</v>
          </cell>
        </row>
      </sheetData>
      <sheetData sheetId="19">
        <row r="6">
          <cell r="A6">
            <v>5</v>
          </cell>
        </row>
      </sheetData>
      <sheetData sheetId="20">
        <row r="6">
          <cell r="A6" t="str">
            <v>Pusat Pendidikan KP</v>
          </cell>
        </row>
      </sheetData>
      <sheetData sheetId="21">
        <row r="6">
          <cell r="A6" t="str">
            <v>626402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C063-EE54-4AA0-A367-8F9E13EBAE02}">
  <dimension ref="A1:J31"/>
  <sheetViews>
    <sheetView tabSelected="1" workbookViewId="0">
      <selection activeCell="M8" sqref="M8"/>
    </sheetView>
  </sheetViews>
  <sheetFormatPr defaultRowHeight="15" x14ac:dyDescent="0.25"/>
  <cols>
    <col min="1" max="1" width="9.140625" style="1"/>
    <col min="2" max="2" width="41.28515625" customWidth="1"/>
    <col min="3" max="3" width="32.28515625" bestFit="1" customWidth="1"/>
    <col min="4" max="6" width="15.28515625" bestFit="1" customWidth="1"/>
    <col min="7" max="7" width="14.28515625" bestFit="1" customWidth="1"/>
    <col min="8" max="9" width="15.28515625" bestFit="1" customWidth="1"/>
  </cols>
  <sheetData>
    <row r="1" spans="1:10" x14ac:dyDescent="0.25">
      <c r="A1" s="4" t="str">
        <f>'[1]Realisasi SP2D Per Tim Kerja'!$A$1</f>
        <v>PAGU DAN REALISASI SP2D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tr">
        <f>'[1]Realisasi SP2D Per Tim Kerja'!$A$2</f>
        <v>Berdasarkan DIPA Revisi 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tr">
        <f ca="1">'[1]Realisasi SP2D Per Tim Kerja'!$A$3</f>
        <v>SP2D s.d 04 Maret 2024</v>
      </c>
      <c r="B3" s="4"/>
      <c r="C3" s="4"/>
      <c r="D3" s="4"/>
      <c r="E3" s="4"/>
      <c r="F3" s="4"/>
      <c r="G3" s="4"/>
      <c r="H3" s="4"/>
      <c r="I3" s="4"/>
      <c r="J3" s="4"/>
    </row>
    <row r="5" spans="1:10" s="2" customFormat="1" x14ac:dyDescent="0.25">
      <c r="A5" s="25" t="str">
        <f>'[1]Realisasi SP2D Per Tim Kerja'!$A$4</f>
        <v>REALISASI SP2D Per Tim Kerja</v>
      </c>
    </row>
    <row r="6" spans="1:10" s="2" customFormat="1" x14ac:dyDescent="0.25">
      <c r="A6" s="25" t="str">
        <f>'[1]Realisasi SP2D Per Tim Kerja'!$A$5</f>
        <v>Pusat Pendidikan KP</v>
      </c>
    </row>
    <row r="7" spans="1:10" s="5" customFormat="1" ht="16.5" customHeight="1" x14ac:dyDescent="0.25">
      <c r="A7" s="14" t="str" cm="1">
        <f t="array" ref="A7">'[1]Realisasi SP2D Per Tim Kerja'!start1</f>
        <v>No</v>
      </c>
      <c r="B7" s="14" t="str">
        <f>'[1]Realisasi SP2D Per Tim Kerja'!$B$6</f>
        <v>Tim Kerja</v>
      </c>
      <c r="C7" s="14" t="str">
        <f>'[1]Realisasi SP2D Per Tim Kerja'!$C$6</f>
        <v>Ketua Tim Kerja</v>
      </c>
      <c r="D7" s="15" t="str">
        <f>'[1]Realisasi SP2D Per Tim Kerja'!$D$6</f>
        <v>Pagu</v>
      </c>
      <c r="E7" s="15" t="str">
        <f>'[1]Realisasi SP2D Per Tim Kerja'!$E$6</f>
        <v>Blokir</v>
      </c>
      <c r="F7" s="15" t="str">
        <f>'[1]Realisasi SP2D Per Tim Kerja'!$F$6</f>
        <v>Pagu - Blokir</v>
      </c>
      <c r="G7" s="15" t="str">
        <f>'[1]Realisasi SP2D Per Tim Kerja'!$G$6</f>
        <v>Realisasi SP2D</v>
      </c>
      <c r="H7" s="15"/>
      <c r="I7" s="15" t="str">
        <f>'[1]Realisasi SP2D Per Tim Kerja'!$I$6</f>
        <v>Sisa</v>
      </c>
      <c r="J7" s="15"/>
    </row>
    <row r="8" spans="1:10" s="5" customFormat="1" x14ac:dyDescent="0.25">
      <c r="A8" s="14" t="str">
        <f>'[1]Realisasi SP2D Per Tim Kerja'!$A$8</f>
        <v>A</v>
      </c>
      <c r="B8" s="16" t="str">
        <f>'[1]Realisasi SP2D Per Tim Kerja'!$B$8</f>
        <v>LINGKUP PUSAT PENDIDIKAN KP</v>
      </c>
      <c r="C8" s="16"/>
      <c r="D8" s="15"/>
      <c r="E8" s="15"/>
      <c r="F8" s="15"/>
      <c r="G8" s="14" t="str">
        <f>'[1]Realisasi SP2D Per Tim Kerja'!$G$8</f>
        <v>Rp</v>
      </c>
      <c r="H8" s="14" t="str">
        <f>'[1]Realisasi SP2D Per Tim Kerja'!$H$8</f>
        <v>%</v>
      </c>
      <c r="I8" s="14" t="str">
        <f>'[1]Realisasi SP2D Per Tim Kerja'!$I$8</f>
        <v>Rp</v>
      </c>
      <c r="J8" s="14" t="str">
        <f>'[1]Realisasi SP2D Per Tim Kerja'!$J$8</f>
        <v>%</v>
      </c>
    </row>
    <row r="9" spans="1:10" x14ac:dyDescent="0.25">
      <c r="A9" s="7">
        <f>'[1]Realisasi SP2D Per Tim Kerja'!$A$9</f>
        <v>1</v>
      </c>
      <c r="B9" s="8" t="str">
        <f>'[1]Realisasi SP2D Per Tim Kerja'!$B$9</f>
        <v>Mutu Pendidikan dan NSPK</v>
      </c>
      <c r="C9" s="8" t="str">
        <f>'[1]Realisasi SP2D Per Tim Kerja'!$C$9</f>
        <v>Dwi Hertanto, S.Pi, MM</v>
      </c>
      <c r="D9" s="9">
        <f>'[1]Realisasi SP2D Per Tim Kerja'!$D$9</f>
        <v>2896000000</v>
      </c>
      <c r="E9" s="9">
        <f>'[1]Realisasi SP2D Per Tim Kerja'!$E$9</f>
        <v>62556000</v>
      </c>
      <c r="F9" s="9">
        <f>'[1]Realisasi SP2D Per Tim Kerja'!$F$9</f>
        <v>2833444000</v>
      </c>
      <c r="G9" s="9">
        <f>'[1]Realisasi SP2D Per Tim Kerja'!$G$9</f>
        <v>468742757</v>
      </c>
      <c r="H9" s="10">
        <f>G9/D9*100</f>
        <v>16.185868680939226</v>
      </c>
      <c r="I9" s="9">
        <f>D9-G9</f>
        <v>2427257243</v>
      </c>
      <c r="J9" s="11">
        <f>I9/D9*100</f>
        <v>83.814131319060763</v>
      </c>
    </row>
    <row r="10" spans="1:10" x14ac:dyDescent="0.25">
      <c r="A10" s="7">
        <f>'[1]Realisasi SP2D Per Tim Kerja'!$A$10</f>
        <v>2</v>
      </c>
      <c r="B10" s="8" t="str">
        <f>'[1]Realisasi SP2D Per Tim Kerja'!$B$10</f>
        <v>Kewirausahaan dan SFV</v>
      </c>
      <c r="C10" s="8" t="str">
        <f>'[1]Realisasi SP2D Per Tim Kerja'!$C$10</f>
        <v>Luh Dewi Komarini, S.Pi, MA</v>
      </c>
      <c r="D10" s="9">
        <f>'[1]Realisasi SP2D Per Tim Kerja'!$D$10</f>
        <v>358780000</v>
      </c>
      <c r="E10" s="9">
        <f>'[1]Realisasi SP2D Per Tim Kerja'!$E$10</f>
        <v>50000000</v>
      </c>
      <c r="F10" s="9">
        <f>'[1]Realisasi SP2D Per Tim Kerja'!$F$10</f>
        <v>308780000</v>
      </c>
      <c r="G10" s="9">
        <f>'[1]Realisasi SP2D Per Tim Kerja'!$G$10</f>
        <v>27485270</v>
      </c>
      <c r="H10" s="10">
        <f t="shared" ref="H10:H18" si="0">G10/D10*100</f>
        <v>7.6607586822007914</v>
      </c>
      <c r="I10" s="9">
        <f t="shared" ref="I10:I19" si="1">D10-G10</f>
        <v>331294730</v>
      </c>
      <c r="J10" s="11">
        <f t="shared" ref="J10:J19" si="2">I10/D10*100</f>
        <v>92.339241317799207</v>
      </c>
    </row>
    <row r="11" spans="1:10" x14ac:dyDescent="0.25">
      <c r="A11" s="7">
        <f>'[1]Realisasi SP2D Per Tim Kerja'!$A$11</f>
        <v>3</v>
      </c>
      <c r="B11" s="8" t="str">
        <f>'[1]Realisasi SP2D Per Tim Kerja'!$B$11</f>
        <v>Peserta Didik dan Serapan Lulusan</v>
      </c>
      <c r="C11" s="8" t="str">
        <f>'[1]Realisasi SP2D Per Tim Kerja'!$C$11</f>
        <v>Sri Widodo Budi Santoso, A.Pi, MM</v>
      </c>
      <c r="D11" s="9">
        <f>'[1]Realisasi SP2D Per Tim Kerja'!$D$11</f>
        <v>414303000</v>
      </c>
      <c r="E11" s="9">
        <f>'[1]Realisasi SP2D Per Tim Kerja'!$E$11</f>
        <v>27300000</v>
      </c>
      <c r="F11" s="9">
        <f>'[1]Realisasi SP2D Per Tim Kerja'!$F$11</f>
        <v>387003000</v>
      </c>
      <c r="G11" s="9">
        <f>'[1]Realisasi SP2D Per Tim Kerja'!$G$11</f>
        <v>340000</v>
      </c>
      <c r="H11" s="10">
        <f t="shared" si="0"/>
        <v>8.2065541403272491E-2</v>
      </c>
      <c r="I11" s="9">
        <f t="shared" si="1"/>
        <v>413963000</v>
      </c>
      <c r="J11" s="11">
        <f t="shared" si="2"/>
        <v>99.917934458596719</v>
      </c>
    </row>
    <row r="12" spans="1:10" x14ac:dyDescent="0.25">
      <c r="A12" s="7">
        <f>'[1]Realisasi SP2D Per Tim Kerja'!$A$12</f>
        <v>4</v>
      </c>
      <c r="B12" s="8" t="str">
        <f>'[1]Realisasi SP2D Per Tim Kerja'!$B$12</f>
        <v>Sarana Prasarana dan PNBP</v>
      </c>
      <c r="C12" s="8" t="str">
        <f>'[1]Realisasi SP2D Per Tim Kerja'!$C$12</f>
        <v>Sutrisno, S.Pi, M.M</v>
      </c>
      <c r="D12" s="9">
        <f>'[1]Realisasi SP2D Per Tim Kerja'!$D$12</f>
        <v>336460000</v>
      </c>
      <c r="E12" s="9">
        <f>'[1]Realisasi SP2D Per Tim Kerja'!$E$12</f>
        <v>0</v>
      </c>
      <c r="F12" s="9">
        <f>'[1]Realisasi SP2D Per Tim Kerja'!$F$12</f>
        <v>336460000</v>
      </c>
      <c r="G12" s="9">
        <f>'[1]Realisasi SP2D Per Tim Kerja'!$G$12</f>
        <v>19477570</v>
      </c>
      <c r="H12" s="10">
        <f t="shared" si="0"/>
        <v>5.7889704571122866</v>
      </c>
      <c r="I12" s="9">
        <f t="shared" si="1"/>
        <v>316982430</v>
      </c>
      <c r="J12" s="11">
        <f t="shared" si="2"/>
        <v>94.211029542887715</v>
      </c>
    </row>
    <row r="13" spans="1:10" x14ac:dyDescent="0.25">
      <c r="A13" s="7">
        <f>'[1]Realisasi SP2D Per Tim Kerja'!$A$13</f>
        <v>5</v>
      </c>
      <c r="B13" s="8" t="str">
        <f>'[1]Realisasi SP2D Per Tim Kerja'!$B$13</f>
        <v>Peningkatan Kapasitas Aparatur</v>
      </c>
      <c r="C13" s="8" t="str">
        <f>'[1]Realisasi SP2D Per Tim Kerja'!$C$13</f>
        <v>Endang Masduki, S.St.Pi</v>
      </c>
      <c r="D13" s="9">
        <f>'[1]Realisasi SP2D Per Tim Kerja'!$D$13</f>
        <v>8500000000</v>
      </c>
      <c r="E13" s="9">
        <f>'[1]Realisasi SP2D Per Tim Kerja'!$E$13</f>
        <v>0</v>
      </c>
      <c r="F13" s="9">
        <f>'[1]Realisasi SP2D Per Tim Kerja'!$F$13</f>
        <v>8500000000</v>
      </c>
      <c r="G13" s="9">
        <f>'[1]Realisasi SP2D Per Tim Kerja'!$G$13</f>
        <v>1993429351</v>
      </c>
      <c r="H13" s="10">
        <f t="shared" si="0"/>
        <v>23.452110011764706</v>
      </c>
      <c r="I13" s="9">
        <f t="shared" si="1"/>
        <v>6506570649</v>
      </c>
      <c r="J13" s="11">
        <f t="shared" si="2"/>
        <v>76.547889988235298</v>
      </c>
    </row>
    <row r="14" spans="1:10" x14ac:dyDescent="0.25">
      <c r="A14" s="7">
        <f>'[1]Realisasi SP2D Per Tim Kerja'!$A$14</f>
        <v>6</v>
      </c>
      <c r="B14" s="8" t="str">
        <f>'[1]Realisasi SP2D Per Tim Kerja'!$B$14</f>
        <v>Dukungan Manajerial</v>
      </c>
      <c r="C14" s="6" t="str">
        <f>'[1]Realisasi SP2D Per Tim Kerja'!$C$14</f>
        <v>Norma MP Manoppo, S.Pi, M.Si</v>
      </c>
      <c r="D14" s="9">
        <f>'[1]Realisasi SP2D Per Tim Kerja'!$D$14</f>
        <v>13319635000</v>
      </c>
      <c r="E14" s="9">
        <f>'[1]Realisasi SP2D Per Tim Kerja'!$E$14</f>
        <v>1792427000</v>
      </c>
      <c r="F14" s="9">
        <f>'[1]Realisasi SP2D Per Tim Kerja'!$F$14</f>
        <v>11527208000</v>
      </c>
      <c r="G14" s="9">
        <f>'[1]Realisasi SP2D Per Tim Kerja'!$G$14</f>
        <v>1130898366</v>
      </c>
      <c r="H14" s="10">
        <f t="shared" si="0"/>
        <v>8.490460631991791</v>
      </c>
      <c r="I14" s="9">
        <f t="shared" si="1"/>
        <v>12188736634</v>
      </c>
      <c r="J14" s="11">
        <f t="shared" si="2"/>
        <v>91.509539368008205</v>
      </c>
    </row>
    <row r="15" spans="1:10" x14ac:dyDescent="0.25">
      <c r="A15" s="7"/>
      <c r="B15" s="12" t="str">
        <f>'[1]Realisasi SP2D Per Tim Kerja'!$B$15</f>
        <v>Dukungan Manajerial</v>
      </c>
      <c r="C15" s="6"/>
      <c r="D15" s="13">
        <f>'[1]Realisasi SP2D Per Tim Kerja'!$D$15</f>
        <v>3704459000</v>
      </c>
      <c r="E15" s="13">
        <f>'[1]Realisasi SP2D Per Tim Kerja'!$E$15</f>
        <v>1392427000</v>
      </c>
      <c r="F15" s="13">
        <f>'[1]Realisasi SP2D Per Tim Kerja'!$F$15</f>
        <v>2312032000</v>
      </c>
      <c r="G15" s="13">
        <f>'[1]Realisasi SP2D Per Tim Kerja'!$G$15</f>
        <v>81561095</v>
      </c>
      <c r="H15" s="17">
        <f t="shared" si="0"/>
        <v>2.2017005722023106</v>
      </c>
      <c r="I15" s="13">
        <f t="shared" si="1"/>
        <v>3622897905</v>
      </c>
      <c r="J15" s="11">
        <f t="shared" si="2"/>
        <v>97.798299427797687</v>
      </c>
    </row>
    <row r="16" spans="1:10" x14ac:dyDescent="0.25">
      <c r="A16" s="7"/>
      <c r="B16" s="12" t="str">
        <f>'[1]Realisasi SP2D Per Tim Kerja'!$B$16</f>
        <v>Belanja Pegawai</v>
      </c>
      <c r="C16" s="6"/>
      <c r="D16" s="13">
        <f>'[1]Realisasi SP2D Per Tim Kerja'!$D$16</f>
        <v>7019518000</v>
      </c>
      <c r="E16" s="13">
        <f>'[1]Realisasi SP2D Per Tim Kerja'!$E$16</f>
        <v>0</v>
      </c>
      <c r="F16" s="13">
        <f>'[1]Realisasi SP2D Per Tim Kerja'!$F$16</f>
        <v>7019518000</v>
      </c>
      <c r="G16" s="13">
        <f>'[1]Realisasi SP2D Per Tim Kerja'!$G$16</f>
        <v>911274607</v>
      </c>
      <c r="H16" s="17">
        <f t="shared" si="0"/>
        <v>12.982011115293101</v>
      </c>
      <c r="I16" s="13">
        <f t="shared" si="1"/>
        <v>6108243393</v>
      </c>
      <c r="J16" s="11">
        <f t="shared" si="2"/>
        <v>87.017988884706895</v>
      </c>
    </row>
    <row r="17" spans="1:10" x14ac:dyDescent="0.25">
      <c r="A17" s="7"/>
      <c r="B17" s="12" t="str">
        <f>'[1]Realisasi SP2D Per Tim Kerja'!$B$17</f>
        <v>Belanja Modal</v>
      </c>
      <c r="C17" s="6"/>
      <c r="D17" s="13">
        <f>'[1]Realisasi SP2D Per Tim Kerja'!$D$17</f>
        <v>400000000</v>
      </c>
      <c r="E17" s="13">
        <f>'[1]Realisasi SP2D Per Tim Kerja'!$E$17</f>
        <v>400000000</v>
      </c>
      <c r="F17" s="13">
        <f>'[1]Realisasi SP2D Per Tim Kerja'!$F$17</f>
        <v>0</v>
      </c>
      <c r="G17" s="13">
        <f>'[1]Realisasi SP2D Per Tim Kerja'!$G$17</f>
        <v>0</v>
      </c>
      <c r="H17" s="17">
        <f t="shared" si="0"/>
        <v>0</v>
      </c>
      <c r="I17" s="13">
        <f t="shared" si="1"/>
        <v>400000000</v>
      </c>
      <c r="J17" s="11">
        <f t="shared" si="2"/>
        <v>100</v>
      </c>
    </row>
    <row r="18" spans="1:10" x14ac:dyDescent="0.25">
      <c r="A18" s="7"/>
      <c r="B18" s="12" t="str">
        <f>'[1]Realisasi SP2D Per Tim Kerja'!$B$18</f>
        <v>002. Operasional dan Pemeliharaan Kantor</v>
      </c>
      <c r="C18" s="6"/>
      <c r="D18" s="13">
        <f>'[1]Realisasi SP2D Per Tim Kerja'!$D$18</f>
        <v>2195658000</v>
      </c>
      <c r="E18" s="13">
        <f>'[1]Realisasi SP2D Per Tim Kerja'!$E$18</f>
        <v>0</v>
      </c>
      <c r="F18" s="13">
        <f>'[1]Realisasi SP2D Per Tim Kerja'!$F$18</f>
        <v>2195658000</v>
      </c>
      <c r="G18" s="13">
        <f>'[1]Realisasi SP2D Per Tim Kerja'!$G$18</f>
        <v>138062664</v>
      </c>
      <c r="H18" s="17">
        <f t="shared" si="0"/>
        <v>6.2879858338593717</v>
      </c>
      <c r="I18" s="13">
        <f t="shared" si="1"/>
        <v>2057595336</v>
      </c>
      <c r="J18" s="11">
        <f t="shared" si="2"/>
        <v>93.712014166140634</v>
      </c>
    </row>
    <row r="19" spans="1:10" x14ac:dyDescent="0.25">
      <c r="A19" s="18" t="s">
        <v>0</v>
      </c>
      <c r="B19" s="18"/>
      <c r="C19" s="18"/>
      <c r="D19" s="9">
        <f>'[1]Realisasi SP2D Per Tim Kerja'!$D$19</f>
        <v>25825178000</v>
      </c>
      <c r="E19" s="9">
        <f>'[1]Realisasi SP2D Per Tim Kerja'!$E$19</f>
        <v>1932283000</v>
      </c>
      <c r="F19" s="9">
        <f>'[1]Realisasi SP2D Per Tim Kerja'!$F$19</f>
        <v>23892895000</v>
      </c>
      <c r="G19" s="9">
        <f>'[1]Realisasi SP2D Per Tim Kerja'!$G$19</f>
        <v>3640373314</v>
      </c>
      <c r="H19" s="10">
        <f>G19/D19*100</f>
        <v>14.096217706611741</v>
      </c>
      <c r="I19" s="9">
        <f t="shared" si="1"/>
        <v>22184804686</v>
      </c>
      <c r="J19" s="10">
        <f t="shared" si="2"/>
        <v>85.903782293388247</v>
      </c>
    </row>
    <row r="22" spans="1:10" s="2" customFormat="1" x14ac:dyDescent="0.25">
      <c r="A22" s="25" t="str">
        <f>'[1]Realisasi SP2D Per Tim Kerja'!$A$22</f>
        <v>REALISASI JENIS BELANJA OPERASIONAL, NON OPERASIONAL DAN BELANJA MODAL</v>
      </c>
    </row>
    <row r="24" spans="1:10" x14ac:dyDescent="0.25">
      <c r="A24" s="15" t="str">
        <f>'[1]Realisasi SP2D Per Tim Kerja'!$A$23</f>
        <v>NO</v>
      </c>
      <c r="B24" s="15" t="str">
        <f>'[1]Realisasi SP2D Per Tim Kerja'!$B$23</f>
        <v>JENIS BELANJA</v>
      </c>
      <c r="C24" s="15" t="str">
        <f>'[1]Realisasi SP2D Per Tim Kerja'!$C$23</f>
        <v>Pagu</v>
      </c>
      <c r="D24" s="15" t="str">
        <f>'[1]Realisasi SP2D Per Tim Kerja'!$D$23</f>
        <v>Blokir</v>
      </c>
      <c r="E24" s="15" t="str">
        <f>'[1]Realisasi SP2D Per Tim Kerja'!$E$23</f>
        <v>Pagu - Blokir</v>
      </c>
      <c r="F24" s="19" t="str">
        <f>'[1]Realisasi SP2D Per Tim Kerja'!$F$23</f>
        <v>Realisasi SP2D</v>
      </c>
      <c r="G24" s="19"/>
      <c r="H24" s="19" t="str">
        <f>'[1]Realisasi SP2D Per Tim Kerja'!$H$23</f>
        <v>Sisa</v>
      </c>
      <c r="I24" s="19"/>
      <c r="J24" s="3"/>
    </row>
    <row r="25" spans="1:10" x14ac:dyDescent="0.25">
      <c r="A25" s="15"/>
      <c r="B25" s="15"/>
      <c r="C25" s="15"/>
      <c r="D25" s="15"/>
      <c r="E25" s="15"/>
      <c r="F25" s="20" t="str">
        <f>'[1]Realisasi SP2D Per Tim Kerja'!$F$24</f>
        <v>Rp</v>
      </c>
      <c r="G25" s="20" t="str">
        <f>'[1]Realisasi SP2D Per Tim Kerja'!$G$24</f>
        <v>%</v>
      </c>
      <c r="H25" s="20" t="str">
        <f>'[1]Realisasi SP2D Per Tim Kerja'!$H$24</f>
        <v>Rp</v>
      </c>
      <c r="I25" s="20" t="str">
        <f>'[1]Realisasi SP2D Per Tim Kerja'!$I$24</f>
        <v>%</v>
      </c>
      <c r="J25" s="3"/>
    </row>
    <row r="26" spans="1:10" x14ac:dyDescent="0.25">
      <c r="A26" s="7">
        <f>'[1]Realisasi SP2D Per Tim Kerja'!$A$25</f>
        <v>1</v>
      </c>
      <c r="B26" s="8" t="str">
        <f>'[1]Realisasi SP2D Per Tim Kerja'!$B$25</f>
        <v>BELANJA PEGAWAI</v>
      </c>
      <c r="C26" s="21">
        <f>'[1]Realisasi SP2D Per Tim Kerja'!$C$25</f>
        <v>7019518000</v>
      </c>
      <c r="D26" s="13">
        <f>'[1]Realisasi SP2D Per Tim Kerja'!$D$25</f>
        <v>0</v>
      </c>
      <c r="E26" s="9">
        <f>'[1]Realisasi SP2D Per Tim Kerja'!$E$25</f>
        <v>7019518000</v>
      </c>
      <c r="F26" s="9">
        <f>'[1]Realisasi SP2D Per Tim Kerja'!$F$25</f>
        <v>911274607</v>
      </c>
      <c r="G26" s="22">
        <f>F26/C26*100</f>
        <v>12.982011115293101</v>
      </c>
      <c r="H26" s="23">
        <f>C26-F26</f>
        <v>6108243393</v>
      </c>
      <c r="I26" s="11">
        <f>H26/C26*100</f>
        <v>87.017988884706895</v>
      </c>
    </row>
    <row r="27" spans="1:10" x14ac:dyDescent="0.25">
      <c r="A27" s="7">
        <v>2</v>
      </c>
      <c r="B27" s="8" t="str">
        <f>'[1]Realisasi SP2D Per Tim Kerja'!$B$26</f>
        <v>BELANJA BARANG</v>
      </c>
      <c r="C27" s="21">
        <f>'[1]Realisasi SP2D Per Tim Kerja'!$C$26</f>
        <v>18405660000</v>
      </c>
      <c r="D27" s="9">
        <f>'[1]Realisasi SP2D Per Tim Kerja'!$D$26</f>
        <v>1532283000</v>
      </c>
      <c r="E27" s="9">
        <f>'[1]Realisasi SP2D Per Tim Kerja'!$E$26</f>
        <v>16873377000</v>
      </c>
      <c r="F27" s="9">
        <f>'[1]Realisasi SP2D Per Tim Kerja'!$F$26</f>
        <v>2729098707</v>
      </c>
      <c r="G27" s="22">
        <f t="shared" ref="G27:G31" si="3">F27/C27*100</f>
        <v>14.827497123167547</v>
      </c>
      <c r="H27" s="23">
        <f t="shared" ref="H27:H31" si="4">C27-F27</f>
        <v>15676561293</v>
      </c>
      <c r="I27" s="11">
        <f t="shared" ref="I27:I31" si="5">H27/C27*100</f>
        <v>85.172502876832453</v>
      </c>
    </row>
    <row r="28" spans="1:10" x14ac:dyDescent="0.25">
      <c r="A28" s="7"/>
      <c r="B28" s="24" t="str">
        <f>'[1]Realisasi SP2D Per Tim Kerja'!$B$27</f>
        <v>a. Barang Operasional</v>
      </c>
      <c r="C28" s="23">
        <f>'[1]Realisasi SP2D Per Tim Kerja'!$C$27</f>
        <v>2195658000</v>
      </c>
      <c r="D28" s="13">
        <f>'[1]Realisasi SP2D Per Tim Kerja'!$D$27</f>
        <v>0</v>
      </c>
      <c r="E28" s="9">
        <f>'[1]Realisasi SP2D Per Tim Kerja'!$E$27</f>
        <v>2195658000</v>
      </c>
      <c r="F28" s="9">
        <f>'[1]Realisasi SP2D Per Tim Kerja'!$F$27</f>
        <v>138062664</v>
      </c>
      <c r="G28" s="22">
        <f t="shared" si="3"/>
        <v>6.2879858338593717</v>
      </c>
      <c r="H28" s="23">
        <f t="shared" si="4"/>
        <v>2057595336</v>
      </c>
      <c r="I28" s="11">
        <f t="shared" si="5"/>
        <v>93.712014166140634</v>
      </c>
    </row>
    <row r="29" spans="1:10" x14ac:dyDescent="0.25">
      <c r="A29" s="7"/>
      <c r="B29" s="24" t="str">
        <f>'[1]Realisasi SP2D Per Tim Kerja'!$B$28</f>
        <v>b. Barang Non Operasional</v>
      </c>
      <c r="C29" s="23">
        <f>'[1]Realisasi SP2D Per Tim Kerja'!$C$28</f>
        <v>16210002000</v>
      </c>
      <c r="D29" s="13">
        <f>'[1]Realisasi SP2D Per Tim Kerja'!$D$28</f>
        <v>1532283000</v>
      </c>
      <c r="E29" s="9">
        <f>'[1]Realisasi SP2D Per Tim Kerja'!$E$28</f>
        <v>14677719000</v>
      </c>
      <c r="F29" s="9">
        <f>'[1]Realisasi SP2D Per Tim Kerja'!$F$28</f>
        <v>2591036043</v>
      </c>
      <c r="G29" s="22">
        <f t="shared" si="3"/>
        <v>15.984180896461334</v>
      </c>
      <c r="H29" s="23">
        <f t="shared" si="4"/>
        <v>13618965957</v>
      </c>
      <c r="I29" s="11">
        <f t="shared" si="5"/>
        <v>84.015819103538675</v>
      </c>
    </row>
    <row r="30" spans="1:10" x14ac:dyDescent="0.25">
      <c r="A30" s="7">
        <f>'[1]Realisasi SP2D Per Tim Kerja'!$A$29</f>
        <v>3</v>
      </c>
      <c r="B30" s="8" t="str">
        <f>'[1]Realisasi SP2D Per Tim Kerja'!$B$29</f>
        <v>BELANJA MODAL</v>
      </c>
      <c r="C30" s="21">
        <f>'[1]Realisasi SP2D Per Tim Kerja'!$C$29</f>
        <v>400000000</v>
      </c>
      <c r="D30" s="9">
        <f>'[1]Realisasi SP2D Per Tim Kerja'!$D$29</f>
        <v>400000000</v>
      </c>
      <c r="E30" s="9">
        <f>'[1]Realisasi SP2D Per Tim Kerja'!$E$29</f>
        <v>0</v>
      </c>
      <c r="F30" s="9">
        <f>'[1]Realisasi SP2D Per Tim Kerja'!$F$29</f>
        <v>0</v>
      </c>
      <c r="G30" s="22">
        <f t="shared" si="3"/>
        <v>0</v>
      </c>
      <c r="H30" s="23">
        <f t="shared" si="4"/>
        <v>400000000</v>
      </c>
      <c r="I30" s="11">
        <f t="shared" si="5"/>
        <v>100</v>
      </c>
    </row>
    <row r="31" spans="1:10" x14ac:dyDescent="0.25">
      <c r="A31" s="18" t="s">
        <v>0</v>
      </c>
      <c r="B31" s="18"/>
      <c r="C31" s="21">
        <f>'[1]Realisasi SP2D Per Tim Kerja'!$C$30</f>
        <v>25825178000</v>
      </c>
      <c r="D31" s="9">
        <f>'[1]Realisasi SP2D Per Tim Kerja'!$D$30</f>
        <v>1932283000</v>
      </c>
      <c r="E31" s="9">
        <f>'[1]Realisasi SP2D Per Tim Kerja'!$E$30</f>
        <v>23892895000</v>
      </c>
      <c r="F31" s="9">
        <f>'[1]Realisasi SP2D Per Tim Kerja'!$F$30</f>
        <v>3640373314</v>
      </c>
      <c r="G31" s="26">
        <f t="shared" si="3"/>
        <v>14.096217706611741</v>
      </c>
      <c r="H31" s="21">
        <f t="shared" si="4"/>
        <v>22184804686</v>
      </c>
      <c r="I31" s="10">
        <f t="shared" si="5"/>
        <v>85.903782293388247</v>
      </c>
    </row>
  </sheetData>
  <mergeCells count="19">
    <mergeCell ref="H24:I24"/>
    <mergeCell ref="A31:B31"/>
    <mergeCell ref="A1:J1"/>
    <mergeCell ref="A2:J2"/>
    <mergeCell ref="A3:J3"/>
    <mergeCell ref="I7:J7"/>
    <mergeCell ref="A19:C19"/>
    <mergeCell ref="A24:A25"/>
    <mergeCell ref="B24:B25"/>
    <mergeCell ref="C24:C25"/>
    <mergeCell ref="D24:D25"/>
    <mergeCell ref="E24:E25"/>
    <mergeCell ref="F24:G24"/>
    <mergeCell ref="B8:C8"/>
    <mergeCell ref="D7:D8"/>
    <mergeCell ref="C14:C18"/>
    <mergeCell ref="E7:E8"/>
    <mergeCell ref="F7:F8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keu.pusdik</dc:creator>
  <cp:lastModifiedBy>keu.pusdik</cp:lastModifiedBy>
  <dcterms:created xsi:type="dcterms:W3CDTF">2024-03-04T01:12:26Z</dcterms:created>
  <dcterms:modified xsi:type="dcterms:W3CDTF">2024-03-04T03:22:56Z</dcterms:modified>
</cp:coreProperties>
</file>