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ioLsv81s+vlMr4g25PA9SHGP2Vpw=="/>
    </ext>
  </extLst>
</workbook>
</file>

<file path=xl/sharedStrings.xml><?xml version="1.0" encoding="utf-8"?>
<sst xmlns="http://schemas.openxmlformats.org/spreadsheetml/2006/main" count="135" uniqueCount="104">
  <si>
    <t>Matriz de Marco de Trabajo de HU</t>
  </si>
  <si>
    <t>ITEM</t>
  </si>
  <si>
    <t>PROBLEMA</t>
  </si>
  <si>
    <t>QUE 
(NECESIDAD)</t>
  </si>
  <si>
    <t>PARA QUÉ 
(SOLUCIÓN)</t>
  </si>
  <si>
    <t>PARA QUIEN (USUARIO)</t>
  </si>
  <si>
    <t>COMO
 (DESCRIPCIÓN DE TAREAS)</t>
  </si>
  <si>
    <t>HECHO POR  (PROG. RESP.)</t>
  </si>
  <si>
    <t>CUANTO TIEMPO (ESTIMADO EN HORAS)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</si>
  <si>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</si>
  <si>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</si>
  <si>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</si>
  <si>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</si>
  <si>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</si>
  <si>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</si>
  <si>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REQ-001</t>
  </si>
  <si>
    <t>El aplicativo debe permitir acceder al Director de Carrera</t>
  </si>
  <si>
    <t>Permitir el acceso al sistema como Director</t>
  </si>
  <si>
    <t>Gestionar la información del estudiante.</t>
  </si>
  <si>
    <t>Director-Carrera</t>
  </si>
  <si>
    <t>- El director debe ingresar al sistema con el nombre de usuario y contraseña proporcionados por el desarrollador.
- Debe dar clic en ingresar una vez digitados las credenciales.</t>
  </si>
  <si>
    <t>Bryan Pazmiño</t>
  </si>
  <si>
    <t>Alta</t>
  </si>
  <si>
    <t>No iniciado</t>
  </si>
  <si>
    <t>Existen 2 posibilidades: La primera si el usuario que desea ingresar no es un director, entonces el sistema no lo permitirá ingresar por credenciales erróneas las cuales no se encuentran asociadas; y si el director no ingresar solo letras el nombre de usuario o números en la contraseña.</t>
  </si>
  <si>
    <t>El desarrollador del producto es el encargado de generar las contraseñas y usuarios para cada director, si se quisiera ampliar el campo.</t>
  </si>
  <si>
    <t xml:space="preserve">Acceso al Sistema </t>
  </si>
  <si>
    <t>REQ-002</t>
  </si>
  <si>
    <t>Ingresar información del estudiante y enviar la solicitud al director de carrera</t>
  </si>
  <si>
    <t>Ingresar información adicional del estudiante</t>
  </si>
  <si>
    <t>Aprobación por parte del director y guardar los datos</t>
  </si>
  <si>
    <t>Estudiante</t>
  </si>
  <si>
    <t>- El estudiante debe ingresar información adicional a la existente en la base de datos
- Dar clic en enviar para registrar información y solicitar aprobación del director.</t>
  </si>
  <si>
    <t>Fernando Pallasco</t>
  </si>
  <si>
    <t>Ingresando al sistema e ingresando los datos adicionales porque los datos básicos ya están guardados en la base de datos</t>
  </si>
  <si>
    <t>El estudiante debe ingresar la información adicional para que el director de carrera comience con el desarrollo del carnet virtual.</t>
  </si>
  <si>
    <t>Llenar formulario de la solicitud</t>
  </si>
  <si>
    <t>REQ-003</t>
  </si>
  <si>
    <t>El director debe verificar y aprobar la solicitud ya enviada del estudiante.</t>
  </si>
  <si>
    <t>Aceptar solicitud del estudiante</t>
  </si>
  <si>
    <t>Aprobar la solicitud para comenzar con el desarrollo del carnet virtual.</t>
  </si>
  <si>
    <t>- El director debe ingresar al aplicativo con el nombre de usuario y contraseña.
- Dar clic en aprobar solicitud.</t>
  </si>
  <si>
    <t>Verificando en la base de datos de la universidad y si el estudiante pertenece a la carrera y a primer nivel, ya que este sistema va dirigido únicamente a la carrera de ingeniería en tecnologías de la información.</t>
  </si>
  <si>
    <t>El director de carrera es el único que debe aprobar la solicitud del estudiante y verificar la información adicional.</t>
  </si>
  <si>
    <t>Registrar solicitud del estudiante</t>
  </si>
  <si>
    <t>REQ-004</t>
  </si>
  <si>
    <t>El aplicativo debe permitir que el Director pueda eliminar las solicitudes inválidas.</t>
  </si>
  <si>
    <t>Eliminar solicitud del estudiante.</t>
  </si>
  <si>
    <t>Eliminar acceso a beneficio a personas externas a la institución.</t>
  </si>
  <si>
    <t>- El director debe ingresar al sistema con el nombre de usuario y contraseña proporcionados por el desarrollador.
- Debe dar clic en la pestaña "Eliminar Solicitudes".
- Deberá digitar el ID del estudiante que desee eliminar de la base de datos de solicitudes.</t>
  </si>
  <si>
    <t>El director deberá verificar en la base de datos de la universidad si el estudiante se encuentra activo y pertenece a la carrera de Tecnologias de la Informacion y Comunicacion.</t>
  </si>
  <si>
    <t>La eliminación de la solicitud se realizará con la ayuda de la base de Datos de la universidad, la cual permitirá verificar que el estudiante no pertenece o no se encuentra activo.</t>
  </si>
  <si>
    <t>Eliminar Solicitud del estudiante</t>
  </si>
  <si>
    <t>REQ005</t>
  </si>
  <si>
    <t>El aplicativo debe permitir cerrar la secion actual del estudiante</t>
  </si>
  <si>
    <t>Cerrar seciones de usuario en el sistema</t>
  </si>
  <si>
    <t xml:space="preserve">Cerrar secion el sistema para que un nuevo usuario pueda acceder al sistema </t>
  </si>
  <si>
    <t>- El director debe ingresar al sistema con el nombre de usuario y contraseña proporcionados por el desarrollador.                                                                                               - Debe dar clic en cerrar sesion para salir del sistema</t>
  </si>
  <si>
    <t>Christian Garcés</t>
  </si>
  <si>
    <t>Se puede verificar que en el momento que el director/ estudiante cierre la sesion, en el sistema salga que ninguna sesion este activa</t>
  </si>
  <si>
    <t>El director de carrera deben poder salir del sistema para que alguien nuevo pueda acceder a el</t>
  </si>
  <si>
    <t>Cerrar sesion</t>
  </si>
  <si>
    <t>REQ006</t>
  </si>
  <si>
    <t>El aplicativo debe permitir eliminar la informacion de un estudiante</t>
  </si>
  <si>
    <t>Eliminar la informacion de un estudiante</t>
  </si>
  <si>
    <t>Eliminar informacion del estudiante para tener una mayor gestion de la misma</t>
  </si>
  <si>
    <t>- El director debe ingresar al sistema con el nombre de usuario y contraseña proporcionados por el desarrollador.
- Debe dar clic en eliminar informacion</t>
  </si>
  <si>
    <t>Ingresando al sistema e ingresando a la base de datos y verificar que los datos previamente ingresados ya no existan en la base de datos</t>
  </si>
  <si>
    <t>El director de carrera debe poder eliminar la informacion proporcinanda por el estudiante en el caso que sea erronea o este se retire de la carrera</t>
  </si>
  <si>
    <t>Eliminar información del estudiante</t>
  </si>
  <si>
    <t>REQ007</t>
  </si>
  <si>
    <t>El aplicativo debe permitir actualizar la informacion del estudiante</t>
  </si>
  <si>
    <t>Actualizar la informacion de un estudiante</t>
  </si>
  <si>
    <t>Actualizar la informacion del estudiante para mantener la base de datos al día</t>
  </si>
  <si>
    <t>- El director debe ingresar al sistema con el nombre de usuario y contraseña proporcionados por el desarrollador.
- Debe dar clic en actualizar informacion</t>
  </si>
  <si>
    <t>Edison Toapanta</t>
  </si>
  <si>
    <t>Despues de haber actualizado la informacion debe visualizarse en la base de datos la  nueva informacion ingresada</t>
  </si>
  <si>
    <t xml:space="preserve">El director  de carrera debe poder actualizar la informacion en caso de que esta cambie en un estudiante </t>
  </si>
  <si>
    <t>Actualizar información</t>
  </si>
  <si>
    <t>REQ008</t>
  </si>
  <si>
    <t>Visualizar la nomina completa de los estudiantes registrados en la base de datos</t>
  </si>
  <si>
    <t>Ver la informacion de los estudiantes registrados</t>
  </si>
  <si>
    <t>Poder visualizar a todos los estudiantes registrados en la base de datos</t>
  </si>
  <si>
    <t>- El director debe ingresar al sistema con el nombre de usuario y contraseña proporcionados por el desarrollador.
- Debe dirigirse a la base de datos                                                                                                             - Dar clic en visualizar informacion</t>
  </si>
  <si>
    <t>Se podrá visualizar en tablas la informacion de los estudiantes registrados en la base de datos</t>
  </si>
  <si>
    <t>El director de carrera puede visualizar en formato de tablas la informacion de los estudiantes</t>
  </si>
  <si>
    <t>Ver nómina completa</t>
  </si>
  <si>
    <t>REQ009</t>
  </si>
  <si>
    <t>REQ010</t>
  </si>
  <si>
    <t>.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</si>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</sst>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7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/>
    <font>
      <b/>
      <i/>
      <sz val="11.0"/>
      <color rgb="FF9C6500"/>
      <name val="Calibri"/>
    </font>
    <font>
      <sz val="10.0"/>
      <color theme="1"/>
      <name val="Calibri"/>
    </font>
    <font>
      <sz val="10.0"/>
      <color rgb="FF000000"/>
      <name val="Calibri"/>
    </font>
    <font>
      <color rgb="FF000000"/>
      <name val="Calibri"/>
    </font>
    <font>
      <color rgb="FF000000"/>
      <name val="Docs-Calibri"/>
    </font>
    <font>
      <sz val="11.0"/>
      <color rgb="FF000000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Font="1"/>
    <xf borderId="4" fillId="2" fontId="4" numFmtId="0" xfId="0" applyAlignment="1" applyBorder="1" applyFill="1" applyFont="1">
      <alignment horizontal="center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4" fillId="0" fontId="5" numFmtId="164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0" fontId="5" numFmtId="49" xfId="0" applyAlignment="1" applyBorder="1" applyFont="1" applyNumberForma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ill="1" applyFont="1">
      <alignment horizontal="center" readingOrder="0" shrinkToFit="0" vertical="center" wrapText="1"/>
    </xf>
    <xf borderId="0" fillId="3" fontId="7" numFmtId="0" xfId="0" applyAlignment="1" applyFont="1">
      <alignment horizontal="left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horizontal="center" readingOrder="0" vertical="center"/>
    </xf>
    <xf borderId="4" fillId="4" fontId="6" numFmtId="0" xfId="0" applyAlignment="1" applyBorder="1" applyFill="1" applyFont="1">
      <alignment horizontal="center" readingOrder="0" shrinkToFit="0" vertical="center" wrapText="1"/>
    </xf>
    <xf borderId="4" fillId="3" fontId="7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center" readingOrder="0" vertical="center"/>
    </xf>
    <xf borderId="4" fillId="3" fontId="6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vertical="center"/>
    </xf>
    <xf borderId="4" fillId="3" fontId="6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vertical="center"/>
    </xf>
    <xf borderId="4" fillId="3" fontId="6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5" fillId="3" fontId="9" numFmtId="0" xfId="0" applyAlignment="1" applyBorder="1" applyFont="1">
      <alignment horizontal="left"/>
    </xf>
    <xf borderId="0" fillId="0" fontId="0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left" shrinkToFit="0" vertical="center" wrapText="1"/>
    </xf>
    <xf borderId="1" fillId="5" fontId="12" numFmtId="0" xfId="0" applyAlignment="1" applyBorder="1" applyFill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6" fillId="5" fontId="0" numFmtId="0" xfId="0" applyBorder="1" applyFont="1"/>
    <xf borderId="7" fillId="5" fontId="11" numFmtId="0" xfId="0" applyAlignment="1" applyBorder="1" applyFont="1">
      <alignment horizontal="left" shrinkToFit="0" vertical="center" wrapText="1"/>
    </xf>
    <xf borderId="7" fillId="5" fontId="1" numFmtId="0" xfId="0" applyBorder="1" applyFont="1"/>
    <xf borderId="7" fillId="5" fontId="0" numFmtId="0" xfId="0" applyBorder="1" applyFont="1"/>
    <xf borderId="8" fillId="5" fontId="0" numFmtId="0" xfId="0" applyBorder="1" applyFont="1"/>
    <xf borderId="9" fillId="5" fontId="0" numFmtId="0" xfId="0" applyBorder="1" applyFont="1"/>
    <xf borderId="4" fillId="6" fontId="13" numFmtId="0" xfId="0" applyAlignment="1" applyBorder="1" applyFill="1" applyFont="1">
      <alignment horizontal="center" vertical="center"/>
    </xf>
    <xf borderId="5" fillId="5" fontId="14" numFmtId="0" xfId="0" applyAlignment="1" applyBorder="1" applyFont="1">
      <alignment vertical="center"/>
    </xf>
    <xf borderId="1" fillId="6" fontId="13" numFmtId="0" xfId="0" applyAlignment="1" applyBorder="1" applyFont="1">
      <alignment horizontal="center" vertical="center"/>
    </xf>
    <xf borderId="5" fillId="5" fontId="0" numFmtId="0" xfId="0" applyBorder="1" applyFont="1"/>
    <xf borderId="10" fillId="5" fontId="0" numFmtId="0" xfId="0" applyBorder="1" applyFont="1"/>
    <xf borderId="4" fillId="4" fontId="15" numFmtId="0" xfId="0" applyAlignment="1" applyBorder="1" applyFont="1">
      <alignment horizontal="center" readingOrder="0" vertical="center"/>
    </xf>
    <xf borderId="5" fillId="5" fontId="1" numFmtId="0" xfId="0" applyAlignment="1" applyBorder="1" applyFont="1">
      <alignment shrinkToFit="0" vertical="center" wrapText="1"/>
    </xf>
    <xf borderId="1" fillId="4" fontId="1" numFmtId="0" xfId="0" applyAlignment="1" applyBorder="1" applyFont="1">
      <alignment horizontal="center" vertical="center"/>
    </xf>
    <xf borderId="5" fillId="5" fontId="1" numFmtId="0" xfId="0" applyAlignment="1" applyBorder="1" applyFont="1">
      <alignment vertical="center"/>
    </xf>
    <xf borderId="5" fillId="5" fontId="15" numFmtId="0" xfId="0" applyAlignment="1" applyBorder="1" applyFont="1">
      <alignment horizontal="center" vertical="center"/>
    </xf>
    <xf borderId="5" fillId="5" fontId="1" numFmtId="0" xfId="0" applyAlignment="1" applyBorder="1" applyFont="1">
      <alignment horizontal="center" vertical="center"/>
    </xf>
    <xf borderId="4" fillId="4" fontId="15" numFmtId="0" xfId="0" applyAlignment="1" applyBorder="1" applyFont="1">
      <alignment horizontal="center" vertical="center"/>
    </xf>
    <xf borderId="11" fillId="7" fontId="13" numFmtId="0" xfId="0" applyAlignment="1" applyBorder="1" applyFill="1" applyFont="1">
      <alignment horizontal="center" vertical="center"/>
    </xf>
    <xf borderId="12" fillId="4" fontId="1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4" fillId="0" fontId="3" numFmtId="0" xfId="0" applyBorder="1" applyFont="1"/>
    <xf borderId="12" fillId="4" fontId="1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2" fillId="8" fontId="16" numFmtId="0" xfId="0" applyAlignment="1" applyBorder="1" applyFill="1" applyFont="1">
      <alignment horizontal="center" vertical="center"/>
    </xf>
    <xf borderId="22" fillId="2" fontId="15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2" fillId="6" fontId="13" numFmtId="0" xfId="0" applyAlignment="1" applyBorder="1" applyFont="1">
      <alignment horizontal="center" vertical="center"/>
    </xf>
    <xf borderId="28" fillId="5" fontId="0" numFmtId="0" xfId="0" applyBorder="1" applyFont="1"/>
    <xf borderId="29" fillId="5" fontId="0" numFmtId="0" xfId="0" applyBorder="1" applyFont="1"/>
    <xf borderId="30" fillId="5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7.38"/>
    <col customWidth="1" min="3" max="5" width="20.63"/>
    <col customWidth="1" min="6" max="6" width="13.13"/>
    <col customWidth="1" min="7" max="7" width="32.5"/>
    <col customWidth="1" min="8" max="8" width="18.75"/>
    <col customWidth="1" min="9" max="9" width="13.75"/>
    <col customWidth="1" min="10" max="12" width="10.63"/>
    <col customWidth="1" min="13" max="13" width="32.7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H4" s="8"/>
      <c r="I4" s="1"/>
      <c r="J4" s="1"/>
      <c r="K4" s="2"/>
      <c r="L4" s="3"/>
    </row>
    <row r="5" ht="60.0" customHeight="1">
      <c r="A5" s="4"/>
      <c r="B5" s="9" t="s">
        <v>1</v>
      </c>
      <c r="C5" s="9" t="s">
        <v>2</v>
      </c>
      <c r="D5" s="9" t="s">
        <v>3</v>
      </c>
      <c r="E5" s="10" t="s">
        <v>4</v>
      </c>
      <c r="F5" s="9" t="s">
        <v>5</v>
      </c>
      <c r="G5" s="9" t="s">
        <v>6</v>
      </c>
      <c r="H5" s="9" t="s">
        <v>7</v>
      </c>
      <c r="I5" s="10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9" t="s">
        <v>13</v>
      </c>
      <c r="O5" s="9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02.0" customHeight="1">
      <c r="B6" s="11" t="s">
        <v>15</v>
      </c>
      <c r="C6" s="11" t="s">
        <v>16</v>
      </c>
      <c r="D6" s="11" t="s">
        <v>17</v>
      </c>
      <c r="E6" s="11" t="s">
        <v>18</v>
      </c>
      <c r="F6" s="11" t="s">
        <v>19</v>
      </c>
      <c r="G6" s="12" t="s">
        <v>20</v>
      </c>
      <c r="H6" s="11" t="s">
        <v>21</v>
      </c>
      <c r="I6" s="11">
        <v>3.0</v>
      </c>
      <c r="J6" s="13">
        <v>44386.0</v>
      </c>
      <c r="K6" s="14" t="s">
        <v>22</v>
      </c>
      <c r="L6" s="11" t="s">
        <v>23</v>
      </c>
      <c r="M6" s="15" t="s">
        <v>24</v>
      </c>
      <c r="N6" s="11" t="s">
        <v>25</v>
      </c>
      <c r="O6" s="14" t="s">
        <v>26</v>
      </c>
    </row>
    <row r="7" ht="75.75" customHeight="1">
      <c r="B7" s="11" t="s">
        <v>27</v>
      </c>
      <c r="C7" s="11" t="s">
        <v>28</v>
      </c>
      <c r="D7" s="11" t="s">
        <v>29</v>
      </c>
      <c r="E7" s="11" t="s">
        <v>30</v>
      </c>
      <c r="F7" s="11" t="s">
        <v>31</v>
      </c>
      <c r="G7" s="11" t="s">
        <v>32</v>
      </c>
      <c r="H7" s="11" t="s">
        <v>33</v>
      </c>
      <c r="I7" s="11">
        <v>3.0</v>
      </c>
      <c r="J7" s="13">
        <v>44386.0</v>
      </c>
      <c r="K7" s="14" t="s">
        <v>22</v>
      </c>
      <c r="L7" s="11" t="s">
        <v>23</v>
      </c>
      <c r="M7" s="15" t="s">
        <v>34</v>
      </c>
      <c r="N7" s="11" t="s">
        <v>35</v>
      </c>
      <c r="O7" s="11" t="s">
        <v>36</v>
      </c>
    </row>
    <row r="8" ht="75.75" customHeight="1">
      <c r="B8" s="11" t="s">
        <v>37</v>
      </c>
      <c r="C8" s="11" t="s">
        <v>38</v>
      </c>
      <c r="D8" s="16" t="s">
        <v>39</v>
      </c>
      <c r="E8" s="11" t="s">
        <v>40</v>
      </c>
      <c r="F8" s="11" t="s">
        <v>19</v>
      </c>
      <c r="G8" s="17" t="s">
        <v>41</v>
      </c>
      <c r="H8" s="11" t="s">
        <v>33</v>
      </c>
      <c r="I8" s="11">
        <v>3.0</v>
      </c>
      <c r="J8" s="13">
        <v>44386.0</v>
      </c>
      <c r="K8" s="14" t="s">
        <v>22</v>
      </c>
      <c r="L8" s="11" t="s">
        <v>23</v>
      </c>
      <c r="M8" s="11" t="s">
        <v>42</v>
      </c>
      <c r="N8" s="11" t="s">
        <v>43</v>
      </c>
      <c r="O8" s="11" t="s">
        <v>44</v>
      </c>
    </row>
    <row r="9" ht="89.25" customHeight="1">
      <c r="B9" s="11" t="s">
        <v>45</v>
      </c>
      <c r="C9" s="11" t="s">
        <v>46</v>
      </c>
      <c r="D9" s="17" t="s">
        <v>47</v>
      </c>
      <c r="E9" s="11" t="s">
        <v>48</v>
      </c>
      <c r="F9" s="11" t="s">
        <v>19</v>
      </c>
      <c r="G9" s="12" t="s">
        <v>49</v>
      </c>
      <c r="H9" s="11" t="s">
        <v>21</v>
      </c>
      <c r="I9" s="14">
        <v>2.0</v>
      </c>
      <c r="J9" s="13">
        <v>44386.0</v>
      </c>
      <c r="K9" s="14" t="s">
        <v>22</v>
      </c>
      <c r="L9" s="11" t="s">
        <v>23</v>
      </c>
      <c r="M9" s="11" t="s">
        <v>50</v>
      </c>
      <c r="N9" s="11" t="s">
        <v>51</v>
      </c>
      <c r="O9" s="11" t="s">
        <v>52</v>
      </c>
    </row>
    <row r="10" ht="69.0" customHeight="1">
      <c r="B10" s="14" t="s">
        <v>53</v>
      </c>
      <c r="C10" s="11" t="s">
        <v>54</v>
      </c>
      <c r="D10" s="11" t="s">
        <v>55</v>
      </c>
      <c r="E10" s="11" t="s">
        <v>56</v>
      </c>
      <c r="F10" s="17" t="s">
        <v>19</v>
      </c>
      <c r="G10" s="18" t="s">
        <v>57</v>
      </c>
      <c r="H10" s="11" t="s">
        <v>58</v>
      </c>
      <c r="I10" s="11">
        <v>2.0</v>
      </c>
      <c r="J10" s="13">
        <v>44386.0</v>
      </c>
      <c r="K10" s="14" t="s">
        <v>22</v>
      </c>
      <c r="L10" s="11" t="s">
        <v>23</v>
      </c>
      <c r="M10" s="11" t="s">
        <v>59</v>
      </c>
      <c r="N10" s="11" t="s">
        <v>60</v>
      </c>
      <c r="O10" s="11" t="s">
        <v>61</v>
      </c>
    </row>
    <row r="11" ht="82.5" customHeight="1">
      <c r="B11" s="14" t="s">
        <v>62</v>
      </c>
      <c r="C11" s="11" t="s">
        <v>63</v>
      </c>
      <c r="D11" s="19" t="s">
        <v>64</v>
      </c>
      <c r="E11" s="11" t="s">
        <v>65</v>
      </c>
      <c r="F11" s="20" t="s">
        <v>19</v>
      </c>
      <c r="G11" s="12" t="s">
        <v>66</v>
      </c>
      <c r="H11" s="11" t="s">
        <v>58</v>
      </c>
      <c r="I11" s="11">
        <v>3.0</v>
      </c>
      <c r="J11" s="13">
        <v>44387.0</v>
      </c>
      <c r="K11" s="11" t="s">
        <v>22</v>
      </c>
      <c r="L11" s="11" t="s">
        <v>23</v>
      </c>
      <c r="M11" s="15" t="s">
        <v>67</v>
      </c>
      <c r="N11" s="11" t="s">
        <v>68</v>
      </c>
      <c r="O11" s="11" t="s">
        <v>69</v>
      </c>
    </row>
    <row r="12" ht="70.5" customHeight="1">
      <c r="B12" s="14" t="s">
        <v>70</v>
      </c>
      <c r="C12" s="11" t="s">
        <v>71</v>
      </c>
      <c r="D12" s="21" t="s">
        <v>72</v>
      </c>
      <c r="E12" s="11" t="s">
        <v>73</v>
      </c>
      <c r="F12" s="22" t="s">
        <v>19</v>
      </c>
      <c r="G12" s="12" t="s">
        <v>74</v>
      </c>
      <c r="H12" s="11" t="s">
        <v>75</v>
      </c>
      <c r="I12" s="11">
        <v>2.0</v>
      </c>
      <c r="J12" s="13">
        <v>44388.0</v>
      </c>
      <c r="K12" s="11" t="s">
        <v>22</v>
      </c>
      <c r="L12" s="11" t="s">
        <v>23</v>
      </c>
      <c r="M12" s="11" t="s">
        <v>76</v>
      </c>
      <c r="N12" s="11" t="s">
        <v>77</v>
      </c>
      <c r="O12" s="11" t="s">
        <v>78</v>
      </c>
    </row>
    <row r="13" ht="61.5" customHeight="1">
      <c r="B13" s="14" t="s">
        <v>79</v>
      </c>
      <c r="C13" s="11" t="s">
        <v>80</v>
      </c>
      <c r="D13" s="16" t="s">
        <v>81</v>
      </c>
      <c r="E13" s="11" t="s">
        <v>82</v>
      </c>
      <c r="F13" s="23" t="s">
        <v>19</v>
      </c>
      <c r="G13" s="12" t="s">
        <v>83</v>
      </c>
      <c r="H13" s="24" t="s">
        <v>75</v>
      </c>
      <c r="I13" s="11">
        <v>1.0</v>
      </c>
      <c r="J13" s="13">
        <v>44389.0</v>
      </c>
      <c r="K13" s="11" t="s">
        <v>22</v>
      </c>
      <c r="L13" s="11" t="s">
        <v>23</v>
      </c>
      <c r="M13" s="11" t="s">
        <v>84</v>
      </c>
      <c r="N13" s="11" t="s">
        <v>85</v>
      </c>
      <c r="O13" s="11" t="s">
        <v>86</v>
      </c>
    </row>
    <row r="14" ht="58.5" customHeight="1">
      <c r="B14" s="14" t="s">
        <v>87</v>
      </c>
      <c r="C14" s="14"/>
      <c r="D14" s="14"/>
      <c r="E14" s="14"/>
      <c r="F14" s="25"/>
      <c r="G14" s="26"/>
      <c r="H14" s="27"/>
      <c r="I14" s="25"/>
      <c r="J14" s="28"/>
      <c r="K14" s="14"/>
      <c r="L14" s="14"/>
      <c r="M14" s="14"/>
      <c r="N14" s="25"/>
      <c r="O14" s="14"/>
    </row>
    <row r="15" ht="39.75" customHeight="1">
      <c r="B15" s="14" t="s">
        <v>88</v>
      </c>
      <c r="C15" s="14"/>
      <c r="D15" s="14"/>
      <c r="E15" s="14"/>
      <c r="F15" s="25"/>
      <c r="G15" s="26"/>
      <c r="H15" s="27"/>
      <c r="I15" s="25"/>
      <c r="J15" s="28"/>
      <c r="K15" s="14"/>
      <c r="L15" s="14"/>
      <c r="M15" s="14"/>
      <c r="N15" s="25"/>
      <c r="O15" s="14"/>
    </row>
    <row r="16" ht="39.75" customHeight="1">
      <c r="B16" s="29"/>
      <c r="C16" s="30"/>
      <c r="D16" s="30"/>
      <c r="F16" s="30"/>
      <c r="G16" s="30"/>
      <c r="H16" s="30"/>
      <c r="I16" s="31"/>
      <c r="J16" s="32"/>
      <c r="K16" s="31"/>
      <c r="L16" s="31"/>
      <c r="M16" s="30"/>
      <c r="N16" s="30"/>
      <c r="O16" s="30"/>
    </row>
    <row r="17" ht="39.75" customHeight="1">
      <c r="B17" s="29"/>
      <c r="C17" s="30"/>
      <c r="D17" s="30"/>
      <c r="E17" s="30"/>
      <c r="F17" s="30"/>
      <c r="G17" s="30"/>
      <c r="H17" s="30"/>
      <c r="I17" s="31"/>
      <c r="J17" s="32"/>
      <c r="K17" s="31"/>
      <c r="L17" s="31"/>
      <c r="M17" s="30"/>
      <c r="N17" s="33"/>
      <c r="O17" s="30"/>
    </row>
    <row r="18" ht="39.75" customHeight="1">
      <c r="B18" s="29"/>
      <c r="C18" s="30"/>
      <c r="D18" s="30"/>
      <c r="F18" s="30"/>
      <c r="G18" s="30"/>
      <c r="H18" s="30"/>
      <c r="I18" s="31"/>
      <c r="J18" s="32"/>
      <c r="K18" s="31"/>
      <c r="L18" s="31"/>
      <c r="M18" s="30"/>
      <c r="N18" s="30"/>
      <c r="O18" s="30"/>
    </row>
    <row r="19" ht="39.75" customHeight="1">
      <c r="B19" s="29"/>
      <c r="C19" s="30"/>
      <c r="D19" s="30"/>
      <c r="E19" s="30"/>
      <c r="F19" s="30"/>
      <c r="G19" s="30"/>
      <c r="H19" s="30"/>
      <c r="I19" s="31"/>
      <c r="J19" s="32"/>
      <c r="K19" s="31"/>
      <c r="L19" s="31"/>
      <c r="M19" s="33"/>
      <c r="N19" s="30"/>
      <c r="O19" s="30"/>
    </row>
    <row r="20" ht="39.75" customHeight="1">
      <c r="B20" s="29"/>
      <c r="C20" s="30"/>
      <c r="D20" s="30"/>
      <c r="E20" s="30"/>
      <c r="F20" s="30"/>
      <c r="G20" s="30"/>
      <c r="H20" s="30"/>
      <c r="I20" s="31"/>
      <c r="J20" s="32"/>
      <c r="K20" s="31"/>
      <c r="L20" s="31"/>
      <c r="M20" s="30" t="s">
        <v>89</v>
      </c>
      <c r="N20" s="30"/>
      <c r="O20" s="33"/>
    </row>
    <row r="21" ht="19.5" customHeight="1">
      <c r="B21" s="4"/>
      <c r="C21" s="4"/>
      <c r="D21" s="4"/>
      <c r="E21" s="4"/>
      <c r="F21" s="4"/>
      <c r="G21" s="4"/>
      <c r="H21" s="4"/>
      <c r="I21" s="3"/>
      <c r="J21" s="3"/>
      <c r="K21" s="34"/>
      <c r="L21" s="3"/>
      <c r="M21" s="4"/>
      <c r="N21" s="4"/>
    </row>
    <row r="22" ht="19.5" customHeight="1">
      <c r="I22" s="1"/>
      <c r="J22" s="1"/>
      <c r="K22" s="2"/>
      <c r="L22" s="3"/>
    </row>
    <row r="23" ht="19.5" customHeight="1">
      <c r="H23" s="33"/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35"/>
      <c r="L25" s="3"/>
    </row>
    <row r="26" ht="19.5" customHeight="1">
      <c r="I26" s="1"/>
      <c r="J26" s="1"/>
      <c r="K26" s="35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 t="s">
        <v>22</v>
      </c>
      <c r="L30" s="1" t="s">
        <v>23</v>
      </c>
      <c r="M30" s="8"/>
    </row>
    <row r="31" ht="19.5" customHeight="1">
      <c r="I31" s="1"/>
      <c r="J31" s="1"/>
      <c r="K31" s="2" t="s">
        <v>90</v>
      </c>
      <c r="L31" s="1" t="s">
        <v>91</v>
      </c>
      <c r="M31" s="8"/>
    </row>
    <row r="32" ht="19.5" customHeight="1">
      <c r="I32" s="1"/>
      <c r="J32" s="1"/>
      <c r="K32" s="2" t="s">
        <v>92</v>
      </c>
      <c r="L32" s="1" t="s">
        <v>93</v>
      </c>
      <c r="M32" s="8"/>
    </row>
    <row r="33" ht="19.5" customHeight="1">
      <c r="I33" s="1"/>
      <c r="J33" s="1"/>
      <c r="K33" s="2"/>
      <c r="L33" s="1" t="s">
        <v>94</v>
      </c>
      <c r="M33" s="8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1"/>
      <c r="J998" s="1"/>
      <c r="K998" s="2"/>
      <c r="L998" s="3"/>
    </row>
    <row r="999" ht="15.75" customHeight="1">
      <c r="I999" s="1"/>
      <c r="J999" s="1"/>
      <c r="K999" s="2"/>
      <c r="L999" s="3"/>
    </row>
    <row r="1000" ht="15.75" customHeight="1">
      <c r="I1000" s="3"/>
      <c r="J1000" s="3"/>
      <c r="K1000" s="34"/>
      <c r="L1000" s="3"/>
    </row>
    <row r="1001" ht="15.75" customHeight="1">
      <c r="I1001" s="3"/>
      <c r="J1001" s="3"/>
      <c r="K1001" s="34"/>
      <c r="L1001" s="3"/>
    </row>
  </sheetData>
  <mergeCells count="1">
    <mergeCell ref="B3:O3"/>
  </mergeCells>
  <dataValidations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36"/>
      <c r="D4" s="36"/>
      <c r="E4" s="36"/>
      <c r="F4" s="8"/>
    </row>
    <row r="5" hidden="1">
      <c r="C5" s="36"/>
      <c r="D5" s="36"/>
      <c r="E5" s="36"/>
      <c r="F5" s="8"/>
    </row>
    <row r="6" ht="39.75" customHeight="1">
      <c r="B6" s="37" t="s">
        <v>95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ht="9.75" customHeight="1">
      <c r="A7" s="4"/>
      <c r="B7" s="4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B8" s="39"/>
      <c r="C8" s="40"/>
      <c r="D8" s="40"/>
      <c r="E8" s="40"/>
      <c r="F8" s="41"/>
      <c r="G8" s="42"/>
      <c r="H8" s="42"/>
      <c r="I8" s="42"/>
      <c r="J8" s="42"/>
      <c r="K8" s="42"/>
      <c r="L8" s="42"/>
      <c r="M8" s="42"/>
      <c r="N8" s="42"/>
      <c r="O8" s="42"/>
      <c r="P8" s="43"/>
      <c r="Q8" s="4"/>
    </row>
    <row r="9" ht="30.0" customHeight="1">
      <c r="B9" s="44"/>
      <c r="C9" s="45" t="s">
        <v>1</v>
      </c>
      <c r="D9" s="46"/>
      <c r="E9" s="47" t="s">
        <v>96</v>
      </c>
      <c r="F9" s="7"/>
      <c r="G9" s="46"/>
      <c r="H9" s="47" t="s">
        <v>11</v>
      </c>
      <c r="I9" s="7"/>
      <c r="J9" s="48"/>
      <c r="K9" s="48"/>
      <c r="L9" s="48"/>
      <c r="M9" s="48"/>
      <c r="N9" s="48"/>
      <c r="O9" s="48"/>
      <c r="P9" s="49"/>
      <c r="Q9" s="4"/>
    </row>
    <row r="10" ht="30.0" customHeight="1">
      <c r="B10" s="44"/>
      <c r="C10" s="50" t="s">
        <v>53</v>
      </c>
      <c r="D10" s="51"/>
      <c r="E10" s="52" t="str">
        <f>VLOOKUP(C10,'Formato descripción HU'!B6:O20,5,0)</f>
        <v>Director-Carrera</v>
      </c>
      <c r="F10" s="7"/>
      <c r="G10" s="53"/>
      <c r="H10" s="52" t="str">
        <f>VLOOKUP(C10,'Formato descripción HU'!B6:O20,11,0)</f>
        <v>No iniciado</v>
      </c>
      <c r="I10" s="7"/>
      <c r="J10" s="53"/>
      <c r="K10" s="48"/>
      <c r="L10" s="48"/>
      <c r="M10" s="48"/>
      <c r="N10" s="48"/>
      <c r="O10" s="48"/>
      <c r="P10" s="49"/>
      <c r="Q10" s="4"/>
    </row>
    <row r="11" ht="9.75" customHeight="1">
      <c r="A11" s="4"/>
      <c r="B11" s="44"/>
      <c r="C11" s="54"/>
      <c r="D11" s="51"/>
      <c r="E11" s="55"/>
      <c r="F11" s="55"/>
      <c r="G11" s="53"/>
      <c r="H11" s="55"/>
      <c r="I11" s="55"/>
      <c r="J11" s="53"/>
      <c r="K11" s="55"/>
      <c r="L11" s="55"/>
      <c r="M11" s="48"/>
      <c r="N11" s="55"/>
      <c r="O11" s="55"/>
      <c r="P11" s="49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/>
      <c r="B12" s="44"/>
      <c r="C12" s="45" t="s">
        <v>97</v>
      </c>
      <c r="D12" s="51"/>
      <c r="E12" s="47" t="s">
        <v>10</v>
      </c>
      <c r="F12" s="7"/>
      <c r="G12" s="53"/>
      <c r="H12" s="47" t="s">
        <v>98</v>
      </c>
      <c r="I12" s="7"/>
      <c r="J12" s="53"/>
      <c r="K12" s="55"/>
      <c r="L12" s="55"/>
      <c r="M12" s="48"/>
      <c r="N12" s="55"/>
      <c r="O12" s="55"/>
      <c r="P12" s="49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4"/>
      <c r="B13" s="44"/>
      <c r="C13" s="56">
        <f>VLOOKUP('Historia de Usuario'!C10,'Formato descripción HU'!B6:O20,8,0)</f>
        <v>2</v>
      </c>
      <c r="D13" s="51"/>
      <c r="E13" s="52" t="str">
        <f>VLOOKUP(C10,'Formato descripción HU'!B6:O20,10,0)</f>
        <v>Alta</v>
      </c>
      <c r="F13" s="7"/>
      <c r="G13" s="53"/>
      <c r="H13" s="52" t="str">
        <f>VLOOKUP(C10,'Formato descripción HU'!B6:O20,7,0)</f>
        <v>Christian Garcés</v>
      </c>
      <c r="I13" s="7"/>
      <c r="J13" s="53"/>
      <c r="K13" s="55"/>
      <c r="L13" s="55"/>
      <c r="M13" s="48"/>
      <c r="N13" s="55"/>
      <c r="O13" s="55"/>
      <c r="P13" s="49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4"/>
      <c r="B14" s="44"/>
      <c r="C14" s="48"/>
      <c r="D14" s="51"/>
      <c r="E14" s="48"/>
      <c r="F14" s="48"/>
      <c r="G14" s="53"/>
      <c r="H14" s="53"/>
      <c r="I14" s="48"/>
      <c r="J14" s="48"/>
      <c r="K14" s="48"/>
      <c r="L14" s="48"/>
      <c r="M14" s="48"/>
      <c r="N14" s="48"/>
      <c r="O14" s="48"/>
      <c r="P14" s="49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44"/>
      <c r="C15" s="57" t="s">
        <v>99</v>
      </c>
      <c r="D15" s="58" t="str">
        <f>VLOOKUP(C10,'Formato descripción HU'!B6:O20,3,0)</f>
        <v>Cerrar seciones de usuario en el sistema</v>
      </c>
      <c r="E15" s="59"/>
      <c r="F15" s="48"/>
      <c r="G15" s="57" t="s">
        <v>100</v>
      </c>
      <c r="H15" s="58" t="str">
        <f>VLOOKUP(C10,'Formato descripción HU'!B6:O20,4,0)</f>
        <v>Cerrar secion el sistema para que un nuevo usuario pueda acceder al sistema </v>
      </c>
      <c r="I15" s="60"/>
      <c r="J15" s="59"/>
      <c r="K15" s="48"/>
      <c r="L15" s="57" t="s">
        <v>101</v>
      </c>
      <c r="M15" s="61" t="str">
        <f>VLOOKUP(C10,'Formato descripción HU'!B6:O20,6,0)</f>
        <v>- El director debe ingresar al sistema con el nombre de usuario y contraseña proporcionados por el desarrollador.                                                                                               - Debe dar clic en cerrar sesion para salir del sistema</v>
      </c>
      <c r="N15" s="60"/>
      <c r="O15" s="59"/>
      <c r="P15" s="49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44"/>
      <c r="C16" s="62"/>
      <c r="D16" s="63"/>
      <c r="E16" s="64"/>
      <c r="F16" s="48"/>
      <c r="G16" s="62"/>
      <c r="H16" s="63"/>
      <c r="J16" s="64"/>
      <c r="K16" s="48"/>
      <c r="L16" s="62"/>
      <c r="M16" s="63"/>
      <c r="O16" s="64"/>
      <c r="P16" s="49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44"/>
      <c r="C17" s="65"/>
      <c r="D17" s="66"/>
      <c r="E17" s="67"/>
      <c r="F17" s="48"/>
      <c r="G17" s="65"/>
      <c r="H17" s="66"/>
      <c r="I17" s="68"/>
      <c r="J17" s="67"/>
      <c r="K17" s="48"/>
      <c r="L17" s="65"/>
      <c r="M17" s="66"/>
      <c r="N17" s="68"/>
      <c r="O17" s="67"/>
      <c r="P17" s="49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"/>
      <c r="B18" s="44"/>
      <c r="C18" s="48"/>
      <c r="D18" s="48"/>
      <c r="E18" s="48"/>
      <c r="F18" s="48"/>
      <c r="G18" s="53"/>
      <c r="H18" s="53"/>
      <c r="I18" s="53"/>
      <c r="J18" s="48"/>
      <c r="K18" s="48"/>
      <c r="L18" s="48"/>
      <c r="M18" s="48"/>
      <c r="N18" s="48"/>
      <c r="O18" s="48"/>
      <c r="P18" s="49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B19" s="44"/>
      <c r="C19" s="69" t="s">
        <v>102</v>
      </c>
      <c r="D19" s="59"/>
      <c r="E19" s="70" t="str">
        <f>VLOOKUP(C10,'Formato descripción HU'!B6:O20,14,0)</f>
        <v>Cerrar sesion</v>
      </c>
      <c r="F19" s="71"/>
      <c r="G19" s="71"/>
      <c r="H19" s="71"/>
      <c r="I19" s="71"/>
      <c r="J19" s="71"/>
      <c r="K19" s="71"/>
      <c r="L19" s="71"/>
      <c r="M19" s="71"/>
      <c r="N19" s="71"/>
      <c r="O19" s="72"/>
      <c r="P19" s="49"/>
      <c r="Q19" s="4"/>
    </row>
    <row r="20" ht="19.5" customHeight="1">
      <c r="B20" s="44"/>
      <c r="C20" s="66"/>
      <c r="D20" s="67"/>
      <c r="E20" s="73"/>
      <c r="F20" s="74"/>
      <c r="G20" s="74"/>
      <c r="H20" s="74"/>
      <c r="I20" s="74"/>
      <c r="J20" s="74"/>
      <c r="K20" s="74"/>
      <c r="L20" s="74"/>
      <c r="M20" s="74"/>
      <c r="N20" s="74"/>
      <c r="O20" s="75"/>
      <c r="P20" s="49"/>
      <c r="Q20" s="4"/>
    </row>
    <row r="21" ht="9.75" customHeight="1">
      <c r="B21" s="44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9"/>
      <c r="Q21" s="4"/>
    </row>
    <row r="22" ht="19.5" customHeight="1">
      <c r="A22" s="4"/>
      <c r="B22" s="44"/>
      <c r="C22" s="76" t="s">
        <v>103</v>
      </c>
      <c r="D22" s="59"/>
      <c r="E22" s="61" t="str">
        <f>VLOOKUP(C10,'Formato descripción HU'!B6:O20,12,0)</f>
        <v>Se puede verificar que en el momento que el director/ estudiante cierre la sesion, en el sistema salga que ninguna sesion este activa</v>
      </c>
      <c r="F22" s="60"/>
      <c r="G22" s="60"/>
      <c r="H22" s="59"/>
      <c r="I22" s="48"/>
      <c r="J22" s="76" t="s">
        <v>13</v>
      </c>
      <c r="K22" s="59"/>
      <c r="L22" s="61" t="str">
        <f>VLOOKUP(C10,'Formato descripción HU'!B6:O20,13,0)</f>
        <v>El director de carrera deben poder salir del sistema para que alguien nuevo pueda acceder a el</v>
      </c>
      <c r="M22" s="60"/>
      <c r="N22" s="60"/>
      <c r="O22" s="59"/>
      <c r="P22" s="49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44"/>
      <c r="C23" s="63"/>
      <c r="D23" s="64"/>
      <c r="E23" s="63"/>
      <c r="H23" s="64"/>
      <c r="I23" s="48"/>
      <c r="J23" s="63"/>
      <c r="K23" s="64"/>
      <c r="L23" s="63"/>
      <c r="O23" s="64"/>
      <c r="P23" s="49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44"/>
      <c r="C24" s="66"/>
      <c r="D24" s="67"/>
      <c r="E24" s="66"/>
      <c r="F24" s="68"/>
      <c r="G24" s="68"/>
      <c r="H24" s="67"/>
      <c r="I24" s="48"/>
      <c r="J24" s="66"/>
      <c r="K24" s="67"/>
      <c r="L24" s="66"/>
      <c r="M24" s="68"/>
      <c r="N24" s="68"/>
      <c r="O24" s="67"/>
      <c r="P24" s="49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77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9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