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aestría\TFM\Documentos para RCM\"/>
    </mc:Choice>
  </mc:AlternateContent>
  <bookViews>
    <workbookView xWindow="0" yWindow="0" windowWidth="9600" windowHeight="4320" tabRatio="679" activeTab="1"/>
  </bookViews>
  <sheets>
    <sheet name="Datos Evaluador" sheetId="9" r:id="rId1"/>
    <sheet name="Plantilla RCM" sheetId="10" r:id="rId2"/>
    <sheet name="Consolidado operaciones-accione" sheetId="12" r:id="rId3"/>
    <sheet name="Resultados valoraciones" sheetId="17" r:id="rId4"/>
    <sheet name="datos" sheetId="11" state="hidden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0" l="1"/>
  <c r="N11" i="10"/>
  <c r="N12" i="10"/>
  <c r="N13" i="10"/>
  <c r="N9" i="10"/>
  <c r="I10" i="10"/>
  <c r="I11" i="10"/>
  <c r="I12" i="10"/>
  <c r="I13" i="10"/>
  <c r="I9" i="10"/>
  <c r="G10" i="10"/>
  <c r="G11" i="10"/>
  <c r="G12" i="10"/>
  <c r="G13" i="10"/>
  <c r="G9" i="10"/>
  <c r="D10" i="10"/>
  <c r="D11" i="10"/>
  <c r="D12" i="10"/>
  <c r="D13" i="10"/>
  <c r="D9" i="10"/>
  <c r="I21" i="10"/>
  <c r="I22" i="10"/>
  <c r="I23" i="10"/>
  <c r="I24" i="10"/>
  <c r="I20" i="10"/>
  <c r="H24" i="10"/>
  <c r="H23" i="10"/>
  <c r="H22" i="10"/>
  <c r="H21" i="10"/>
  <c r="H20" i="10"/>
  <c r="G24" i="10"/>
  <c r="G23" i="10"/>
  <c r="G22" i="10"/>
  <c r="G21" i="10"/>
  <c r="G20" i="10"/>
  <c r="F24" i="10"/>
  <c r="F23" i="10"/>
  <c r="F22" i="10"/>
  <c r="F21" i="10"/>
  <c r="F25" i="10"/>
  <c r="E21" i="10"/>
  <c r="E22" i="10"/>
  <c r="E23" i="10"/>
  <c r="E24" i="10"/>
  <c r="D21" i="10"/>
  <c r="D22" i="10"/>
  <c r="D23" i="10"/>
  <c r="D24" i="10"/>
  <c r="F20" i="10"/>
  <c r="B21" i="10"/>
  <c r="B22" i="10"/>
  <c r="B23" i="10"/>
  <c r="B24" i="10"/>
  <c r="A21" i="10"/>
  <c r="A22" i="10"/>
  <c r="A23" i="10"/>
  <c r="A24" i="10"/>
  <c r="E20" i="10"/>
  <c r="D20" i="10"/>
  <c r="N21" i="10"/>
  <c r="S28" i="10" s="1"/>
  <c r="N22" i="10"/>
  <c r="S29" i="10" s="1"/>
  <c r="N23" i="10"/>
  <c r="S30" i="10" s="1"/>
  <c r="N24" i="10"/>
  <c r="S31" i="10" s="1"/>
  <c r="N20" i="10"/>
  <c r="S27" i="10" s="1"/>
  <c r="L24" i="10"/>
  <c r="L23" i="10"/>
  <c r="L22" i="10"/>
  <c r="L21" i="10"/>
  <c r="S19" i="10"/>
  <c r="T19" i="10"/>
  <c r="U19" i="10"/>
  <c r="V19" i="10"/>
  <c r="S20" i="10"/>
  <c r="T20" i="10"/>
  <c r="U20" i="10"/>
  <c r="V20" i="10"/>
  <c r="S21" i="10"/>
  <c r="T21" i="10"/>
  <c r="U21" i="10"/>
  <c r="V21" i="10"/>
  <c r="S22" i="10"/>
  <c r="T22" i="10"/>
  <c r="U22" i="10"/>
  <c r="V22" i="10"/>
  <c r="R19" i="10"/>
  <c r="R20" i="10"/>
  <c r="R21" i="10"/>
  <c r="R22" i="10"/>
  <c r="L20" i="10"/>
  <c r="S18" i="10" s="1"/>
  <c r="L13" i="10"/>
  <c r="L12" i="10"/>
  <c r="L11" i="10"/>
  <c r="L10" i="10"/>
  <c r="L9" i="10"/>
  <c r="R31" i="10" l="1"/>
  <c r="R30" i="10"/>
  <c r="R29" i="10"/>
  <c r="W31" i="10"/>
  <c r="V31" i="10"/>
  <c r="U31" i="10"/>
  <c r="T31" i="10"/>
  <c r="W30" i="10"/>
  <c r="V30" i="10"/>
  <c r="U30" i="10"/>
  <c r="T30" i="10"/>
  <c r="W29" i="10"/>
  <c r="V29" i="10"/>
  <c r="U29" i="10"/>
  <c r="T29" i="10"/>
  <c r="R28" i="10"/>
  <c r="W28" i="10"/>
  <c r="V28" i="10"/>
  <c r="U28" i="10"/>
  <c r="T28" i="10"/>
  <c r="R27" i="10"/>
  <c r="W27" i="10"/>
  <c r="V27" i="10"/>
  <c r="U27" i="10"/>
  <c r="T27" i="10"/>
  <c r="R18" i="10"/>
  <c r="V18" i="10"/>
  <c r="U18" i="10"/>
  <c r="T18" i="10"/>
</calcChain>
</file>

<file path=xl/sharedStrings.xml><?xml version="1.0" encoding="utf-8"?>
<sst xmlns="http://schemas.openxmlformats.org/spreadsheetml/2006/main" count="142" uniqueCount="81">
  <si>
    <t>Historias de fracaso/éxito</t>
  </si>
  <si>
    <t>Problema de usabilidad</t>
  </si>
  <si>
    <t>Tipo de problema</t>
  </si>
  <si>
    <t>(1) ¿Sabrá el usuario que la función evaluada está disponible?</t>
  </si>
  <si>
    <t>(2) ¿El usuario podrá notar que la función está disponible?</t>
  </si>
  <si>
    <t>(3) ¿El usuario asociará las pistas o acciones con la función?</t>
  </si>
  <si>
    <t>(4) ¿Recibirá el usuario feedback suficientes cuando use la función?</t>
  </si>
  <si>
    <t xml:space="preserve">(5) ¿Recibirá el usuario feedback suficientes para comprender que la función se ha realizado completamente? </t>
  </si>
  <si>
    <t>Importancia de la tarea</t>
  </si>
  <si>
    <t>Gravedad del problema</t>
  </si>
  <si>
    <t>U</t>
  </si>
  <si>
    <t>S</t>
  </si>
  <si>
    <t>T</t>
  </si>
  <si>
    <t>F</t>
  </si>
  <si>
    <t>O</t>
  </si>
  <si>
    <t>Nro Tarea</t>
  </si>
  <si>
    <t>Nombre de Evaluador</t>
  </si>
  <si>
    <t>Nombre del Prototipo o Interfaz a Evaluar</t>
  </si>
  <si>
    <t>Nombre del módulo/prototipo/interfaz</t>
  </si>
  <si>
    <t>Nro Pregunta</t>
  </si>
  <si>
    <t>(1)</t>
  </si>
  <si>
    <t>(2)</t>
  </si>
  <si>
    <t>(3)</t>
  </si>
  <si>
    <t>(4)</t>
  </si>
  <si>
    <t>(5)</t>
  </si>
  <si>
    <t>Operaciones de la tarea</t>
  </si>
  <si>
    <t>Si</t>
  </si>
  <si>
    <t>Existe bastante probabilidad de éxito</t>
  </si>
  <si>
    <t>Si, probablemente</t>
  </si>
  <si>
    <t>Probablemente funcione</t>
  </si>
  <si>
    <t>No lo se</t>
  </si>
  <si>
    <t>Imposible decidir si funcione o no</t>
  </si>
  <si>
    <t>No, incierto</t>
  </si>
  <si>
    <t>Pocas posibilidades de que funcione</t>
  </si>
  <si>
    <t>No</t>
  </si>
  <si>
    <t>Muy pocas posibilidades de que funcione</t>
  </si>
  <si>
    <t>Calificación de historias de éxito/fracaso</t>
  </si>
  <si>
    <t>Numero Valoracion</t>
  </si>
  <si>
    <t>Valoracion</t>
  </si>
  <si>
    <t>Pregunta (1)</t>
  </si>
  <si>
    <t>Pregunta (2)</t>
  </si>
  <si>
    <t>Pregunta (4)</t>
  </si>
  <si>
    <t>Pregunta (5)</t>
  </si>
  <si>
    <t>Pregunta (3)</t>
  </si>
  <si>
    <t>-</t>
  </si>
  <si>
    <t>Abreviacion tipo de problema</t>
  </si>
  <si>
    <t>Usuario</t>
  </si>
  <si>
    <t>Oculto</t>
  </si>
  <si>
    <t>Texto e iconos</t>
  </si>
  <si>
    <t>Secuencia</t>
  </si>
  <si>
    <t>Exigencias físicas</t>
  </si>
  <si>
    <t>E</t>
  </si>
  <si>
    <t>Feedback</t>
  </si>
  <si>
    <t>El problema se debe a la experiencia y al conocimiento del usuario, puede ser que el usuario este acostumbrado a otras interfaces</t>
  </si>
  <si>
    <t>La interfaz no brinda indicaciones de que la función se encuentra disponible o como se debería ser usada</t>
  </si>
  <si>
    <t>La ubicación, la apariencia y el contenido pueden malinterpretarse fácilmente o no entenderse</t>
  </si>
  <si>
    <t>Las funciones u operaciones se realizan de forma antinatural</t>
  </si>
  <si>
    <t>La interfaz exige demasiadas demandas físicas, tales como velocidades físicas o habilidades motoras</t>
  </si>
  <si>
    <t>La interfaz brinda pocas indicaciones de lo que el usuario está haciendo o ha hecho</t>
  </si>
  <si>
    <t>Nro tarea</t>
  </si>
  <si>
    <t>Descripcion tarea</t>
  </si>
  <si>
    <t>Nro Operación</t>
  </si>
  <si>
    <t>Descripcion Operación</t>
  </si>
  <si>
    <t>Descripcion accion</t>
  </si>
  <si>
    <t>Etiquetas de fila</t>
  </si>
  <si>
    <t>Total general</t>
  </si>
  <si>
    <t>Valoración gravedad del problema</t>
  </si>
  <si>
    <t>Etiquetas de columna</t>
  </si>
  <si>
    <t>Cuenta de Valoración gravedad del problema</t>
  </si>
  <si>
    <t>Descripcion de la tarea</t>
  </si>
  <si>
    <t>(1) ¿ Intentará el usuario lograr los objetivos correctos de la operación?</t>
  </si>
  <si>
    <t>(2) ¿El usuario podrá notar que la acción de la operación está disponible?</t>
  </si>
  <si>
    <t>(3) ¿El usuario asociará la acción de la operación con el objetivo correcto de la operación?</t>
  </si>
  <si>
    <t>(4) ¿El usuario podrá realizar la acción correcta?</t>
  </si>
  <si>
    <t>(5) ¿Recibirá el usuario comentarios suficientes para comprender que la acción se realiza y se alcanza el objetivo?</t>
  </si>
  <si>
    <t>Valoración de gravedad</t>
  </si>
  <si>
    <t>Nombre de la tarea</t>
  </si>
  <si>
    <t>Nombre de la operación</t>
  </si>
  <si>
    <t>Nombre de la accion</t>
  </si>
  <si>
    <t>Nro Accion</t>
  </si>
  <si>
    <t>Nro Evaluador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</si>
</sst>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/>
    <xf numFmtId="0" fontId="1" fillId="0" borderId="0" xfId="0" applyFont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4" fillId="0" borderId="3" xfId="0" applyFont="1" applyBorder="1"/>
    <xf numFmtId="49" fontId="0" fillId="0" borderId="3" xfId="0" applyNumberFormat="1" applyBorder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3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3" xfId="0" applyFont="1" applyFill="1" applyBorder="1"/>
    <xf numFmtId="0" fontId="0" fillId="0" borderId="4" xfId="0" applyBorder="1" applyAlignment="1"/>
    <xf numFmtId="0" fontId="0" fillId="0" borderId="0" xfId="0" applyFont="1"/>
    <xf numFmtId="0" fontId="0" fillId="0" borderId="3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6" xfId="0" applyNumberFormat="1" applyFont="1" applyBorder="1" applyAlignment="1">
      <alignment horizontal="center"/>
    </xf>
    <xf numFmtId="0" fontId="0" fillId="0" borderId="3" xfId="0" applyFont="1" applyBorder="1"/>
    <xf numFmtId="0" fontId="0" fillId="0" borderId="3" xfId="0" applyNumberFormat="1" applyBorder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6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6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725.433741550929" createdVersion="6" refreshedVersion="6" minRefreshableVersion="3" recordCount="20">
  <cacheSource type="worksheet">
    <worksheetSource name="Tabla1"/>
  </cacheSource>
  <cacheFields count="13">
    <cacheField name="Nro Pregunta" numFmtId="0">
      <sharedItems containsNonDate="0" containsString="0" containsBlank="1"/>
    </cacheField>
    <cacheField name="Nro tarea" numFmtId="0">
      <sharedItems containsNonDate="0" containsString="0" containsBlank="1"/>
    </cacheField>
    <cacheField name="Descripcion tarea" numFmtId="0">
      <sharedItems containsNonDate="0" containsString="0" containsBlank="1"/>
    </cacheField>
    <cacheField name="Nro Operación" numFmtId="0">
      <sharedItems containsNonDate="0" containsString="0" containsBlank="1"/>
    </cacheField>
    <cacheField name="Descripcion Operación" numFmtId="0">
      <sharedItems containsNonDate="0" containsString="0" containsBlank="1"/>
    </cacheField>
    <cacheField name="Descripcion accion" numFmtId="0">
      <sharedItems containsNonDate="0" containsString="0" containsBlank="1"/>
    </cacheField>
    <cacheField name="Importancia de la tarea" numFmtId="0">
      <sharedItems containsNonDate="0" containsString="0" containsBlank="1" containsNumber="1" containsInteger="1" minValue="1" maxValue="3" count="3">
        <m/>
        <n v="3" u="1"/>
        <n v="1" u="1"/>
      </sharedItems>
    </cacheField>
    <cacheField name="Historias de fracaso/éxito" numFmtId="0">
      <sharedItems containsNonDate="0" containsString="0" containsBlank="1"/>
    </cacheField>
    <cacheField name="Problema de usabilidad" numFmtId="0">
      <sharedItems containsNonDate="0" containsString="0" containsBlank="1"/>
    </cacheField>
    <cacheField name="Valoración gravedad del problema" numFmtId="0">
      <sharedItems containsNonDate="0" containsString="0" containsBlank="1" containsNumber="1" containsInteger="1" minValue="1" maxValue="5" count="5">
        <m/>
        <n v="3" u="1"/>
        <n v="4" u="1"/>
        <n v="1" u="1"/>
        <n v="5" u="1"/>
      </sharedItems>
    </cacheField>
    <cacheField name="Gravedad del problema" numFmtId="0">
      <sharedItems containsNonDate="0" containsString="0" containsBlank="1"/>
    </cacheField>
    <cacheField name="Abreviacion tipo de problema" numFmtId="0">
      <sharedItems containsNonDate="0" containsString="0" containsBlank="1"/>
    </cacheField>
    <cacheField name="Tipo de problem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  <r>
    <m/>
    <m/>
    <m/>
    <m/>
    <m/>
    <m/>
    <x v="0"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axis="axisCol" dataField="1" showAll="0">
      <items count="6">
        <item m="1" x="3"/>
        <item m="1" x="1"/>
        <item m="1" x="2"/>
        <item h="1" m="1" x="4"/>
        <item h="1" x="0"/>
        <item t="default"/>
      </items>
    </pivotField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9"/>
  </colFields>
  <colItems count="1">
    <i t="grand">
      <x/>
    </i>
  </colItems>
  <dataFields count="1">
    <dataField name="Cuenta de Valoración gravedad del problema" fld="9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2:N22" insertRowShift="1" totalsRowShown="0">
  <autoFilter ref="B2:N22"/>
  <tableColumns count="13">
    <tableColumn id="1" name="Nro Pregunta"/>
    <tableColumn id="2" name="Nro tarea"/>
    <tableColumn id="3" name="Descripcion tarea"/>
    <tableColumn id="4" name="Nro Operación"/>
    <tableColumn id="5" name="Descripcion Operación"/>
    <tableColumn id="6" name="Descripcion accion"/>
    <tableColumn id="15" name="Importancia de la tarea"/>
    <tableColumn id="7" name="Historias de fracaso/éxito"/>
    <tableColumn id="8" name="Problema de usabilidad"/>
    <tableColumn id="9" name="Valoración gravedad del problema"/>
    <tableColumn id="10" name="Gravedad del problema"/>
    <tableColumn id="11" name="Abreviacion tipo de problema"/>
    <tableColumn id="12" name="Tipo de proble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baseColWidth="10" defaultRowHeight="15" x14ac:dyDescent="0.25"/>
  <cols>
    <col min="2" max="2" width="38.28515625" bestFit="1" customWidth="1"/>
    <col min="3" max="3" width="49.5703125" customWidth="1"/>
  </cols>
  <sheetData>
    <row r="1" spans="1:3" x14ac:dyDescent="0.25">
      <c r="A1" s="2"/>
      <c r="B1" s="2"/>
    </row>
    <row r="2" spans="1:3" x14ac:dyDescent="0.25">
      <c r="A2" s="2"/>
      <c r="B2" s="2"/>
    </row>
    <row r="3" spans="1:3" x14ac:dyDescent="0.25">
      <c r="A3" s="2"/>
      <c r="B3" s="2"/>
    </row>
    <row r="4" spans="1:3" x14ac:dyDescent="0.25">
      <c r="A4" s="2"/>
      <c r="B4" s="3" t="s">
        <v>16</v>
      </c>
      <c r="C4" s="1"/>
    </row>
    <row r="5" spans="1:3" x14ac:dyDescent="0.25">
      <c r="B5" s="3" t="s">
        <v>17</v>
      </c>
      <c r="C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1"/>
  <sheetViews>
    <sheetView tabSelected="1" zoomScale="85" zoomScaleNormal="85" workbookViewId="0">
      <selection activeCell="K5" sqref="K5"/>
    </sheetView>
  </sheetViews>
  <sheetFormatPr baseColWidth="10" defaultRowHeight="15" x14ac:dyDescent="0.25"/>
  <cols>
    <col min="1" max="1" width="4.28515625" customWidth="1"/>
    <col min="2" max="2" width="4.7109375" customWidth="1"/>
    <col min="3" max="3" width="11" customWidth="1"/>
    <col min="4" max="9" width="11" hidden="1" customWidth="1"/>
    <col min="10" max="10" width="68.42578125" customWidth="1"/>
    <col min="11" max="11" width="43.7109375" customWidth="1"/>
    <col min="12" max="12" width="43.7109375" hidden="1" customWidth="1"/>
    <col min="14" max="14" width="11.42578125" hidden="1" customWidth="1"/>
    <col min="15" max="15" width="21.140625" customWidth="1"/>
  </cols>
  <sheetData>
    <row r="2" spans="2:22" x14ac:dyDescent="0.25">
      <c r="C2" s="28" t="s">
        <v>18</v>
      </c>
      <c r="D2" s="28"/>
      <c r="E2" s="28"/>
      <c r="F2" s="28"/>
      <c r="G2" s="28"/>
      <c r="H2" s="28"/>
      <c r="I2" s="28"/>
      <c r="J2" s="28"/>
      <c r="K2" s="45"/>
      <c r="L2" s="45"/>
      <c r="M2" s="45"/>
      <c r="N2" s="45"/>
      <c r="O2" s="45"/>
    </row>
    <row r="3" spans="2:22" x14ac:dyDescent="0.25">
      <c r="C3" s="28" t="s">
        <v>8</v>
      </c>
      <c r="D3" s="28"/>
      <c r="E3" s="28"/>
      <c r="F3" s="28"/>
      <c r="G3" s="28"/>
      <c r="H3" s="28"/>
      <c r="I3" s="28"/>
      <c r="J3" s="28"/>
      <c r="K3" s="35">
        <v>1</v>
      </c>
      <c r="L3" s="35"/>
      <c r="M3" s="35"/>
      <c r="N3" s="35"/>
      <c r="O3" s="35"/>
    </row>
    <row r="4" spans="2:22" x14ac:dyDescent="0.25">
      <c r="C4" s="28" t="s">
        <v>80</v>
      </c>
      <c r="D4" s="28"/>
      <c r="E4" s="28"/>
      <c r="F4" s="28"/>
      <c r="G4" s="28"/>
      <c r="H4" s="28"/>
      <c r="I4" s="28"/>
      <c r="J4" s="28"/>
      <c r="K4" s="35"/>
      <c r="L4" s="35"/>
      <c r="M4" s="35"/>
      <c r="N4" s="35"/>
      <c r="O4" s="35"/>
    </row>
    <row r="5" spans="2:22" x14ac:dyDescent="0.25">
      <c r="C5" s="7"/>
      <c r="D5" s="7"/>
      <c r="E5" s="7"/>
      <c r="F5" s="7"/>
      <c r="G5" s="7"/>
      <c r="H5" s="7"/>
      <c r="I5" s="7"/>
      <c r="J5" s="7"/>
    </row>
    <row r="6" spans="2:22" x14ac:dyDescent="0.25">
      <c r="C6" s="6" t="s">
        <v>15</v>
      </c>
      <c r="D6" s="6"/>
      <c r="E6" s="6"/>
      <c r="F6" s="6"/>
      <c r="G6" s="6"/>
      <c r="H6" s="6"/>
      <c r="I6" s="6"/>
      <c r="J6" s="34" t="s">
        <v>76</v>
      </c>
      <c r="K6" s="34"/>
      <c r="L6" s="34"/>
      <c r="M6" s="34"/>
      <c r="N6" s="34"/>
      <c r="O6" s="34"/>
    </row>
    <row r="7" spans="2:22" x14ac:dyDescent="0.25">
      <c r="B7" s="30"/>
      <c r="C7" s="29" t="s">
        <v>19</v>
      </c>
      <c r="D7" s="49" t="s">
        <v>15</v>
      </c>
      <c r="E7" s="53"/>
      <c r="F7" s="50"/>
      <c r="G7" s="49" t="s">
        <v>69</v>
      </c>
      <c r="H7" s="50"/>
      <c r="I7" s="36" t="s">
        <v>8</v>
      </c>
      <c r="J7" s="32" t="s">
        <v>0</v>
      </c>
      <c r="K7" s="31" t="s">
        <v>1</v>
      </c>
      <c r="L7" s="32" t="s">
        <v>37</v>
      </c>
      <c r="M7" s="29" t="s">
        <v>75</v>
      </c>
      <c r="N7" s="6"/>
      <c r="O7" s="31" t="s">
        <v>2</v>
      </c>
    </row>
    <row r="8" spans="2:22" x14ac:dyDescent="0.25">
      <c r="B8" s="30"/>
      <c r="C8" s="29"/>
      <c r="D8" s="51"/>
      <c r="E8" s="54"/>
      <c r="F8" s="52"/>
      <c r="G8" s="51"/>
      <c r="H8" s="52"/>
      <c r="I8" s="37"/>
      <c r="J8" s="33"/>
      <c r="K8" s="31"/>
      <c r="L8" s="33"/>
      <c r="M8" s="29"/>
      <c r="N8" s="6"/>
      <c r="O8" s="31"/>
    </row>
    <row r="9" spans="2:22" x14ac:dyDescent="0.25">
      <c r="C9" s="8" t="s">
        <v>20</v>
      </c>
      <c r="D9" s="38" t="str">
        <f>$C$6</f>
        <v>Nro Tarea</v>
      </c>
      <c r="E9" s="39"/>
      <c r="F9" s="40"/>
      <c r="G9" s="38" t="str">
        <f>$J$6</f>
        <v>Nombre de la tarea</v>
      </c>
      <c r="H9" s="40"/>
      <c r="I9" s="26">
        <f>$K$3</f>
        <v>1</v>
      </c>
      <c r="J9" s="1" t="s">
        <v>3</v>
      </c>
      <c r="K9" s="1"/>
      <c r="L9" s="1" t="e">
        <f>VLOOKUP(M9,datos!$B$3:$C$7,2,FALSE)</f>
        <v>#N/A</v>
      </c>
      <c r="M9" s="1"/>
      <c r="N9" s="1">
        <f>VLOOKUP(O9,datos!$F$3:$G$9,2,FALSE)</f>
        <v>0</v>
      </c>
      <c r="O9" s="1" t="s">
        <v>44</v>
      </c>
    </row>
    <row r="10" spans="2:22" x14ac:dyDescent="0.25">
      <c r="C10" s="8" t="s">
        <v>21</v>
      </c>
      <c r="D10" s="38" t="str">
        <f t="shared" ref="D10:D13" si="0">$C$6</f>
        <v>Nro Tarea</v>
      </c>
      <c r="E10" s="39"/>
      <c r="F10" s="40"/>
      <c r="G10" s="38" t="str">
        <f t="shared" ref="G10:G13" si="1">$J$6</f>
        <v>Nombre de la tarea</v>
      </c>
      <c r="H10" s="40"/>
      <c r="I10" s="26">
        <f t="shared" ref="I10:I13" si="2">$K$3</f>
        <v>1</v>
      </c>
      <c r="J10" s="1" t="s">
        <v>4</v>
      </c>
      <c r="K10" s="1"/>
      <c r="L10" s="1" t="e">
        <f>VLOOKUP(M10,datos!$B$3:$C$7,2,FALSE)</f>
        <v>#N/A</v>
      </c>
      <c r="M10" s="1"/>
      <c r="N10" s="1">
        <f>VLOOKUP(O10,datos!$F$3:$G$9,2,FALSE)</f>
        <v>0</v>
      </c>
      <c r="O10" s="1" t="s">
        <v>44</v>
      </c>
    </row>
    <row r="11" spans="2:22" x14ac:dyDescent="0.25">
      <c r="C11" s="8" t="s">
        <v>22</v>
      </c>
      <c r="D11" s="38" t="str">
        <f t="shared" si="0"/>
        <v>Nro Tarea</v>
      </c>
      <c r="E11" s="39"/>
      <c r="F11" s="40"/>
      <c r="G11" s="38" t="str">
        <f t="shared" si="1"/>
        <v>Nombre de la tarea</v>
      </c>
      <c r="H11" s="40"/>
      <c r="I11" s="26">
        <f t="shared" si="2"/>
        <v>1</v>
      </c>
      <c r="J11" s="1" t="s">
        <v>5</v>
      </c>
      <c r="K11" s="1"/>
      <c r="L11" s="1" t="e">
        <f>VLOOKUP(M11,datos!$B$3:$C$7,2,FALSE)</f>
        <v>#N/A</v>
      </c>
      <c r="M11" s="1"/>
      <c r="N11" s="1">
        <f>VLOOKUP(O11,datos!$F$3:$G$9,2,FALSE)</f>
        <v>0</v>
      </c>
      <c r="O11" s="1" t="s">
        <v>44</v>
      </c>
    </row>
    <row r="12" spans="2:22" x14ac:dyDescent="0.25">
      <c r="C12" s="8" t="s">
        <v>23</v>
      </c>
      <c r="D12" s="38" t="str">
        <f t="shared" si="0"/>
        <v>Nro Tarea</v>
      </c>
      <c r="E12" s="39"/>
      <c r="F12" s="40"/>
      <c r="G12" s="38" t="str">
        <f t="shared" si="1"/>
        <v>Nombre de la tarea</v>
      </c>
      <c r="H12" s="40"/>
      <c r="I12" s="26">
        <f t="shared" si="2"/>
        <v>1</v>
      </c>
      <c r="J12" s="1" t="s">
        <v>6</v>
      </c>
      <c r="K12" s="1"/>
      <c r="L12" s="1" t="e">
        <f>VLOOKUP(M12,datos!$B$3:$C$7,2,FALSE)</f>
        <v>#N/A</v>
      </c>
      <c r="M12" s="1"/>
      <c r="N12" s="1">
        <f>VLOOKUP(O12,datos!$F$3:$G$9,2,FALSE)</f>
        <v>0</v>
      </c>
      <c r="O12" s="1" t="s">
        <v>44</v>
      </c>
    </row>
    <row r="13" spans="2:22" x14ac:dyDescent="0.25">
      <c r="C13" s="8" t="s">
        <v>24</v>
      </c>
      <c r="D13" s="38" t="str">
        <f t="shared" si="0"/>
        <v>Nro Tarea</v>
      </c>
      <c r="E13" s="39"/>
      <c r="F13" s="40"/>
      <c r="G13" s="38" t="str">
        <f t="shared" si="1"/>
        <v>Nombre de la tarea</v>
      </c>
      <c r="H13" s="40"/>
      <c r="I13" s="26">
        <f t="shared" si="2"/>
        <v>1</v>
      </c>
      <c r="J13" s="1" t="s">
        <v>7</v>
      </c>
      <c r="K13" s="1"/>
      <c r="L13" s="1" t="e">
        <f>VLOOKUP(M13,datos!$B$3:$C$7,2,FALSE)</f>
        <v>#N/A</v>
      </c>
      <c r="M13" s="1"/>
      <c r="N13" s="1">
        <f>VLOOKUP(O13,datos!$F$3:$G$9,2,FALSE)</f>
        <v>0</v>
      </c>
      <c r="O13" s="1" t="s">
        <v>44</v>
      </c>
    </row>
    <row r="14" spans="2:22" x14ac:dyDescent="0.25">
      <c r="I14" s="23"/>
    </row>
    <row r="15" spans="2:22" ht="23.25" x14ac:dyDescent="0.35">
      <c r="C15" s="41" t="s">
        <v>25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spans="2:22" x14ac:dyDescent="0.25">
      <c r="Q16" s="42" t="s">
        <v>19</v>
      </c>
      <c r="R16" s="44" t="s">
        <v>38</v>
      </c>
      <c r="S16" s="44"/>
      <c r="T16" s="44"/>
      <c r="U16" s="44"/>
      <c r="V16" s="44"/>
    </row>
    <row r="17" spans="1:23" x14ac:dyDescent="0.25">
      <c r="C17" s="11" t="s">
        <v>79</v>
      </c>
      <c r="D17" s="11"/>
      <c r="E17" s="11"/>
      <c r="F17" s="11"/>
      <c r="G17" s="11"/>
      <c r="H17" s="11"/>
      <c r="I17" s="11"/>
      <c r="J17" s="11" t="s">
        <v>77</v>
      </c>
      <c r="K17" s="46" t="s">
        <v>78</v>
      </c>
      <c r="L17" s="47"/>
      <c r="M17" s="47"/>
      <c r="N17" s="47"/>
      <c r="O17" s="48"/>
      <c r="Q17" s="43"/>
      <c r="R17" s="10">
        <v>1</v>
      </c>
      <c r="S17" s="10">
        <v>2</v>
      </c>
      <c r="T17" s="10">
        <v>3</v>
      </c>
      <c r="U17" s="10">
        <v>4</v>
      </c>
      <c r="V17" s="10">
        <v>5</v>
      </c>
    </row>
    <row r="18" spans="1:23" x14ac:dyDescent="0.25">
      <c r="B18" s="19"/>
      <c r="C18" s="29" t="s">
        <v>19</v>
      </c>
      <c r="D18" s="9"/>
      <c r="E18" s="9"/>
      <c r="F18" s="9"/>
      <c r="G18" s="9"/>
      <c r="H18" s="9"/>
      <c r="I18" s="36" t="s">
        <v>8</v>
      </c>
      <c r="J18" s="31" t="s">
        <v>0</v>
      </c>
      <c r="K18" s="31" t="s">
        <v>1</v>
      </c>
      <c r="L18" s="32" t="s">
        <v>37</v>
      </c>
      <c r="M18" s="29" t="s">
        <v>75</v>
      </c>
      <c r="N18" s="32" t="s">
        <v>45</v>
      </c>
      <c r="O18" s="31" t="s">
        <v>2</v>
      </c>
      <c r="P18" s="15" t="s">
        <v>20</v>
      </c>
      <c r="Q18" s="1" t="s">
        <v>39</v>
      </c>
      <c r="R18" s="1">
        <f>COUNTIFS($C$20:$C$491,$P18,$L$20:$L$491,R$17)</f>
        <v>0</v>
      </c>
      <c r="S18" s="1">
        <f t="shared" ref="S18:V22" si="3">COUNTIFS($C$20:$C$271,$P18,$L$20:$L$271,S$17)</f>
        <v>0</v>
      </c>
      <c r="T18" s="1">
        <f t="shared" si="3"/>
        <v>0</v>
      </c>
      <c r="U18" s="1">
        <f t="shared" si="3"/>
        <v>0</v>
      </c>
      <c r="V18" s="1">
        <f t="shared" si="3"/>
        <v>0</v>
      </c>
    </row>
    <row r="19" spans="1:23" ht="17.25" customHeight="1" x14ac:dyDescent="0.25">
      <c r="B19" s="19"/>
      <c r="C19" s="29"/>
      <c r="D19" s="9" t="s">
        <v>59</v>
      </c>
      <c r="E19" s="9" t="s">
        <v>60</v>
      </c>
      <c r="F19" s="9" t="s">
        <v>61</v>
      </c>
      <c r="G19" s="9" t="s">
        <v>62</v>
      </c>
      <c r="H19" s="9" t="s">
        <v>63</v>
      </c>
      <c r="I19" s="37"/>
      <c r="J19" s="31"/>
      <c r="K19" s="31"/>
      <c r="L19" s="33"/>
      <c r="M19" s="29"/>
      <c r="N19" s="33"/>
      <c r="O19" s="31"/>
      <c r="P19" s="15" t="s">
        <v>21</v>
      </c>
      <c r="Q19" s="1" t="s">
        <v>40</v>
      </c>
      <c r="R19" s="1">
        <f>COUNTIFS($C$20:$C$271,$P19,$L$20:$L$271,R$17)</f>
        <v>0</v>
      </c>
      <c r="S19" s="1">
        <f t="shared" si="3"/>
        <v>0</v>
      </c>
      <c r="T19" s="1">
        <f t="shared" si="3"/>
        <v>0</v>
      </c>
      <c r="U19" s="1">
        <f t="shared" si="3"/>
        <v>0</v>
      </c>
      <c r="V19" s="1">
        <f t="shared" si="3"/>
        <v>0</v>
      </c>
    </row>
    <row r="20" spans="1:23" x14ac:dyDescent="0.25">
      <c r="C20" s="12" t="s">
        <v>20</v>
      </c>
      <c r="D20" s="20" t="str">
        <f>$C$6</f>
        <v>Nro Tarea</v>
      </c>
      <c r="E20" s="20" t="str">
        <f>$J$6</f>
        <v>Nombre de la tarea</v>
      </c>
      <c r="F20" s="20" t="str">
        <f>C17</f>
        <v>Nro Accion</v>
      </c>
      <c r="G20" s="20" t="str">
        <f>J17</f>
        <v>Nombre de la operación</v>
      </c>
      <c r="H20" s="20" t="str">
        <f>K17</f>
        <v>Nombre de la accion</v>
      </c>
      <c r="I20" s="25">
        <f>$K$3</f>
        <v>1</v>
      </c>
      <c r="J20" s="1" t="s">
        <v>70</v>
      </c>
      <c r="K20" s="1"/>
      <c r="L20" s="1" t="e">
        <f>VLOOKUP(M20,datos!$B$3:$C$7,2,FALSE)</f>
        <v>#N/A</v>
      </c>
      <c r="M20" s="1"/>
      <c r="N20" s="1">
        <f>VLOOKUP(O20,datos!$F$3:$G$9,2,FALSE)</f>
        <v>0</v>
      </c>
      <c r="O20" s="1" t="s">
        <v>44</v>
      </c>
      <c r="P20" s="15" t="s">
        <v>22</v>
      </c>
      <c r="Q20" s="1" t="s">
        <v>43</v>
      </c>
      <c r="R20" s="1">
        <f>COUNTIFS($C$20:$C$271,$P20,$L$20:$L$271,R$17)</f>
        <v>0</v>
      </c>
      <c r="S20" s="1">
        <f t="shared" si="3"/>
        <v>0</v>
      </c>
      <c r="T20" s="1">
        <f t="shared" si="3"/>
        <v>0</v>
      </c>
      <c r="U20" s="1">
        <f t="shared" si="3"/>
        <v>0</v>
      </c>
      <c r="V20" s="1">
        <f t="shared" si="3"/>
        <v>0</v>
      </c>
    </row>
    <row r="21" spans="1:23" x14ac:dyDescent="0.25">
      <c r="A21" s="15" t="str">
        <f t="shared" ref="A21:A24" si="4">$C$6</f>
        <v>Nro Tarea</v>
      </c>
      <c r="B21" s="15" t="str">
        <f>$J$6</f>
        <v>Nombre de la tarea</v>
      </c>
      <c r="C21" s="12" t="s">
        <v>21</v>
      </c>
      <c r="D21" s="20" t="str">
        <f t="shared" ref="D21:D24" si="5">$C$6</f>
        <v>Nro Tarea</v>
      </c>
      <c r="E21" s="20" t="str">
        <f>$J$6</f>
        <v>Nombre de la tarea</v>
      </c>
      <c r="F21" s="20" t="str">
        <f>C17</f>
        <v>Nro Accion</v>
      </c>
      <c r="G21" s="21" t="str">
        <f>J17</f>
        <v>Nombre de la operación</v>
      </c>
      <c r="H21" s="24" t="str">
        <f>K17</f>
        <v>Nombre de la accion</v>
      </c>
      <c r="I21" s="25">
        <f t="shared" ref="I21:I24" si="6">$K$3</f>
        <v>1</v>
      </c>
      <c r="J21" s="1" t="s">
        <v>71</v>
      </c>
      <c r="K21" s="1"/>
      <c r="L21" s="1" t="e">
        <f>VLOOKUP(M21,datos!$B$3:$C$7,2,FALSE)</f>
        <v>#N/A</v>
      </c>
      <c r="M21" s="1"/>
      <c r="N21" s="1">
        <f>VLOOKUP(O21,datos!$F$3:$G$9,2,FALSE)</f>
        <v>0</v>
      </c>
      <c r="O21" s="1" t="s">
        <v>44</v>
      </c>
      <c r="P21" s="15" t="s">
        <v>23</v>
      </c>
      <c r="Q21" s="1" t="s">
        <v>41</v>
      </c>
      <c r="R21" s="1">
        <f>COUNTIFS($C$20:$C$271,$P21,$L$20:$L$271,R$17)</f>
        <v>0</v>
      </c>
      <c r="S21" s="1">
        <f t="shared" si="3"/>
        <v>0</v>
      </c>
      <c r="T21" s="1">
        <f t="shared" si="3"/>
        <v>0</v>
      </c>
      <c r="U21" s="1">
        <f t="shared" si="3"/>
        <v>0</v>
      </c>
      <c r="V21" s="1">
        <f t="shared" si="3"/>
        <v>0</v>
      </c>
    </row>
    <row r="22" spans="1:23" x14ac:dyDescent="0.25">
      <c r="A22" s="15" t="str">
        <f t="shared" si="4"/>
        <v>Nro Tarea</v>
      </c>
      <c r="B22" s="15" t="str">
        <f>$J$6</f>
        <v>Nombre de la tarea</v>
      </c>
      <c r="C22" s="12" t="s">
        <v>22</v>
      </c>
      <c r="D22" s="20" t="str">
        <f t="shared" si="5"/>
        <v>Nro Tarea</v>
      </c>
      <c r="E22" s="20" t="str">
        <f>$J$6</f>
        <v>Nombre de la tarea</v>
      </c>
      <c r="F22" s="20" t="str">
        <f>C17</f>
        <v>Nro Accion</v>
      </c>
      <c r="G22" s="21" t="str">
        <f>J17</f>
        <v>Nombre de la operación</v>
      </c>
      <c r="H22" s="24" t="str">
        <f>K17</f>
        <v>Nombre de la accion</v>
      </c>
      <c r="I22" s="25">
        <f t="shared" si="6"/>
        <v>1</v>
      </c>
      <c r="J22" s="1" t="s">
        <v>72</v>
      </c>
      <c r="K22" s="1"/>
      <c r="L22" s="1" t="e">
        <f>VLOOKUP(M22,datos!$B$3:$C$7,2,FALSE)</f>
        <v>#N/A</v>
      </c>
      <c r="M22" s="1"/>
      <c r="N22" s="1">
        <f>VLOOKUP(O22,datos!$F$3:$G$9,2,FALSE)</f>
        <v>0</v>
      </c>
      <c r="O22" s="1" t="s">
        <v>44</v>
      </c>
      <c r="P22" s="15" t="s">
        <v>24</v>
      </c>
      <c r="Q22" s="1" t="s">
        <v>42</v>
      </c>
      <c r="R22" s="1">
        <f>COUNTIFS($C$20:$C$271,$P22,$L$20:$L$271,R$17)</f>
        <v>0</v>
      </c>
      <c r="S22" s="1">
        <f t="shared" si="3"/>
        <v>0</v>
      </c>
      <c r="T22" s="1">
        <f t="shared" si="3"/>
        <v>0</v>
      </c>
      <c r="U22" s="1">
        <f t="shared" si="3"/>
        <v>0</v>
      </c>
      <c r="V22" s="1">
        <f t="shared" si="3"/>
        <v>0</v>
      </c>
    </row>
    <row r="23" spans="1:23" x14ac:dyDescent="0.25">
      <c r="A23" s="15" t="str">
        <f t="shared" si="4"/>
        <v>Nro Tarea</v>
      </c>
      <c r="B23" s="15" t="str">
        <f>$J$6</f>
        <v>Nombre de la tarea</v>
      </c>
      <c r="C23" s="12" t="s">
        <v>23</v>
      </c>
      <c r="D23" s="20" t="str">
        <f t="shared" si="5"/>
        <v>Nro Tarea</v>
      </c>
      <c r="E23" s="20" t="str">
        <f>$J$6</f>
        <v>Nombre de la tarea</v>
      </c>
      <c r="F23" s="20" t="str">
        <f>C17</f>
        <v>Nro Accion</v>
      </c>
      <c r="G23" s="21" t="str">
        <f>J17</f>
        <v>Nombre de la operación</v>
      </c>
      <c r="H23" s="24" t="str">
        <f>K17</f>
        <v>Nombre de la accion</v>
      </c>
      <c r="I23" s="25">
        <f t="shared" si="6"/>
        <v>1</v>
      </c>
      <c r="J23" s="1" t="s">
        <v>73</v>
      </c>
      <c r="K23" s="1"/>
      <c r="L23" s="1" t="e">
        <f>VLOOKUP(M23,datos!$B$3:$C$7,2,FALSE)</f>
        <v>#N/A</v>
      </c>
      <c r="M23" s="1"/>
      <c r="N23" s="1">
        <f>VLOOKUP(O23,datos!$F$3:$G$9,2,FALSE)</f>
        <v>0</v>
      </c>
      <c r="O23" s="1" t="s">
        <v>44</v>
      </c>
    </row>
    <row r="24" spans="1:23" x14ac:dyDescent="0.25">
      <c r="A24" s="15" t="str">
        <f t="shared" si="4"/>
        <v>Nro Tarea</v>
      </c>
      <c r="B24" s="15" t="str">
        <f>$J$6</f>
        <v>Nombre de la tarea</v>
      </c>
      <c r="C24" s="12" t="s">
        <v>24</v>
      </c>
      <c r="D24" s="20" t="str">
        <f t="shared" si="5"/>
        <v>Nro Tarea</v>
      </c>
      <c r="E24" s="20" t="str">
        <f>$J$6</f>
        <v>Nombre de la tarea</v>
      </c>
      <c r="F24" s="20" t="str">
        <f>C17</f>
        <v>Nro Accion</v>
      </c>
      <c r="G24" s="21" t="str">
        <f>J17</f>
        <v>Nombre de la operación</v>
      </c>
      <c r="H24" s="24" t="str">
        <f>K17</f>
        <v>Nombre de la accion</v>
      </c>
      <c r="I24" s="25">
        <f t="shared" si="6"/>
        <v>1</v>
      </c>
      <c r="J24" s="1" t="s">
        <v>74</v>
      </c>
      <c r="K24" s="1"/>
      <c r="L24" s="1" t="e">
        <f>VLOOKUP(M24,datos!$B$3:$C$7,2,FALSE)</f>
        <v>#N/A</v>
      </c>
      <c r="M24" s="1"/>
      <c r="N24" s="1">
        <f>VLOOKUP(O24,datos!$F$3:$G$9,2,FALSE)</f>
        <v>0</v>
      </c>
      <c r="O24" s="1" t="s">
        <v>44</v>
      </c>
    </row>
    <row r="25" spans="1:23" x14ac:dyDescent="0.25">
      <c r="F25" s="15" t="str">
        <f t="shared" ref="F25" si="7">C22</f>
        <v>(3)</v>
      </c>
      <c r="Q25" s="42" t="s">
        <v>19</v>
      </c>
      <c r="R25" s="44" t="s">
        <v>2</v>
      </c>
      <c r="S25" s="44"/>
      <c r="T25" s="44"/>
      <c r="U25" s="44"/>
      <c r="V25" s="44"/>
      <c r="W25" s="44"/>
    </row>
    <row r="26" spans="1:23" x14ac:dyDescent="0.25">
      <c r="Q26" s="43"/>
      <c r="R26" s="10" t="s">
        <v>10</v>
      </c>
      <c r="S26" s="10" t="s">
        <v>14</v>
      </c>
      <c r="T26" s="10" t="s">
        <v>11</v>
      </c>
      <c r="U26" s="10" t="s">
        <v>12</v>
      </c>
      <c r="V26" s="10" t="s">
        <v>51</v>
      </c>
      <c r="W26" s="18" t="s">
        <v>13</v>
      </c>
    </row>
    <row r="27" spans="1:23" x14ac:dyDescent="0.25">
      <c r="P27" s="15" t="s">
        <v>20</v>
      </c>
      <c r="Q27" s="1" t="s">
        <v>39</v>
      </c>
      <c r="R27" s="1">
        <f t="shared" ref="R27:W31" si="8">COUNTIFS($C$20:$C$491,$P27,$N$20:$N$491,R$26)</f>
        <v>0</v>
      </c>
      <c r="S27" s="1">
        <f t="shared" si="8"/>
        <v>0</v>
      </c>
      <c r="T27" s="1">
        <f t="shared" si="8"/>
        <v>0</v>
      </c>
      <c r="U27" s="1">
        <f t="shared" si="8"/>
        <v>0</v>
      </c>
      <c r="V27" s="1">
        <f t="shared" si="8"/>
        <v>0</v>
      </c>
      <c r="W27" s="1">
        <f t="shared" si="8"/>
        <v>0</v>
      </c>
    </row>
    <row r="28" spans="1:23" ht="15" customHeight="1" x14ac:dyDescent="0.25">
      <c r="P28" s="15" t="s">
        <v>21</v>
      </c>
      <c r="Q28" s="1" t="s">
        <v>40</v>
      </c>
      <c r="R28" s="1">
        <f t="shared" si="8"/>
        <v>0</v>
      </c>
      <c r="S28" s="1">
        <f t="shared" si="8"/>
        <v>0</v>
      </c>
      <c r="T28" s="1">
        <f t="shared" si="8"/>
        <v>0</v>
      </c>
      <c r="U28" s="1">
        <f t="shared" si="8"/>
        <v>0</v>
      </c>
      <c r="V28" s="1">
        <f t="shared" si="8"/>
        <v>0</v>
      </c>
      <c r="W28" s="1">
        <f t="shared" si="8"/>
        <v>0</v>
      </c>
    </row>
    <row r="29" spans="1:23" ht="19.5" customHeight="1" x14ac:dyDescent="0.25">
      <c r="P29" s="15" t="s">
        <v>22</v>
      </c>
      <c r="Q29" s="1" t="s">
        <v>43</v>
      </c>
      <c r="R29" s="1">
        <f t="shared" si="8"/>
        <v>0</v>
      </c>
      <c r="S29" s="1">
        <f t="shared" si="8"/>
        <v>0</v>
      </c>
      <c r="T29" s="1">
        <f t="shared" si="8"/>
        <v>0</v>
      </c>
      <c r="U29" s="1">
        <f t="shared" si="8"/>
        <v>0</v>
      </c>
      <c r="V29" s="1">
        <f t="shared" si="8"/>
        <v>0</v>
      </c>
      <c r="W29" s="1">
        <f t="shared" si="8"/>
        <v>0</v>
      </c>
    </row>
    <row r="30" spans="1:23" x14ac:dyDescent="0.25">
      <c r="P30" s="15" t="s">
        <v>23</v>
      </c>
      <c r="Q30" s="1" t="s">
        <v>41</v>
      </c>
      <c r="R30" s="1">
        <f t="shared" si="8"/>
        <v>0</v>
      </c>
      <c r="S30" s="1">
        <f t="shared" si="8"/>
        <v>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0</v>
      </c>
    </row>
    <row r="31" spans="1:23" x14ac:dyDescent="0.25">
      <c r="P31" s="15" t="s">
        <v>24</v>
      </c>
      <c r="Q31" s="1" t="s">
        <v>42</v>
      </c>
      <c r="R31" s="1">
        <f t="shared" si="8"/>
        <v>0</v>
      </c>
      <c r="S31" s="1">
        <f t="shared" si="8"/>
        <v>0</v>
      </c>
      <c r="T31" s="1">
        <f t="shared" si="8"/>
        <v>0</v>
      </c>
      <c r="U31" s="1">
        <f t="shared" si="8"/>
        <v>0</v>
      </c>
      <c r="V31" s="1">
        <f t="shared" si="8"/>
        <v>0</v>
      </c>
      <c r="W31" s="1">
        <f t="shared" si="8"/>
        <v>0</v>
      </c>
    </row>
  </sheetData>
  <mergeCells count="41">
    <mergeCell ref="G11:H11"/>
    <mergeCell ref="G12:H12"/>
    <mergeCell ref="G13:H13"/>
    <mergeCell ref="D13:F13"/>
    <mergeCell ref="G7:H8"/>
    <mergeCell ref="G9:H9"/>
    <mergeCell ref="G10:H10"/>
    <mergeCell ref="D7:F8"/>
    <mergeCell ref="D9:F9"/>
    <mergeCell ref="D10:F10"/>
    <mergeCell ref="D11:F11"/>
    <mergeCell ref="Q25:Q26"/>
    <mergeCell ref="R25:W25"/>
    <mergeCell ref="K2:O2"/>
    <mergeCell ref="K3:O3"/>
    <mergeCell ref="K17:O17"/>
    <mergeCell ref="L7:L8"/>
    <mergeCell ref="R16:V16"/>
    <mergeCell ref="Q16:Q17"/>
    <mergeCell ref="N18:N19"/>
    <mergeCell ref="K18:K19"/>
    <mergeCell ref="M18:M19"/>
    <mergeCell ref="L18:L19"/>
    <mergeCell ref="O18:O19"/>
    <mergeCell ref="I18:I19"/>
    <mergeCell ref="D12:F12"/>
    <mergeCell ref="C18:C19"/>
    <mergeCell ref="J18:J19"/>
    <mergeCell ref="C15:O15"/>
    <mergeCell ref="C2:J2"/>
    <mergeCell ref="C7:C8"/>
    <mergeCell ref="B7:B8"/>
    <mergeCell ref="K7:K8"/>
    <mergeCell ref="M7:M8"/>
    <mergeCell ref="J7:J8"/>
    <mergeCell ref="J6:O6"/>
    <mergeCell ref="C3:J3"/>
    <mergeCell ref="C4:J4"/>
    <mergeCell ref="K4:O4"/>
    <mergeCell ref="I7:I8"/>
    <mergeCell ref="O7:O8"/>
  </mergeCells>
  <dataValidations count="6">
    <dataValidation type="list" allowBlank="1" showInputMessage="1" showErrorMessage="1" sqref="O20 O30 O9">
      <formula1>"-,Usuario,Secuencia"</formula1>
    </dataValidation>
    <dataValidation type="list" allowBlank="1" showInputMessage="1" showErrorMessage="1" sqref="O21 O31 O10">
      <formula1>"-,Oculto"</formula1>
    </dataValidation>
    <dataValidation type="list" allowBlank="1" showInputMessage="1" showErrorMessage="1" sqref="O22 O32 O11">
      <formula1>"-,Usuario,Texto e iconos"</formula1>
    </dataValidation>
    <dataValidation type="list" allowBlank="1" showInputMessage="1" showErrorMessage="1" sqref="O23 O33">
      <formula1>"-, Exigencias físicas"</formula1>
    </dataValidation>
    <dataValidation type="list" allowBlank="1" showInputMessage="1" showErrorMessage="1" sqref="O24 O34 O12:O13">
      <formula1>"-, Feedback"</formula1>
    </dataValidation>
    <dataValidation type="list" allowBlank="1" showInputMessage="1" showErrorMessage="1" sqref="K3">
      <formula1>"1,2,3,4"</formula1>
    </dataValidation>
  </dataValidations>
  <pageMargins left="0.7" right="0.7" top="0.75" bottom="0.75" header="0.3" footer="0.3"/>
  <ignoredErrors>
    <ignoredError sqref="P18:P22 P27:P3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datos!$B$3:$B$7</xm:f>
          </x14:formula1>
          <xm:sqref>M30:M34 M20:M24 M9:M13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"/>
  <sheetViews>
    <sheetView workbookViewId="0">
      <selection activeCell="B12" sqref="B12"/>
    </sheetView>
  </sheetViews>
  <sheetFormatPr baseColWidth="10" defaultRowHeight="15" x14ac:dyDescent="0.25"/>
  <cols>
    <col min="2" max="2" width="14.85546875" customWidth="1"/>
    <col min="4" max="4" width="18.42578125" customWidth="1"/>
    <col min="5" max="5" width="16" customWidth="1"/>
    <col min="6" max="6" width="23" customWidth="1"/>
    <col min="7" max="8" width="19.42578125" customWidth="1"/>
    <col min="9" max="9" width="25.7109375" customWidth="1"/>
    <col min="10" max="10" width="24" customWidth="1"/>
    <col min="11" max="11" width="20.28515625" customWidth="1"/>
    <col min="12" max="12" width="12.5703125" customWidth="1"/>
    <col min="13" max="13" width="29.42578125" customWidth="1"/>
    <col min="14" max="14" width="18.7109375" customWidth="1"/>
  </cols>
  <sheetData>
    <row r="2" spans="2:14" x14ac:dyDescent="0.25">
      <c r="B2" t="s">
        <v>19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8</v>
      </c>
      <c r="I2" t="s">
        <v>0</v>
      </c>
      <c r="J2" t="s">
        <v>1</v>
      </c>
      <c r="K2" t="s">
        <v>66</v>
      </c>
      <c r="L2" t="s">
        <v>9</v>
      </c>
      <c r="M2" t="s">
        <v>45</v>
      </c>
      <c r="N2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6" sqref="A6"/>
    </sheetView>
  </sheetViews>
  <sheetFormatPr baseColWidth="10" defaultRowHeight="15" x14ac:dyDescent="0.25"/>
  <cols>
    <col min="1" max="1" width="41.42578125" bestFit="1" customWidth="1"/>
    <col min="2" max="2" width="22.42578125" customWidth="1"/>
    <col min="3" max="4" width="2" customWidth="1"/>
    <col min="5" max="5" width="12.5703125" customWidth="1"/>
    <col min="6" max="6" width="12.5703125" bestFit="1" customWidth="1"/>
  </cols>
  <sheetData>
    <row r="3" spans="1:2" x14ac:dyDescent="0.25">
      <c r="A3" s="22" t="s">
        <v>68</v>
      </c>
      <c r="B3" s="22" t="s">
        <v>67</v>
      </c>
    </row>
    <row r="4" spans="1:2" x14ac:dyDescent="0.25">
      <c r="A4" s="22" t="s">
        <v>64</v>
      </c>
      <c r="B4" t="s">
        <v>65</v>
      </c>
    </row>
    <row r="5" spans="1:2" x14ac:dyDescent="0.25">
      <c r="A5" s="27" t="s">
        <v>65</v>
      </c>
      <c r="B5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zoomScale="85" zoomScaleNormal="85" workbookViewId="0">
      <selection activeCell="G4" sqref="G4"/>
    </sheetView>
  </sheetViews>
  <sheetFormatPr baseColWidth="10" defaultRowHeight="15" x14ac:dyDescent="0.25"/>
  <cols>
    <col min="4" max="4" width="32.5703125" customWidth="1"/>
    <col min="8" max="8" width="58.7109375" customWidth="1"/>
  </cols>
  <sheetData>
    <row r="2" spans="1:8" x14ac:dyDescent="0.25">
      <c r="A2" s="5"/>
      <c r="B2" s="44" t="s">
        <v>36</v>
      </c>
      <c r="C2" s="44"/>
      <c r="D2" s="44"/>
      <c r="F2" t="s">
        <v>2</v>
      </c>
    </row>
    <row r="3" spans="1:8" ht="28.5" x14ac:dyDescent="0.25">
      <c r="B3" s="14" t="s">
        <v>26</v>
      </c>
      <c r="C3" s="1">
        <v>5</v>
      </c>
      <c r="D3" s="14" t="s">
        <v>27</v>
      </c>
      <c r="F3" t="s">
        <v>44</v>
      </c>
    </row>
    <row r="4" spans="1:8" ht="42.75" x14ac:dyDescent="0.25">
      <c r="B4" s="14" t="s">
        <v>28</v>
      </c>
      <c r="C4" s="1">
        <v>4</v>
      </c>
      <c r="D4" s="14" t="s">
        <v>29</v>
      </c>
      <c r="F4" t="s">
        <v>46</v>
      </c>
      <c r="G4" s="4" t="s">
        <v>10</v>
      </c>
      <c r="H4" s="16" t="s">
        <v>53</v>
      </c>
    </row>
    <row r="5" spans="1:8" ht="28.5" x14ac:dyDescent="0.25">
      <c r="B5" s="14" t="s">
        <v>30</v>
      </c>
      <c r="C5" s="1">
        <v>3</v>
      </c>
      <c r="D5" s="14" t="s">
        <v>31</v>
      </c>
      <c r="F5" t="s">
        <v>47</v>
      </c>
      <c r="G5" s="4" t="s">
        <v>14</v>
      </c>
      <c r="H5" s="16" t="s">
        <v>54</v>
      </c>
    </row>
    <row r="6" spans="1:8" ht="28.5" x14ac:dyDescent="0.25">
      <c r="B6" s="14" t="s">
        <v>32</v>
      </c>
      <c r="C6" s="1">
        <v>2</v>
      </c>
      <c r="D6" s="14" t="s">
        <v>33</v>
      </c>
      <c r="F6" t="s">
        <v>48</v>
      </c>
      <c r="G6" s="4" t="s">
        <v>12</v>
      </c>
      <c r="H6" s="16" t="s">
        <v>55</v>
      </c>
    </row>
    <row r="7" spans="1:8" ht="28.5" x14ac:dyDescent="0.25">
      <c r="B7" s="14" t="s">
        <v>34</v>
      </c>
      <c r="C7" s="1">
        <v>1</v>
      </c>
      <c r="D7" s="14" t="s">
        <v>35</v>
      </c>
      <c r="F7" t="s">
        <v>49</v>
      </c>
      <c r="G7" s="4" t="s">
        <v>11</v>
      </c>
      <c r="H7" s="13" t="s">
        <v>56</v>
      </c>
    </row>
    <row r="8" spans="1:8" ht="28.5" x14ac:dyDescent="0.25">
      <c r="F8" t="s">
        <v>50</v>
      </c>
      <c r="G8" s="4" t="s">
        <v>51</v>
      </c>
      <c r="H8" s="16" t="s">
        <v>57</v>
      </c>
    </row>
    <row r="9" spans="1:8" ht="29.25" thickBot="1" x14ac:dyDescent="0.3">
      <c r="F9" t="s">
        <v>52</v>
      </c>
      <c r="G9" s="4" t="s">
        <v>13</v>
      </c>
      <c r="H9" s="17" t="s">
        <v>58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Evaluador</vt:lpstr>
      <vt:lpstr>Plantilla RCM</vt:lpstr>
      <vt:lpstr>Consolidado operaciones-accione</vt:lpstr>
      <vt:lpstr>Resultados valoraciones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2019-09-17T15:28:03Z</cp:lastPrinted>
  <dcterms:created xsi:type="dcterms:W3CDTF">2019-08-29T21:01:05Z</dcterms:created>
  <dcterms:modified xsi:type="dcterms:W3CDTF">2019-09-17T16:16:02Z</dcterms:modified>
</cp:coreProperties>
</file>