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\quipuxNovedades\"/>
    </mc:Choice>
  </mc:AlternateContent>
  <bookViews>
    <workbookView xWindow="0" yWindow="0" windowWidth="15345" windowHeight="4410"/>
  </bookViews>
  <sheets>
    <sheet name="Enero" sheetId="5" r:id="rId1"/>
    <sheet name="Ayuda" sheetId="4" r:id="rId2"/>
    <sheet name="LD" sheetId="3" state="hidden" r:id="rId3"/>
  </sheets>
  <externalReferences>
    <externalReference r:id="rId4"/>
  </externalReferences>
  <definedNames>
    <definedName name="CLASIFICACIÓN" localSheetId="0">Tabla2[CLASIFICACIÓN]</definedName>
    <definedName name="CLASIFICACIÓN">Tabla2[CLASIFICACIÓN]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5" i="5" l="1"/>
  <c r="S342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D11" i="5" l="1"/>
  <c r="B9" i="5" l="1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9" i="5"/>
  <c r="B350" i="5"/>
  <c r="B351" i="5"/>
  <c r="B352" i="5"/>
  <c r="B353" i="5"/>
  <c r="B354" i="5"/>
  <c r="B355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9" i="5"/>
  <c r="C350" i="5"/>
  <c r="C351" i="5"/>
  <c r="C352" i="5"/>
  <c r="C353" i="5"/>
  <c r="C354" i="5"/>
  <c r="C355" i="5"/>
  <c r="D9" i="5"/>
  <c r="D10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9" i="5"/>
  <c r="D350" i="5"/>
  <c r="D351" i="5"/>
  <c r="D352" i="5"/>
  <c r="D353" i="5"/>
  <c r="D354" i="5"/>
  <c r="D355" i="5"/>
  <c r="S290" i="5" l="1"/>
  <c r="U290" i="5" s="1"/>
  <c r="S291" i="5"/>
  <c r="U291" i="5" s="1"/>
  <c r="S292" i="5"/>
  <c r="U292" i="5" s="1"/>
  <c r="S293" i="5"/>
  <c r="U293" i="5" s="1"/>
  <c r="S294" i="5"/>
  <c r="U294" i="5" s="1"/>
  <c r="S295" i="5"/>
  <c r="U295" i="5" s="1"/>
  <c r="S296" i="5"/>
  <c r="U296" i="5" s="1"/>
  <c r="S297" i="5"/>
  <c r="U297" i="5" s="1"/>
  <c r="S298" i="5"/>
  <c r="U298" i="5" s="1"/>
  <c r="S299" i="5"/>
  <c r="U299" i="5" s="1"/>
  <c r="S300" i="5"/>
  <c r="U300" i="5" s="1"/>
  <c r="S301" i="5"/>
  <c r="U301" i="5" s="1"/>
  <c r="S302" i="5"/>
  <c r="U302" i="5" s="1"/>
  <c r="S303" i="5"/>
  <c r="U303" i="5" s="1"/>
  <c r="S304" i="5"/>
  <c r="U304" i="5" s="1"/>
  <c r="S305" i="5"/>
  <c r="U305" i="5" s="1"/>
  <c r="S306" i="5"/>
  <c r="U306" i="5" s="1"/>
  <c r="S307" i="5"/>
  <c r="U307" i="5" s="1"/>
  <c r="S308" i="5"/>
  <c r="U308" i="5" s="1"/>
  <c r="S309" i="5"/>
  <c r="U309" i="5" s="1"/>
  <c r="S310" i="5"/>
  <c r="U310" i="5" s="1"/>
  <c r="S311" i="5"/>
  <c r="U311" i="5" s="1"/>
  <c r="S312" i="5"/>
  <c r="U312" i="5" s="1"/>
  <c r="S313" i="5"/>
  <c r="U313" i="5" s="1"/>
  <c r="S314" i="5"/>
  <c r="U314" i="5" s="1"/>
  <c r="S315" i="5"/>
  <c r="U315" i="5" s="1"/>
  <c r="S316" i="5"/>
  <c r="U316" i="5" s="1"/>
  <c r="S317" i="5"/>
  <c r="U317" i="5" s="1"/>
  <c r="S318" i="5"/>
  <c r="U318" i="5" s="1"/>
  <c r="S319" i="5"/>
  <c r="U319" i="5" s="1"/>
  <c r="S320" i="5"/>
  <c r="U320" i="5" s="1"/>
  <c r="S321" i="5"/>
  <c r="U321" i="5" s="1"/>
  <c r="S322" i="5"/>
  <c r="U322" i="5" s="1"/>
  <c r="S323" i="5"/>
  <c r="U323" i="5" s="1"/>
  <c r="S324" i="5"/>
  <c r="U324" i="5" s="1"/>
  <c r="S325" i="5"/>
  <c r="U325" i="5" s="1"/>
  <c r="S326" i="5"/>
  <c r="U326" i="5" s="1"/>
  <c r="S327" i="5"/>
  <c r="U327" i="5" s="1"/>
  <c r="S328" i="5"/>
  <c r="U328" i="5" s="1"/>
  <c r="S329" i="5"/>
  <c r="U329" i="5" s="1"/>
  <c r="S330" i="5"/>
  <c r="U330" i="5" s="1"/>
  <c r="S331" i="5"/>
  <c r="U331" i="5" s="1"/>
  <c r="S332" i="5"/>
  <c r="U332" i="5" s="1"/>
  <c r="S333" i="5"/>
  <c r="U333" i="5" s="1"/>
  <c r="S334" i="5"/>
  <c r="U334" i="5" s="1"/>
  <c r="S335" i="5"/>
  <c r="U335" i="5" s="1"/>
  <c r="S336" i="5"/>
  <c r="U336" i="5" s="1"/>
  <c r="S337" i="5"/>
  <c r="U337" i="5" s="1"/>
  <c r="S338" i="5"/>
  <c r="U338" i="5" s="1"/>
  <c r="S339" i="5"/>
  <c r="U339" i="5" s="1"/>
  <c r="S340" i="5"/>
  <c r="U340" i="5" s="1"/>
  <c r="S341" i="5"/>
  <c r="U341" i="5" s="1"/>
  <c r="U342" i="5"/>
  <c r="S343" i="5"/>
  <c r="U343" i="5" s="1"/>
  <c r="S344" i="5"/>
  <c r="U344" i="5" s="1"/>
  <c r="S345" i="5"/>
  <c r="U345" i="5" s="1"/>
  <c r="S346" i="5"/>
  <c r="U346" i="5" s="1"/>
  <c r="S347" i="5"/>
  <c r="U347" i="5" s="1"/>
  <c r="S348" i="5"/>
  <c r="U348" i="5" s="1"/>
  <c r="S349" i="5"/>
  <c r="U349" i="5" s="1"/>
  <c r="S350" i="5"/>
  <c r="U350" i="5" s="1"/>
  <c r="S351" i="5"/>
  <c r="U351" i="5" s="1"/>
  <c r="S352" i="5"/>
  <c r="U352" i="5" s="1"/>
  <c r="S353" i="5"/>
  <c r="U353" i="5" s="1"/>
  <c r="S354" i="5"/>
  <c r="U354" i="5" s="1"/>
  <c r="S355" i="5"/>
  <c r="U355" i="5" s="1"/>
  <c r="S289" i="5"/>
  <c r="U289" i="5" s="1"/>
  <c r="S288" i="5"/>
  <c r="U288" i="5" s="1"/>
  <c r="S287" i="5"/>
  <c r="U287" i="5" s="1"/>
  <c r="S286" i="5"/>
  <c r="U286" i="5" s="1"/>
  <c r="S285" i="5"/>
  <c r="U285" i="5" s="1"/>
  <c r="S284" i="5"/>
  <c r="U284" i="5" s="1"/>
  <c r="S283" i="5"/>
  <c r="U283" i="5" s="1"/>
  <c r="S41" i="5" l="1"/>
  <c r="U41" i="5" s="1"/>
  <c r="S42" i="5"/>
  <c r="U42" i="5" s="1"/>
  <c r="S43" i="5"/>
  <c r="U43" i="5" s="1"/>
  <c r="S44" i="5"/>
  <c r="U44" i="5" s="1"/>
  <c r="S45" i="5"/>
  <c r="U45" i="5" s="1"/>
  <c r="S46" i="5"/>
  <c r="U46" i="5" s="1"/>
  <c r="S47" i="5"/>
  <c r="U47" i="5" s="1"/>
  <c r="S48" i="5"/>
  <c r="U48" i="5" s="1"/>
  <c r="S49" i="5"/>
  <c r="U49" i="5" s="1"/>
  <c r="S50" i="5"/>
  <c r="U50" i="5" s="1"/>
  <c r="S51" i="5"/>
  <c r="U51" i="5" s="1"/>
  <c r="S52" i="5"/>
  <c r="U52" i="5" s="1"/>
  <c r="S53" i="5"/>
  <c r="U53" i="5" s="1"/>
  <c r="S54" i="5"/>
  <c r="U54" i="5" s="1"/>
  <c r="S55" i="5"/>
  <c r="U55" i="5" s="1"/>
  <c r="S56" i="5"/>
  <c r="U56" i="5" s="1"/>
  <c r="S57" i="5"/>
  <c r="S58" i="5"/>
  <c r="U58" i="5" s="1"/>
  <c r="S59" i="5"/>
  <c r="U59" i="5" s="1"/>
  <c r="S60" i="5"/>
  <c r="U60" i="5" s="1"/>
  <c r="S61" i="5"/>
  <c r="U61" i="5" s="1"/>
  <c r="S62" i="5"/>
  <c r="U62" i="5" s="1"/>
  <c r="S63" i="5"/>
  <c r="U63" i="5" s="1"/>
  <c r="S64" i="5"/>
  <c r="U64" i="5" s="1"/>
  <c r="S65" i="5"/>
  <c r="U65" i="5" s="1"/>
  <c r="S66" i="5"/>
  <c r="U66" i="5" s="1"/>
  <c r="S67" i="5"/>
  <c r="U67" i="5" s="1"/>
  <c r="S68" i="5"/>
  <c r="U68" i="5" s="1"/>
  <c r="S69" i="5"/>
  <c r="U69" i="5" s="1"/>
  <c r="S70" i="5"/>
  <c r="U70" i="5" s="1"/>
  <c r="S71" i="5"/>
  <c r="U71" i="5" s="1"/>
  <c r="S72" i="5"/>
  <c r="U72" i="5" s="1"/>
  <c r="S73" i="5"/>
  <c r="U73" i="5" s="1"/>
  <c r="S74" i="5"/>
  <c r="U74" i="5" s="1"/>
  <c r="S75" i="5"/>
  <c r="U75" i="5" s="1"/>
  <c r="S76" i="5"/>
  <c r="U76" i="5" s="1"/>
  <c r="S77" i="5"/>
  <c r="U77" i="5" s="1"/>
  <c r="S78" i="5"/>
  <c r="U78" i="5" s="1"/>
  <c r="S79" i="5"/>
  <c r="U79" i="5" s="1"/>
  <c r="S80" i="5"/>
  <c r="U80" i="5" s="1"/>
  <c r="S81" i="5"/>
  <c r="U81" i="5" s="1"/>
  <c r="S82" i="5"/>
  <c r="U82" i="5" s="1"/>
  <c r="S83" i="5"/>
  <c r="U83" i="5" s="1"/>
  <c r="S84" i="5"/>
  <c r="U84" i="5" s="1"/>
  <c r="S85" i="5"/>
  <c r="U85" i="5" s="1"/>
  <c r="S86" i="5"/>
  <c r="U86" i="5" s="1"/>
  <c r="S87" i="5"/>
  <c r="U87" i="5" s="1"/>
  <c r="S88" i="5"/>
  <c r="U88" i="5" s="1"/>
  <c r="S89" i="5"/>
  <c r="U89" i="5" s="1"/>
  <c r="S90" i="5"/>
  <c r="U90" i="5" s="1"/>
  <c r="S91" i="5"/>
  <c r="U91" i="5" s="1"/>
  <c r="S92" i="5"/>
  <c r="U92" i="5" s="1"/>
  <c r="S93" i="5"/>
  <c r="U93" i="5" s="1"/>
  <c r="S94" i="5"/>
  <c r="U94" i="5" s="1"/>
  <c r="S95" i="5"/>
  <c r="U95" i="5" s="1"/>
  <c r="S96" i="5"/>
  <c r="U96" i="5" s="1"/>
  <c r="S97" i="5"/>
  <c r="U97" i="5" s="1"/>
  <c r="S98" i="5"/>
  <c r="U98" i="5" s="1"/>
  <c r="S99" i="5"/>
  <c r="U99" i="5" s="1"/>
  <c r="S100" i="5"/>
  <c r="U100" i="5" s="1"/>
  <c r="S101" i="5"/>
  <c r="U101" i="5" s="1"/>
  <c r="S102" i="5"/>
  <c r="U102" i="5" s="1"/>
  <c r="S103" i="5"/>
  <c r="U103" i="5" s="1"/>
  <c r="S104" i="5"/>
  <c r="U104" i="5" s="1"/>
  <c r="S105" i="5"/>
  <c r="U105" i="5" s="1"/>
  <c r="S106" i="5"/>
  <c r="U106" i="5" s="1"/>
  <c r="S107" i="5"/>
  <c r="U107" i="5" s="1"/>
  <c r="S108" i="5"/>
  <c r="U108" i="5" s="1"/>
  <c r="S109" i="5"/>
  <c r="U109" i="5" s="1"/>
  <c r="S110" i="5"/>
  <c r="U110" i="5" s="1"/>
  <c r="S111" i="5"/>
  <c r="U111" i="5" s="1"/>
  <c r="S112" i="5"/>
  <c r="U112" i="5" s="1"/>
  <c r="S113" i="5"/>
  <c r="U113" i="5" s="1"/>
  <c r="S114" i="5"/>
  <c r="U114" i="5" s="1"/>
  <c r="S115" i="5"/>
  <c r="U115" i="5" s="1"/>
  <c r="S116" i="5"/>
  <c r="U116" i="5" s="1"/>
  <c r="S117" i="5"/>
  <c r="U117" i="5" s="1"/>
  <c r="S118" i="5"/>
  <c r="U118" i="5" s="1"/>
  <c r="S119" i="5"/>
  <c r="U119" i="5" s="1"/>
  <c r="S120" i="5"/>
  <c r="U120" i="5" s="1"/>
  <c r="S121" i="5"/>
  <c r="U121" i="5" s="1"/>
  <c r="S122" i="5"/>
  <c r="U122" i="5" s="1"/>
  <c r="S123" i="5"/>
  <c r="U123" i="5" s="1"/>
  <c r="S124" i="5"/>
  <c r="U124" i="5" s="1"/>
  <c r="S125" i="5"/>
  <c r="U125" i="5" s="1"/>
  <c r="S126" i="5"/>
  <c r="U126" i="5" s="1"/>
  <c r="S127" i="5"/>
  <c r="U127" i="5" s="1"/>
  <c r="S128" i="5"/>
  <c r="U128" i="5" s="1"/>
  <c r="S129" i="5"/>
  <c r="U129" i="5" s="1"/>
  <c r="S130" i="5"/>
  <c r="U130" i="5" s="1"/>
  <c r="S131" i="5"/>
  <c r="U131" i="5" s="1"/>
  <c r="S132" i="5"/>
  <c r="U132" i="5" s="1"/>
  <c r="S133" i="5"/>
  <c r="U133" i="5" s="1"/>
  <c r="S134" i="5"/>
  <c r="U134" i="5" s="1"/>
  <c r="S135" i="5"/>
  <c r="U135" i="5" s="1"/>
  <c r="S136" i="5"/>
  <c r="U136" i="5" s="1"/>
  <c r="S137" i="5"/>
  <c r="U137" i="5" s="1"/>
  <c r="S138" i="5"/>
  <c r="U138" i="5" s="1"/>
  <c r="S139" i="5"/>
  <c r="U139" i="5" s="1"/>
  <c r="S140" i="5"/>
  <c r="U140" i="5" s="1"/>
  <c r="S141" i="5"/>
  <c r="U141" i="5" s="1"/>
  <c r="S142" i="5"/>
  <c r="U142" i="5" s="1"/>
  <c r="S143" i="5"/>
  <c r="U143" i="5" s="1"/>
  <c r="S144" i="5"/>
  <c r="U144" i="5" s="1"/>
  <c r="S145" i="5"/>
  <c r="U145" i="5" s="1"/>
  <c r="S146" i="5"/>
  <c r="U146" i="5" s="1"/>
  <c r="S147" i="5"/>
  <c r="U147" i="5" s="1"/>
  <c r="S148" i="5"/>
  <c r="U148" i="5" s="1"/>
  <c r="S149" i="5"/>
  <c r="U149" i="5" s="1"/>
  <c r="S150" i="5"/>
  <c r="U150" i="5" s="1"/>
  <c r="S151" i="5"/>
  <c r="U151" i="5" s="1"/>
  <c r="S152" i="5"/>
  <c r="U152" i="5" s="1"/>
  <c r="S153" i="5"/>
  <c r="U153" i="5" s="1"/>
  <c r="S154" i="5"/>
  <c r="U154" i="5" s="1"/>
  <c r="S155" i="5"/>
  <c r="U155" i="5" s="1"/>
  <c r="S156" i="5"/>
  <c r="U156" i="5" s="1"/>
  <c r="S157" i="5"/>
  <c r="U157" i="5" s="1"/>
  <c r="S158" i="5"/>
  <c r="U158" i="5" s="1"/>
  <c r="S159" i="5"/>
  <c r="U159" i="5" s="1"/>
  <c r="S160" i="5"/>
  <c r="U160" i="5" s="1"/>
  <c r="S161" i="5"/>
  <c r="U161" i="5" s="1"/>
  <c r="S162" i="5"/>
  <c r="U162" i="5" s="1"/>
  <c r="S163" i="5"/>
  <c r="U163" i="5" s="1"/>
  <c r="S164" i="5"/>
  <c r="U164" i="5" s="1"/>
  <c r="S165" i="5"/>
  <c r="U165" i="5" s="1"/>
  <c r="S166" i="5"/>
  <c r="U166" i="5" s="1"/>
  <c r="S167" i="5"/>
  <c r="U167" i="5" s="1"/>
  <c r="S168" i="5"/>
  <c r="U168" i="5" s="1"/>
  <c r="S169" i="5"/>
  <c r="U169" i="5" s="1"/>
  <c r="S170" i="5"/>
  <c r="U170" i="5" s="1"/>
  <c r="S171" i="5"/>
  <c r="U171" i="5" s="1"/>
  <c r="S172" i="5"/>
  <c r="U172" i="5" s="1"/>
  <c r="S173" i="5"/>
  <c r="U173" i="5" s="1"/>
  <c r="S174" i="5"/>
  <c r="U174" i="5" s="1"/>
  <c r="S175" i="5"/>
  <c r="U175" i="5" s="1"/>
  <c r="S176" i="5"/>
  <c r="U176" i="5" s="1"/>
  <c r="S177" i="5"/>
  <c r="U177" i="5" s="1"/>
  <c r="S178" i="5"/>
  <c r="U178" i="5" s="1"/>
  <c r="S179" i="5"/>
  <c r="U179" i="5" s="1"/>
  <c r="S180" i="5"/>
  <c r="U180" i="5" s="1"/>
  <c r="S181" i="5"/>
  <c r="U181" i="5" s="1"/>
  <c r="S182" i="5"/>
  <c r="U182" i="5" s="1"/>
  <c r="S183" i="5"/>
  <c r="U183" i="5" s="1"/>
  <c r="S184" i="5"/>
  <c r="U184" i="5" s="1"/>
  <c r="S185" i="5"/>
  <c r="U185" i="5" s="1"/>
  <c r="S186" i="5"/>
  <c r="U186" i="5" s="1"/>
  <c r="S187" i="5"/>
  <c r="U187" i="5" s="1"/>
  <c r="S188" i="5"/>
  <c r="U188" i="5" s="1"/>
  <c r="S189" i="5"/>
  <c r="U189" i="5" s="1"/>
  <c r="S190" i="5"/>
  <c r="U190" i="5" s="1"/>
  <c r="S191" i="5"/>
  <c r="U191" i="5" s="1"/>
  <c r="S192" i="5"/>
  <c r="U192" i="5" s="1"/>
  <c r="S193" i="5"/>
  <c r="U193" i="5" s="1"/>
  <c r="S194" i="5"/>
  <c r="U194" i="5" s="1"/>
  <c r="S195" i="5"/>
  <c r="U195" i="5" s="1"/>
  <c r="S196" i="5"/>
  <c r="U196" i="5" s="1"/>
  <c r="S197" i="5"/>
  <c r="U197" i="5" s="1"/>
  <c r="S198" i="5"/>
  <c r="U198" i="5" s="1"/>
  <c r="S199" i="5"/>
  <c r="U199" i="5" s="1"/>
  <c r="S200" i="5"/>
  <c r="U200" i="5" s="1"/>
  <c r="S201" i="5"/>
  <c r="U201" i="5" s="1"/>
  <c r="S202" i="5"/>
  <c r="U202" i="5" s="1"/>
  <c r="S203" i="5"/>
  <c r="U203" i="5" s="1"/>
  <c r="S204" i="5"/>
  <c r="U204" i="5" s="1"/>
  <c r="S205" i="5"/>
  <c r="U205" i="5" s="1"/>
  <c r="S206" i="5"/>
  <c r="U206" i="5" s="1"/>
  <c r="S207" i="5"/>
  <c r="U207" i="5" s="1"/>
  <c r="S208" i="5"/>
  <c r="U208" i="5" s="1"/>
  <c r="S209" i="5"/>
  <c r="U209" i="5" s="1"/>
  <c r="S210" i="5"/>
  <c r="U210" i="5" s="1"/>
  <c r="S211" i="5"/>
  <c r="U211" i="5" s="1"/>
  <c r="S212" i="5"/>
  <c r="U212" i="5" s="1"/>
  <c r="S213" i="5"/>
  <c r="U213" i="5" s="1"/>
  <c r="S214" i="5"/>
  <c r="U214" i="5" s="1"/>
  <c r="S215" i="5"/>
  <c r="U215" i="5" s="1"/>
  <c r="S216" i="5"/>
  <c r="U216" i="5" s="1"/>
  <c r="S217" i="5"/>
  <c r="U217" i="5" s="1"/>
  <c r="S218" i="5"/>
  <c r="U218" i="5" s="1"/>
  <c r="S219" i="5"/>
  <c r="U219" i="5" s="1"/>
  <c r="S220" i="5"/>
  <c r="U220" i="5" s="1"/>
  <c r="S221" i="5"/>
  <c r="U221" i="5" s="1"/>
  <c r="S222" i="5"/>
  <c r="U222" i="5" s="1"/>
  <c r="S223" i="5"/>
  <c r="U223" i="5" s="1"/>
  <c r="S224" i="5"/>
  <c r="U224" i="5" s="1"/>
  <c r="S225" i="5"/>
  <c r="U225" i="5" s="1"/>
  <c r="S226" i="5"/>
  <c r="U226" i="5" s="1"/>
  <c r="S227" i="5"/>
  <c r="U227" i="5" s="1"/>
  <c r="S228" i="5"/>
  <c r="U228" i="5" s="1"/>
  <c r="S229" i="5"/>
  <c r="U229" i="5" s="1"/>
  <c r="S230" i="5"/>
  <c r="U230" i="5" s="1"/>
  <c r="S231" i="5"/>
  <c r="U231" i="5" s="1"/>
  <c r="S232" i="5"/>
  <c r="U232" i="5" s="1"/>
  <c r="S233" i="5"/>
  <c r="U233" i="5" s="1"/>
  <c r="S234" i="5"/>
  <c r="U234" i="5" s="1"/>
  <c r="S235" i="5"/>
  <c r="U235" i="5" s="1"/>
  <c r="S236" i="5"/>
  <c r="U236" i="5" s="1"/>
  <c r="S237" i="5"/>
  <c r="U237" i="5" s="1"/>
  <c r="S238" i="5"/>
  <c r="U238" i="5" s="1"/>
  <c r="S239" i="5"/>
  <c r="U239" i="5" s="1"/>
  <c r="S240" i="5"/>
  <c r="U240" i="5" s="1"/>
  <c r="S241" i="5"/>
  <c r="U241" i="5" s="1"/>
  <c r="S242" i="5"/>
  <c r="U242" i="5" s="1"/>
  <c r="S243" i="5"/>
  <c r="U243" i="5" s="1"/>
  <c r="S244" i="5"/>
  <c r="U244" i="5" s="1"/>
  <c r="S245" i="5"/>
  <c r="U245" i="5" s="1"/>
  <c r="S246" i="5"/>
  <c r="U246" i="5" s="1"/>
  <c r="S247" i="5"/>
  <c r="U247" i="5" s="1"/>
  <c r="S248" i="5"/>
  <c r="U248" i="5" s="1"/>
  <c r="S249" i="5"/>
  <c r="U249" i="5" s="1"/>
  <c r="S250" i="5"/>
  <c r="U250" i="5" s="1"/>
  <c r="S251" i="5"/>
  <c r="U251" i="5" s="1"/>
  <c r="S252" i="5"/>
  <c r="U252" i="5" s="1"/>
  <c r="S253" i="5"/>
  <c r="U253" i="5" s="1"/>
  <c r="S254" i="5"/>
  <c r="U254" i="5" s="1"/>
  <c r="S255" i="5"/>
  <c r="U255" i="5" s="1"/>
  <c r="S256" i="5"/>
  <c r="U256" i="5" s="1"/>
  <c r="S257" i="5"/>
  <c r="U257" i="5" s="1"/>
  <c r="S258" i="5"/>
  <c r="U258" i="5" s="1"/>
  <c r="S259" i="5"/>
  <c r="U259" i="5" s="1"/>
  <c r="S260" i="5"/>
  <c r="U260" i="5" s="1"/>
  <c r="S261" i="5"/>
  <c r="U261" i="5" s="1"/>
  <c r="S262" i="5"/>
  <c r="U262" i="5" s="1"/>
  <c r="S263" i="5"/>
  <c r="U263" i="5" s="1"/>
  <c r="S264" i="5"/>
  <c r="U264" i="5" s="1"/>
  <c r="S265" i="5"/>
  <c r="U265" i="5" s="1"/>
  <c r="S266" i="5"/>
  <c r="U266" i="5" s="1"/>
  <c r="S267" i="5"/>
  <c r="U267" i="5" s="1"/>
  <c r="S268" i="5"/>
  <c r="U268" i="5" s="1"/>
  <c r="S269" i="5"/>
  <c r="U269" i="5" s="1"/>
  <c r="S270" i="5"/>
  <c r="U270" i="5" s="1"/>
  <c r="S271" i="5"/>
  <c r="U271" i="5" s="1"/>
  <c r="S272" i="5"/>
  <c r="U272" i="5" s="1"/>
  <c r="S273" i="5"/>
  <c r="U273" i="5" s="1"/>
  <c r="S274" i="5"/>
  <c r="U274" i="5" s="1"/>
  <c r="S275" i="5"/>
  <c r="U275" i="5" s="1"/>
  <c r="S276" i="5"/>
  <c r="U276" i="5" s="1"/>
  <c r="S277" i="5"/>
  <c r="U277" i="5" s="1"/>
  <c r="S278" i="5"/>
  <c r="U278" i="5" s="1"/>
  <c r="S279" i="5"/>
  <c r="U279" i="5" s="1"/>
  <c r="S280" i="5"/>
  <c r="U280" i="5" s="1"/>
  <c r="S281" i="5"/>
  <c r="U281" i="5" s="1"/>
  <c r="S282" i="5"/>
  <c r="U282" i="5" s="1"/>
  <c r="U57" i="5"/>
  <c r="S40" i="5"/>
  <c r="U40" i="5" s="1"/>
  <c r="S39" i="5"/>
  <c r="U39" i="5" s="1"/>
  <c r="S15" i="5"/>
  <c r="U15" i="5" s="1"/>
  <c r="S16" i="5"/>
  <c r="U16" i="5" s="1"/>
  <c r="S17" i="5"/>
  <c r="U17" i="5" s="1"/>
  <c r="S18" i="5"/>
  <c r="U18" i="5" s="1"/>
  <c r="S19" i="5"/>
  <c r="U19" i="5" s="1"/>
  <c r="S20" i="5"/>
  <c r="U20" i="5" s="1"/>
  <c r="S21" i="5"/>
  <c r="U21" i="5" s="1"/>
  <c r="S22" i="5"/>
  <c r="U22" i="5" s="1"/>
  <c r="S23" i="5"/>
  <c r="U23" i="5" s="1"/>
  <c r="S24" i="5"/>
  <c r="U24" i="5" s="1"/>
  <c r="S25" i="5"/>
  <c r="U25" i="5" s="1"/>
  <c r="S26" i="5"/>
  <c r="U26" i="5" s="1"/>
  <c r="S27" i="5"/>
  <c r="U27" i="5" s="1"/>
  <c r="S28" i="5"/>
  <c r="U28" i="5" s="1"/>
  <c r="S29" i="5"/>
  <c r="U29" i="5" s="1"/>
  <c r="S30" i="5"/>
  <c r="U30" i="5" s="1"/>
  <c r="S31" i="5"/>
  <c r="U31" i="5" s="1"/>
  <c r="S32" i="5"/>
  <c r="U32" i="5" s="1"/>
  <c r="S33" i="5"/>
  <c r="U33" i="5" s="1"/>
  <c r="S34" i="5"/>
  <c r="U34" i="5" s="1"/>
  <c r="S35" i="5"/>
  <c r="U35" i="5" s="1"/>
  <c r="S36" i="5"/>
  <c r="U36" i="5" s="1"/>
  <c r="S37" i="5"/>
  <c r="U37" i="5" s="1"/>
  <c r="S38" i="5"/>
  <c r="U38" i="5" s="1"/>
  <c r="S14" i="5" l="1"/>
  <c r="U14" i="5" s="1"/>
  <c r="S13" i="5"/>
  <c r="U13" i="5" s="1"/>
  <c r="S12" i="5"/>
  <c r="U12" i="5" s="1"/>
  <c r="S11" i="5"/>
  <c r="U11" i="5" s="1"/>
  <c r="S10" i="5"/>
  <c r="U10" i="5" s="1"/>
  <c r="S9" i="5"/>
  <c r="U9" i="5" s="1"/>
</calcChain>
</file>

<file path=xl/sharedStrings.xml><?xml version="1.0" encoding="utf-8"?>
<sst xmlns="http://schemas.openxmlformats.org/spreadsheetml/2006/main" count="416" uniqueCount="48">
  <si>
    <t>CÉDULA</t>
  </si>
  <si>
    <t xml:space="preserve"> NOMBRE </t>
  </si>
  <si>
    <t>VICEPRESIDENCIA</t>
  </si>
  <si>
    <t>FECHA</t>
  </si>
  <si>
    <t xml:space="preserve"> INICIO </t>
  </si>
  <si>
    <t xml:space="preserve"> FIN </t>
  </si>
  <si>
    <t xml:space="preserve"> TOTAL </t>
  </si>
  <si>
    <t>CLASIFICACIÓN</t>
  </si>
  <si>
    <t>HORA EXTRA</t>
  </si>
  <si>
    <t>CENTRO DE COSTOS</t>
  </si>
  <si>
    <t>VACACIONES</t>
  </si>
  <si>
    <t>TIPO DE NOVEDAD</t>
  </si>
  <si>
    <t>DIAS VACACIONES</t>
  </si>
  <si>
    <t>DATOS HORAS EXTRAS Y RECARGOS</t>
  </si>
  <si>
    <t>FECHA INICIO</t>
  </si>
  <si>
    <t>FECHA FIN</t>
  </si>
  <si>
    <t>RECARGO NOCTURNO</t>
  </si>
  <si>
    <t># DIAS VACACIONES</t>
  </si>
  <si>
    <t># DIAS COMPENSADOS $</t>
  </si>
  <si>
    <t>TOTAL VACACIONES</t>
  </si>
  <si>
    <t>LICENCIAS</t>
  </si>
  <si>
    <t># DÍAS LICENCIAS</t>
  </si>
  <si>
    <t>LICENCIA NO REMUNERADA</t>
  </si>
  <si>
    <t>LICENCIA REMUNERADA</t>
  </si>
  <si>
    <t>REPORTE DE NOVEDADES</t>
  </si>
  <si>
    <t>Diligenciar cedula del trabajador con novedad</t>
  </si>
  <si>
    <t>No diligenciar, campo automatico</t>
  </si>
  <si>
    <t>Hora de inicio de la hora extra o recargo nocturno</t>
  </si>
  <si>
    <t>Día, mes y año en que el trabajador realiza la hora extra o recargo nocturno</t>
  </si>
  <si>
    <t>Hora de fin de la hora extra o recargo nocturno</t>
  </si>
  <si>
    <t>Dia, mes y año donde el trabajador inicia con el goce de sus vacaciones</t>
  </si>
  <si>
    <t>Dia, mes y año donde el trabajador finaliza con el goce de sus vacaciones</t>
  </si>
  <si>
    <t>Total horas extras o recargos nocturnos (No diligenciar)</t>
  </si>
  <si>
    <t>Número de días de vacaciones a disfrutar (No diligenciar)</t>
  </si>
  <si>
    <t>Número de días solicitados en dinero por parte del trabajador</t>
  </si>
  <si>
    <t>Total días de vacaciones en tiempo y en dinero solicitados por el trabajador (No doligenciar)</t>
  </si>
  <si>
    <t>Número de días de licencia remunerado o no remunerado solicitados por el trabajador y aprobados por el jefe inmediato</t>
  </si>
  <si>
    <t>HOJA DE AYUDA REPORTE DE NOVEDADES</t>
  </si>
  <si>
    <t>Seleccionar la novedad a reportar: Horas Extras, Vacaciones, Recargo Nocturno, Licencia remunerada y no remunerada. Nota: Si un trabajador cuenta con más de una novedad se debe agregar nuevamente la cedula por el tipo de novedad que corresponda</t>
  </si>
  <si>
    <t>DEYSI TABARES GOMEZ</t>
  </si>
  <si>
    <t>Tránsito Rionegro</t>
  </si>
  <si>
    <t>HEDO</t>
  </si>
  <si>
    <t>HENO</t>
  </si>
  <si>
    <t>HEDF</t>
  </si>
  <si>
    <t>HENF</t>
  </si>
  <si>
    <t>RN</t>
  </si>
  <si>
    <t>RNF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</si>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</sst>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h:mm:ss;@"/>
    <numFmt numFmtId="166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9"/>
      <color rgb="FF231B35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31B35"/>
        <bgColor indexed="32"/>
      </patternFill>
    </fill>
    <fill>
      <patternFill patternType="solid">
        <fgColor rgb="FF231B35"/>
        <bgColor indexed="64"/>
      </patternFill>
    </fill>
    <fill>
      <patternFill patternType="solid">
        <fgColor rgb="FF1BCAD4"/>
        <bgColor indexed="32"/>
      </patternFill>
    </fill>
  </fills>
  <borders count="11">
    <border>
      <left/>
      <right/>
      <top/>
      <bottom/>
      <diagonal/>
    </border>
    <border>
      <left style="thin">
        <color rgb="FF231B35"/>
      </left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 style="thin">
        <color rgb="FF231B35"/>
      </top>
      <bottom style="thin">
        <color rgb="FF231B35"/>
      </bottom>
      <diagonal/>
    </border>
    <border>
      <left style="thin">
        <color rgb="FF231B35"/>
      </left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/>
      <bottom style="thin">
        <color rgb="FF231B35"/>
      </bottom>
      <diagonal/>
    </border>
    <border>
      <left/>
      <right style="thin">
        <color rgb="FF231B35"/>
      </right>
      <top style="thin">
        <color rgb="FF231B35"/>
      </top>
      <bottom/>
      <diagonal/>
    </border>
    <border>
      <left/>
      <right style="thin">
        <color rgb="FF231B35"/>
      </right>
      <top/>
      <bottom/>
      <diagonal/>
    </border>
    <border>
      <left/>
      <right/>
      <top/>
      <bottom style="thick">
        <color rgb="FF231B3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3" fillId="2" borderId="5" xfId="1" applyFont="1" applyFill="1" applyBorder="1" applyAlignment="1" applyProtection="1">
      <alignment horizontal="center" vertical="center"/>
      <protection locked="0"/>
    </xf>
    <xf numFmtId="164" fontId="3" fillId="2" borderId="4" xfId="1" applyFont="1" applyFill="1" applyBorder="1" applyAlignment="1" applyProtection="1">
      <alignment horizontal="center" vertical="center"/>
      <protection locked="0"/>
    </xf>
    <xf numFmtId="164" fontId="5" fillId="2" borderId="4" xfId="1" applyFont="1" applyFill="1" applyBorder="1" applyAlignment="1" applyProtection="1">
      <alignment horizontal="center" vertical="center"/>
      <protection locked="0"/>
    </xf>
    <xf numFmtId="15" fontId="6" fillId="4" borderId="4" xfId="1" applyNumberFormat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/>
      <protection locked="0"/>
    </xf>
    <xf numFmtId="164" fontId="6" fillId="4" borderId="4" xfId="1" applyFont="1" applyFill="1" applyBorder="1" applyAlignment="1" applyProtection="1">
      <alignment horizontal="center" vertical="center" wrapText="1"/>
      <protection locked="0"/>
    </xf>
    <xf numFmtId="15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6" fontId="8" fillId="0" borderId="0" xfId="0" applyNumberFormat="1" applyFont="1" applyAlignment="1" applyProtection="1">
      <alignment horizontal="center" vertical="center"/>
      <protection locked="0"/>
    </xf>
    <xf numFmtId="14" fontId="9" fillId="0" borderId="0" xfId="0" applyNumberFormat="1" applyFont="1" applyAlignment="1" applyProtection="1">
      <alignment horizontal="right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6" fillId="4" borderId="4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3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14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14" fontId="2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</xf>
    <xf numFmtId="14" fontId="2" fillId="0" borderId="7" xfId="0" applyNumberFormat="1" applyFont="1" applyFill="1" applyBorder="1" applyAlignment="1" applyProtection="1">
      <alignment horizontal="center" vertical="center"/>
      <protection locked="0"/>
    </xf>
    <xf numFmtId="1" fontId="2" fillId="0" borderId="7" xfId="0" applyNumberFormat="1" applyFont="1" applyFill="1" applyBorder="1" applyAlignment="1" applyProtection="1">
      <alignment horizontal="center" vertical="center"/>
    </xf>
    <xf numFmtId="165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14" fontId="2" fillId="0" borderId="3" xfId="0" applyNumberFormat="1" applyFont="1" applyFill="1" applyBorder="1" applyAlignment="1" applyProtection="1">
      <alignment horizontal="center" vertical="center"/>
      <protection locked="0"/>
    </xf>
    <xf numFmtId="1" fontId="7" fillId="0" borderId="9" xfId="0" applyNumberFormat="1" applyFont="1" applyFill="1" applyBorder="1" applyAlignment="1" applyProtection="1">
      <alignment horizontal="center" vertical="center"/>
      <protection locked="0"/>
    </xf>
    <xf numFmtId="1" fontId="7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2" fontId="2" fillId="0" borderId="2" xfId="0" applyNumberFormat="1" applyFont="1" applyFill="1" applyBorder="1" applyAlignment="1" applyProtection="1">
      <alignment horizontal="center" vertical="center"/>
    </xf>
    <xf numFmtId="165" fontId="2" fillId="0" borderId="1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2" fillId="0" borderId="2" xfId="0" applyNumberFormat="1" applyFont="1" applyFill="1" applyBorder="1" applyAlignment="1" applyProtection="1">
      <alignment horizontal="center" vertical="center"/>
      <protection locked="0"/>
    </xf>
    <xf numFmtId="14" fontId="2" fillId="0" borderId="7" xfId="0" applyNumberFormat="1" applyFont="1" applyFill="1" applyBorder="1" applyProtection="1"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Fill="1" applyBorder="1" applyAlignment="1" applyProtection="1">
      <alignment horizontal="center" vertical="center"/>
    </xf>
    <xf numFmtId="166" fontId="0" fillId="0" borderId="0" xfId="0" applyNumberFormat="1" applyFont="1" applyProtection="1">
      <protection locked="0"/>
    </xf>
    <xf numFmtId="166" fontId="2" fillId="0" borderId="0" xfId="0" applyNumberFormat="1" applyFont="1" applyAlignment="1" applyProtection="1">
      <alignment horizontal="center" vertical="center"/>
      <protection locked="0"/>
    </xf>
    <xf numFmtId="166" fontId="6" fillId="4" borderId="4" xfId="1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  <protection locked="0"/>
    </xf>
    <xf numFmtId="166" fontId="2" fillId="0" borderId="1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</xf>
    <xf numFmtId="166" fontId="2" fillId="0" borderId="2" xfId="0" applyNumberFormat="1" applyFont="1" applyFill="1" applyBorder="1" applyAlignment="1" applyProtection="1">
      <alignment horizontal="center" vertical="center"/>
      <protection locked="0"/>
    </xf>
    <xf numFmtId="166" fontId="2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center" wrapText="1"/>
      <protection locked="0"/>
    </xf>
    <xf numFmtId="164" fontId="3" fillId="2" borderId="0" xfId="1" applyNumberFormat="1" applyFont="1" applyFill="1" applyBorder="1" applyAlignment="1">
      <alignment horizontal="left" vertical="center"/>
    </xf>
    <xf numFmtId="164" fontId="3" fillId="2" borderId="7" xfId="1" applyNumberFormat="1" applyFont="1" applyFill="1" applyBorder="1" applyAlignment="1">
      <alignment horizontal="left" vertical="center"/>
    </xf>
    <xf numFmtId="164" fontId="5" fillId="2" borderId="0" xfId="1" applyNumberFormat="1" applyFont="1" applyFill="1" applyBorder="1" applyAlignment="1">
      <alignment horizontal="left" vertical="center"/>
    </xf>
    <xf numFmtId="164" fontId="5" fillId="2" borderId="7" xfId="1" applyNumberFormat="1" applyFont="1" applyFill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6" formatCode="hh:mm:ss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167" formatCode="m/d/yyyy"/>
      <fill>
        <patternFill patternType="none">
          <fgColor indexed="64"/>
          <bgColor auto="1"/>
        </patternFill>
      </fill>
      <border outline="0">
        <right style="thin">
          <color rgb="FF231B35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231B35"/>
        </left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231B35"/>
        </right>
        <top style="thin">
          <color rgb="FF231B35"/>
        </top>
        <bottom style="thin">
          <color rgb="FF231B35"/>
        </bottom>
      </border>
      <protection locked="0" hidden="0"/>
    </dxf>
    <dxf>
      <border outline="0">
        <top style="thin">
          <color rgb="FF231B35"/>
        </top>
      </border>
    </dxf>
    <dxf>
      <border outline="0">
        <left style="thin">
          <color rgb="FF231B35"/>
        </left>
        <right style="thin">
          <color rgb="FF231B35"/>
        </right>
        <top style="thin">
          <color rgb="FF231B35"/>
        </top>
        <bottom style="thick">
          <color rgb="FF231B35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none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rgb="FF231B3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Calibri"/>
        <scheme val="minor"/>
      </font>
      <fill>
        <patternFill patternType="solid">
          <fgColor indexed="32"/>
          <bgColor rgb="FF231B3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231B35"/>
        </left>
        <right style="thin">
          <color rgb="FF231B35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231B35"/>
      <color rgb="FF1BCA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1947862</xdr:colOff>
      <xdr:row>3</xdr:row>
      <xdr:rowOff>9525</xdr:rowOff>
    </xdr:to>
    <xdr:pic>
      <xdr:nvPicPr>
        <xdr:cNvPr id="2" name="Imagen 3" descr="https://lh3.googleusercontent.com/-E53BJvkI1Ik/W_ciDdrnn8I/AAAAAAAACCc/DogTkT3GafADPs-GwjM1rwBAPr3_6TjswCL0BGAYYCw/h61/2018-11-22.png">
          <a:extLst>
            <a:ext uri="{FF2B5EF4-FFF2-40B4-BE49-F238E27FC236}">
              <a16:creationId xmlns:a16="http://schemas.microsoft.com/office/drawing/2014/main" id="{0B350FD0-A66E-4167-8950-FCA8916D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600075</xdr:colOff>
      <xdr:row>3</xdr:row>
      <xdr:rowOff>9525</xdr:rowOff>
    </xdr:to>
    <xdr:pic>
      <xdr:nvPicPr>
        <xdr:cNvPr id="2" name="Imagen 1" descr="https://lh3.googleusercontent.com/-E53BJvkI1Ik/W_ciDdrnn8I/AAAAAAAACCg/fHukvdnsf4sbm7OemnqdwvbBRz1LOcjnQCL0BGAYYCw/h61/2018-11-22.png">
          <a:extLst>
            <a:ext uri="{FF2B5EF4-FFF2-40B4-BE49-F238E27FC236}">
              <a16:creationId xmlns:a16="http://schemas.microsoft.com/office/drawing/2014/main" id="{01C257BD-F73E-4174-A388-EEBDAA55B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289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quipux.com/svn/Registros/04-Apoyo/01.DlloYGestionRecursoHumano/2018/04.GestiondeNovedades/01.InformacionEmpleados/2018_BaseDatosEmple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álisis"/>
      <sheetName val="Listas"/>
      <sheetName val="PERSONAL QUIPUX"/>
      <sheetName val="HIJOS EMPLEADOS QUIPUX"/>
      <sheetName val="Control de Cambios"/>
      <sheetName val="Retiro Cesantías"/>
      <sheetName val="PERSONAL DE BRASIL"/>
    </sheetNames>
    <sheetDataSet>
      <sheetData sheetId="0"/>
      <sheetData sheetId="1"/>
      <sheetData sheetId="2">
        <row r="2">
          <cell r="A2" t="str">
            <v xml:space="preserve">NÚMERO DE IDENTIFICACIÓN </v>
          </cell>
          <cell r="B2" t="str">
            <v>NOMBRE</v>
          </cell>
          <cell r="C2" t="str">
            <v>ESTADO</v>
          </cell>
          <cell r="D2" t="str">
            <v>CATEGORÍA DE ROTACIÓN</v>
          </cell>
          <cell r="E2" t="str">
            <v>COLCIENCIAS</v>
          </cell>
          <cell r="F2" t="str">
            <v>MOTIVO RETIRO</v>
          </cell>
          <cell r="G2" t="str">
            <v>JERARQUÍA</v>
          </cell>
          <cell r="H2" t="str">
            <v>TIPO PLANTA</v>
          </cell>
          <cell r="I2" t="str">
            <v>GÉNERO</v>
          </cell>
          <cell r="J2" t="str">
            <v>CORREO</v>
          </cell>
          <cell r="K2" t="str">
            <v>ESTADO CIVIL</v>
          </cell>
          <cell r="L2" t="str">
            <v>NUMERO HIJOS</v>
          </cell>
          <cell r="M2" t="str">
            <v>CARGO</v>
          </cell>
          <cell r="N2" t="str">
            <v>NIVEL</v>
          </cell>
          <cell r="O2" t="str">
            <v>CATEGORÍA DEL CARGO</v>
          </cell>
          <cell r="P2" t="str">
            <v>CENTRO DE COSTOS</v>
          </cell>
          <cell r="Q2" t="str">
            <v>VICEPRESIDENCIA</v>
          </cell>
          <cell r="R2" t="str">
            <v>ÁREA</v>
          </cell>
          <cell r="S2" t="str">
            <v>JEFE DIRECTO</v>
          </cell>
          <cell r="T2" t="str">
            <v>TIPO DE CONTRATO</v>
          </cell>
          <cell r="U2" t="str">
            <v>FECHA TERMINACIÓN CONTRATO</v>
          </cell>
          <cell r="V2" t="str">
            <v>FECHA INGRESO COMPAÑÍA</v>
          </cell>
          <cell r="W2" t="str">
            <v>FECHA RETIRO</v>
          </cell>
          <cell r="X2" t="str">
            <v>ANTIGÜEDAD</v>
          </cell>
          <cell r="Y2" t="str">
            <v>NIVEL DE ESTUDIO</v>
          </cell>
          <cell r="Z2" t="str">
            <v>PROFESIÓN TÉCNICA 1</v>
          </cell>
          <cell r="AA2" t="str">
            <v>PROFESIÓN TECNOLOGÍA 2</v>
          </cell>
          <cell r="AB2" t="str">
            <v>PROFESIÓN PREGRADO 3</v>
          </cell>
          <cell r="AC2" t="str">
            <v>PROFESIÓN POSGRADO 4</v>
          </cell>
          <cell r="AD2" t="str">
            <v>MAESTRÍA 5</v>
          </cell>
          <cell r="AE2" t="str">
            <v>UNIVERSIDAD o INSTITUCIÓN EDUCATIVA1</v>
          </cell>
          <cell r="AF2" t="str">
            <v>UNIVERSIDAD o INSTITUCIÓN EDUCATIVA2</v>
          </cell>
          <cell r="AG2" t="str">
            <v>UNIVERSIDAD o INSTITUCIÓN EDUCATIVA3</v>
          </cell>
          <cell r="AH2" t="str">
            <v>UNIVERSIDAD o INSTITUCIÓN EDUCATIVA4</v>
          </cell>
          <cell r="AI2" t="str">
            <v>UNIVERSIDAD o INSTITUCIÓN EDUCATIVA5</v>
          </cell>
          <cell r="AJ2" t="str">
            <v>AÑO DE GRADUACIÓN</v>
          </cell>
          <cell r="AK2" t="str">
            <v>TARJETA PROFESIONAL?</v>
          </cell>
          <cell r="AL2" t="str">
            <v>EN</v>
          </cell>
          <cell r="AM2" t="str">
            <v>FECHA EXPEDICION TP</v>
          </cell>
          <cell r="AN2" t="str">
            <v>CERTIFICACION1</v>
          </cell>
          <cell r="AO2" t="str">
            <v>CERTIFICACION2</v>
          </cell>
          <cell r="AP2" t="str">
            <v>CERTIFICACION 3</v>
          </cell>
          <cell r="AQ2" t="str">
            <v>CERTIFICACION 4</v>
          </cell>
          <cell r="AR2" t="str">
            <v>DONDE1</v>
          </cell>
          <cell r="AS2" t="str">
            <v>DONDE2</v>
          </cell>
          <cell r="AT2" t="str">
            <v>DONDE3</v>
          </cell>
          <cell r="AU2" t="str">
            <v>DONDE4</v>
          </cell>
          <cell r="AV2" t="str">
            <v>FECHA DE NACIMIENTO</v>
          </cell>
          <cell r="AW2" t="str">
            <v>EDAD</v>
          </cell>
          <cell r="AX2" t="str">
            <v>SEDE</v>
          </cell>
          <cell r="AY2" t="str">
            <v>DIRECCIÓN OFICINA</v>
          </cell>
          <cell r="AZ2" t="str">
            <v>NOVEDADES ADICIONALES</v>
          </cell>
          <cell r="BA2" t="str">
            <v xml:space="preserve">TELEFONO o EXTENSION </v>
          </cell>
          <cell r="BB2" t="str">
            <v>TELEFONO</v>
          </cell>
          <cell r="BC2" t="str">
            <v>CELULAR</v>
          </cell>
          <cell r="BD2" t="str">
            <v>DIRECCIÓN RESIDENCIAL</v>
          </cell>
          <cell r="BE2" t="str">
            <v>MUNICIPIO DE RESIDENCIA</v>
          </cell>
          <cell r="BF2" t="str">
            <v>TIPO DE SANGRE</v>
          </cell>
        </row>
        <row r="3">
          <cell r="A3">
            <v>39443212</v>
          </cell>
          <cell r="B3" t="str">
            <v>ALBA LUCIA RIOS LOPEZ</v>
          </cell>
          <cell r="C3" t="str">
            <v>ACTIVO</v>
          </cell>
          <cell r="D3">
            <v>0</v>
          </cell>
          <cell r="E3">
            <v>0</v>
          </cell>
          <cell r="F3">
            <v>0</v>
          </cell>
          <cell r="G3" t="str">
            <v>OPERATIVO</v>
          </cell>
          <cell r="H3" t="str">
            <v>REGULAR</v>
          </cell>
          <cell r="I3" t="str">
            <v>F</v>
          </cell>
          <cell r="J3" t="str">
            <v>orlys16@hotmail.es</v>
          </cell>
          <cell r="K3" t="str">
            <v>CASADO</v>
          </cell>
          <cell r="L3">
            <v>3</v>
          </cell>
          <cell r="M3" t="str">
            <v>COORDINADORA MATRICULAS INICIALES</v>
          </cell>
          <cell r="N3" t="str">
            <v>AUXILIAR</v>
          </cell>
          <cell r="O3" t="str">
            <v>II</v>
          </cell>
          <cell r="P3" t="str">
            <v>TRÁNSITO RIONEGRO</v>
          </cell>
          <cell r="Q3" t="str">
            <v>TRÁNSITO RIONEGRO</v>
          </cell>
          <cell r="R3" t="str">
            <v>OPERACIONES</v>
          </cell>
          <cell r="S3" t="str">
            <v>BIBI KRISHANA OCHOA ARROYAVE</v>
          </cell>
          <cell r="T3" t="str">
            <v>FIJO SUPERIOR A UN AÑO</v>
          </cell>
          <cell r="U3">
            <v>0</v>
          </cell>
          <cell r="V3">
            <v>42394</v>
          </cell>
          <cell r="W3">
            <v>0</v>
          </cell>
          <cell r="X3">
            <v>3</v>
          </cell>
          <cell r="Y3" t="str">
            <v>BACHILLER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25886</v>
          </cell>
          <cell r="AW3">
            <v>48.227397260273975</v>
          </cell>
          <cell r="AX3" t="str">
            <v>TRÁNSITO RIONEGRO</v>
          </cell>
          <cell r="AY3" t="str">
            <v>CARRERA 47 NO. 62-50</v>
          </cell>
          <cell r="AZ3">
            <v>0</v>
          </cell>
          <cell r="BA3" t="str">
            <v>5621717 ext 114</v>
          </cell>
          <cell r="BB3">
            <v>5611607</v>
          </cell>
          <cell r="BC3">
            <v>3113020975</v>
          </cell>
          <cell r="BD3" t="str">
            <v>CALLE 34D N69 C33 PORVENIR</v>
          </cell>
          <cell r="BE3" t="str">
            <v>RIONEGRO</v>
          </cell>
          <cell r="BF3" t="str">
            <v>B</v>
          </cell>
        </row>
        <row r="4">
          <cell r="A4">
            <v>43608583</v>
          </cell>
          <cell r="B4" t="str">
            <v>ALEIDA ALEXANDRA AGUDELO JARAMILLO</v>
          </cell>
          <cell r="C4" t="str">
            <v>ACTIVO</v>
          </cell>
          <cell r="D4">
            <v>0</v>
          </cell>
          <cell r="E4">
            <v>0</v>
          </cell>
          <cell r="F4">
            <v>0</v>
          </cell>
          <cell r="G4" t="str">
            <v>OPERATIVO</v>
          </cell>
          <cell r="H4" t="str">
            <v>REGULAR</v>
          </cell>
          <cell r="I4" t="str">
            <v>F</v>
          </cell>
          <cell r="J4" t="str">
            <v>alexandra.agudelo@quipux.com</v>
          </cell>
          <cell r="K4" t="str">
            <v>CASADO</v>
          </cell>
          <cell r="L4">
            <v>2</v>
          </cell>
          <cell r="M4" t="str">
            <v>ANALISTA DE CALIDAD</v>
          </cell>
          <cell r="N4" t="str">
            <v>PROFESIONAL STAFF</v>
          </cell>
          <cell r="O4" t="str">
            <v>III</v>
          </cell>
          <cell r="P4" t="str">
            <v>CASA MATRIZ</v>
          </cell>
          <cell r="Q4" t="str">
            <v>VICEPRESIDENCIA DE FÁBRICA DE SOFTWARE</v>
          </cell>
          <cell r="R4" t="str">
            <v>GERENCIA DE OPTIMIZACIÓN DE SOLUCIONES</v>
          </cell>
          <cell r="S4" t="str">
            <v>ANGELA MARIA CUARTAS HURTADO</v>
          </cell>
          <cell r="T4" t="str">
            <v>INDEFINIDO</v>
          </cell>
          <cell r="U4">
            <v>0</v>
          </cell>
          <cell r="V4">
            <v>41198</v>
          </cell>
          <cell r="W4">
            <v>0</v>
          </cell>
          <cell r="X4">
            <v>6.2767123287671236</v>
          </cell>
          <cell r="Y4" t="str">
            <v>PROFESIONAL</v>
          </cell>
          <cell r="Z4">
            <v>0</v>
          </cell>
          <cell r="AA4" t="str">
            <v xml:space="preserve">SISTEMAS DE INFORMACIÓN </v>
          </cell>
          <cell r="AB4" t="str">
            <v>INGENIERÍA DE SISTEMAS</v>
          </cell>
          <cell r="AC4">
            <v>0</v>
          </cell>
          <cell r="AD4">
            <v>0</v>
          </cell>
          <cell r="AE4">
            <v>0</v>
          </cell>
          <cell r="AF4" t="str">
            <v>INSTITUTO TECNOLÓGICO METROPOLITANO</v>
          </cell>
          <cell r="AG4" t="str">
            <v>UNIVERSIDAD NACIONAL ABIERTA Y A DISTANCIA</v>
          </cell>
          <cell r="AH4">
            <v>0</v>
          </cell>
          <cell r="AI4">
            <v>0</v>
          </cell>
          <cell r="AJ4">
            <v>2016</v>
          </cell>
          <cell r="AK4" t="str">
            <v>05585-029700ANT</v>
          </cell>
          <cell r="AL4" t="str">
            <v>TECNOLOGÍA EN SISTEMAS DE INFORMACIÓN</v>
          </cell>
          <cell r="AM4">
            <v>41522</v>
          </cell>
          <cell r="AN4" t="str">
            <v>LINUX BASICO</v>
          </cell>
          <cell r="AO4" t="str">
            <v>FORMACIÓN BÁSICO DE REDES DE DATOS</v>
          </cell>
          <cell r="AP4" t="str">
            <v>FORMACIÓN CALIDAD EN EL DESARROLLO DE SOFTWARE</v>
          </cell>
          <cell r="AQ4" t="str">
            <v>INFORMÁTICA: DISEÑO DE BASES DE DATOS EN SQL</v>
          </cell>
          <cell r="AR4" t="str">
            <v>SENA</v>
          </cell>
          <cell r="AS4" t="str">
            <v>SENA</v>
          </cell>
          <cell r="AT4" t="str">
            <v>SENA</v>
          </cell>
          <cell r="AU4" t="str">
            <v>SENA</v>
          </cell>
          <cell r="AV4">
            <v>28115</v>
          </cell>
          <cell r="AW4">
            <v>42.12054794520548</v>
          </cell>
          <cell r="AX4" t="str">
            <v>FORUM</v>
          </cell>
          <cell r="AY4" t="str">
            <v>Calle 7 Sur #42 - 70</v>
          </cell>
          <cell r="AZ4">
            <v>0</v>
          </cell>
          <cell r="BA4">
            <v>3137000</v>
          </cell>
          <cell r="BB4">
            <v>2581458</v>
          </cell>
          <cell r="BC4">
            <v>3136214433</v>
          </cell>
          <cell r="BD4" t="str">
            <v>CARRERA 43A NO. 109-34</v>
          </cell>
          <cell r="BE4" t="str">
            <v>MEDELLÍN</v>
          </cell>
          <cell r="BF4" t="str">
            <v>O</v>
          </cell>
        </row>
        <row r="5">
          <cell r="A5">
            <v>1036612889</v>
          </cell>
          <cell r="B5" t="str">
            <v>ALEJANDRA MARIA JARAMILLO QUINTERO</v>
          </cell>
          <cell r="C5" t="str">
            <v>INACTIVO</v>
          </cell>
          <cell r="D5">
            <v>0</v>
          </cell>
          <cell r="E5">
            <v>0</v>
          </cell>
          <cell r="F5" t="str">
            <v>TERMINACIÓN DE CONTRATO</v>
          </cell>
          <cell r="G5" t="str">
            <v>OPERATIVO</v>
          </cell>
          <cell r="H5" t="str">
            <v>REGULAR</v>
          </cell>
          <cell r="I5" t="str">
            <v>F</v>
          </cell>
          <cell r="J5" t="str">
            <v>allexaa1010@gmail.com</v>
          </cell>
          <cell r="K5" t="str">
            <v>SOLTERO</v>
          </cell>
          <cell r="L5">
            <v>0</v>
          </cell>
          <cell r="M5" t="str">
            <v>AUXILIAR OPERATIVO DE SERVICIO</v>
          </cell>
          <cell r="N5" t="str">
            <v>AUXILIAR</v>
          </cell>
          <cell r="O5" t="str">
            <v>I</v>
          </cell>
          <cell r="P5" t="str">
            <v>GOBERNACIÓN ANTIOQUIA</v>
          </cell>
          <cell r="Q5" t="str">
            <v>GOBERNACIÓN ANTIOQUIA</v>
          </cell>
          <cell r="R5" t="str">
            <v>LIQUIDACIÓN</v>
          </cell>
          <cell r="S5" t="str">
            <v>LUIS CARLOS BEDOYA VASQUEZ</v>
          </cell>
          <cell r="T5" t="str">
            <v>INDEFINIDO</v>
          </cell>
          <cell r="U5">
            <v>0</v>
          </cell>
          <cell r="V5">
            <v>42793</v>
          </cell>
          <cell r="W5">
            <v>43327</v>
          </cell>
          <cell r="X5">
            <v>1.463013698630137</v>
          </cell>
          <cell r="Y5" t="str">
            <v>TECNOLÓGICO</v>
          </cell>
          <cell r="Z5">
            <v>0</v>
          </cell>
          <cell r="AA5" t="str">
            <v>PLANEACIÓN Y SUPERVISIÓN EN CONFECCIÓN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 t="str">
            <v>SENA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 t="str">
            <v>CURSO EN TELEMERCADEO</v>
          </cell>
          <cell r="AO5">
            <v>0</v>
          </cell>
          <cell r="AP5">
            <v>0</v>
          </cell>
          <cell r="AQ5">
            <v>0</v>
          </cell>
          <cell r="AR5" t="str">
            <v>ESCUELA DE ESTUDIO EMPRESARIAL</v>
          </cell>
          <cell r="AS5">
            <v>0</v>
          </cell>
          <cell r="AT5">
            <v>0</v>
          </cell>
          <cell r="AU5">
            <v>0</v>
          </cell>
          <cell r="AV5">
            <v>32060</v>
          </cell>
          <cell r="AW5">
            <v>31.312328767123287</v>
          </cell>
          <cell r="AX5" t="str">
            <v>GOBERNACIÓN ANTIOQUIA</v>
          </cell>
          <cell r="AY5" t="str">
            <v xml:space="preserve">CALLE 42 # 52-186 SÓTANO EXTERNO. </v>
          </cell>
          <cell r="AZ5">
            <v>0</v>
          </cell>
          <cell r="BA5" t="str">
            <v>2629779 ext 14</v>
          </cell>
          <cell r="BB5">
            <v>2779385</v>
          </cell>
          <cell r="BC5">
            <v>3016771445</v>
          </cell>
          <cell r="BD5" t="str">
            <v>CRA 58 FF N 60-08</v>
          </cell>
          <cell r="BE5" t="str">
            <v>ITAGUI</v>
          </cell>
          <cell r="BF5" t="str">
            <v>A</v>
          </cell>
        </row>
        <row r="6">
          <cell r="A6">
            <v>1040042433</v>
          </cell>
          <cell r="B6" t="str">
            <v>ALEJANDRA MONTOYA CASTRO</v>
          </cell>
          <cell r="C6" t="str">
            <v>ACTIVO</v>
          </cell>
          <cell r="D6">
            <v>0</v>
          </cell>
          <cell r="E6">
            <v>0</v>
          </cell>
          <cell r="F6">
            <v>0</v>
          </cell>
          <cell r="G6" t="str">
            <v>OPERATIVO</v>
          </cell>
          <cell r="H6" t="str">
            <v>REGULAR</v>
          </cell>
          <cell r="I6" t="str">
            <v>F</v>
          </cell>
          <cell r="J6" t="str">
            <v>alejandra.montoya@quipux.com</v>
          </cell>
          <cell r="K6" t="str">
            <v>SOLTERO</v>
          </cell>
          <cell r="L6">
            <v>1</v>
          </cell>
          <cell r="M6" t="str">
            <v>AUXILIAR OPERATIVO DE SERVICIO</v>
          </cell>
          <cell r="N6" t="str">
            <v>AUXILIAR</v>
          </cell>
          <cell r="O6" t="str">
            <v>I</v>
          </cell>
          <cell r="P6" t="str">
            <v>CASA MATRIZ</v>
          </cell>
          <cell r="Q6" t="str">
            <v>VICEPRESIDENCIA DE OPERACIONES</v>
          </cell>
          <cell r="R6" t="str">
            <v>EXPERIENCIA DE SERVICIO</v>
          </cell>
          <cell r="S6" t="str">
            <v>EDWARD DAVID AGUIRRE PEREZ</v>
          </cell>
          <cell r="T6" t="str">
            <v>INDEFINIDO</v>
          </cell>
          <cell r="U6">
            <v>0</v>
          </cell>
          <cell r="V6">
            <v>41845</v>
          </cell>
          <cell r="W6">
            <v>0</v>
          </cell>
          <cell r="X6">
            <v>4.5041095890410956</v>
          </cell>
          <cell r="Y6" t="str">
            <v>BACHILLER</v>
          </cell>
          <cell r="Z6" t="str">
            <v>ESTUDIANTE TÉCNICA EN CONTABILIDAD FINANCIERA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 t="str">
            <v>SENA</v>
          </cell>
          <cell r="AF6" t="str">
            <v>CETASDI</v>
          </cell>
          <cell r="AG6">
            <v>0</v>
          </cell>
          <cell r="AH6">
            <v>0</v>
          </cell>
          <cell r="AI6">
            <v>0</v>
          </cell>
          <cell r="AJ6">
            <v>2008</v>
          </cell>
          <cell r="AK6" t="str">
            <v>NO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33998</v>
          </cell>
          <cell r="AW6">
            <v>26.002739726027396</v>
          </cell>
          <cell r="AX6" t="str">
            <v>LA CEJA</v>
          </cell>
          <cell r="AY6" t="str">
            <v xml:space="preserve">CARRERA 17 # 21-54 </v>
          </cell>
          <cell r="AZ6">
            <v>0</v>
          </cell>
          <cell r="BA6">
            <v>5532313</v>
          </cell>
          <cell r="BB6">
            <v>5680705</v>
          </cell>
          <cell r="BC6">
            <v>3137341574</v>
          </cell>
          <cell r="BD6" t="str">
            <v>CARRERA 12A NO. 25-51</v>
          </cell>
          <cell r="BE6" t="str">
            <v>LA CEJA</v>
          </cell>
          <cell r="BF6" t="str">
            <v>B</v>
          </cell>
        </row>
        <row r="7">
          <cell r="A7">
            <v>1020467774</v>
          </cell>
          <cell r="B7" t="str">
            <v>ANGIE KATHERINE BURITICA MURILLO</v>
          </cell>
          <cell r="C7" t="str">
            <v>ACTIVO</v>
          </cell>
          <cell r="D7">
            <v>0</v>
          </cell>
          <cell r="E7">
            <v>0</v>
          </cell>
          <cell r="F7">
            <v>0</v>
          </cell>
          <cell r="G7" t="str">
            <v>OPERATIVO</v>
          </cell>
          <cell r="H7" t="str">
            <v>REGULAR</v>
          </cell>
          <cell r="I7" t="str">
            <v>F</v>
          </cell>
          <cell r="J7" t="str">
            <v>annburitica@gmail.com</v>
          </cell>
          <cell r="K7" t="str">
            <v>SOLTERO</v>
          </cell>
          <cell r="L7">
            <v>0</v>
          </cell>
          <cell r="M7" t="str">
            <v>AUXILIAR DE SOSTENIBILIDAD</v>
          </cell>
          <cell r="N7" t="str">
            <v>AUXILIAR</v>
          </cell>
          <cell r="O7" t="str">
            <v>I</v>
          </cell>
          <cell r="P7" t="str">
            <v>GOBERNACIÓN ANTIOQUIA</v>
          </cell>
          <cell r="Q7" t="str">
            <v>GOBERNACIÓN ANTIOQUIA</v>
          </cell>
          <cell r="R7" t="str">
            <v>TI</v>
          </cell>
          <cell r="S7" t="str">
            <v>LUIS CARLOS BEDOYA VASQUEZ</v>
          </cell>
          <cell r="T7" t="str">
            <v>INDEFINIDO</v>
          </cell>
          <cell r="U7">
            <v>0</v>
          </cell>
          <cell r="V7">
            <v>43102</v>
          </cell>
          <cell r="W7">
            <v>0</v>
          </cell>
          <cell r="X7">
            <v>1.0602739726027397</v>
          </cell>
          <cell r="Y7" t="str">
            <v>BACHILLER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2012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33970</v>
          </cell>
          <cell r="AW7">
            <v>26.079452054794519</v>
          </cell>
          <cell r="AX7" t="str">
            <v>GOBERNACIÓN ANTIOQUIA</v>
          </cell>
          <cell r="AY7" t="str">
            <v xml:space="preserve">CALLE 42 # 52-186 SÓTANO EXTERNO. </v>
          </cell>
          <cell r="AZ7" t="str">
            <v>Contrato a termino indefinido desde el 10/03/2017 hasta el 03/08/2017 (Despido Sin justa causa)</v>
          </cell>
          <cell r="BA7" t="str">
            <v>2629779 ext 14</v>
          </cell>
          <cell r="BB7">
            <v>4721824</v>
          </cell>
          <cell r="BC7">
            <v>0</v>
          </cell>
          <cell r="BD7" t="str">
            <v>CARRERA 80 # 96B 40- APTO</v>
          </cell>
          <cell r="BE7" t="str">
            <v>MEDELLÍN</v>
          </cell>
          <cell r="BF7" t="str">
            <v>A</v>
          </cell>
        </row>
        <row r="8">
          <cell r="A8">
            <v>1152193350</v>
          </cell>
          <cell r="B8" t="str">
            <v>ALEJANDRO JARAMILLO ECHEVERRI</v>
          </cell>
          <cell r="C8" t="str">
            <v>ACTIVO</v>
          </cell>
          <cell r="D8">
            <v>0</v>
          </cell>
          <cell r="E8">
            <v>0</v>
          </cell>
          <cell r="F8">
            <v>0</v>
          </cell>
          <cell r="G8" t="str">
            <v>OPERATIVO</v>
          </cell>
          <cell r="H8" t="str">
            <v>REGULAR</v>
          </cell>
          <cell r="I8" t="str">
            <v>M</v>
          </cell>
          <cell r="J8" t="str">
            <v>alejandro.jaramillo@quipux.com</v>
          </cell>
          <cell r="K8" t="str">
            <v>SOLTERO</v>
          </cell>
          <cell r="L8">
            <v>0</v>
          </cell>
          <cell r="M8" t="str">
            <v>ANALISTA DE REQUISITOS</v>
          </cell>
          <cell r="N8" t="str">
            <v>PROFESIONAL STAFF</v>
          </cell>
          <cell r="O8" t="str">
            <v>III</v>
          </cell>
          <cell r="P8" t="str">
            <v>CASA MATRIZ</v>
          </cell>
          <cell r="Q8" t="str">
            <v>VICEPRESIDENCIA DE FÁBRICA DE SOFTWARE</v>
          </cell>
          <cell r="R8" t="str">
            <v>GERENCIA DE OPTIMIZACIÓN DE SOLUCIONES</v>
          </cell>
          <cell r="S8" t="str">
            <v>GREISON DARIO PEMBERTY VELEZ</v>
          </cell>
          <cell r="T8" t="str">
            <v>INDEFINIDO</v>
          </cell>
          <cell r="U8">
            <v>0</v>
          </cell>
          <cell r="V8">
            <v>42165</v>
          </cell>
          <cell r="W8">
            <v>0</v>
          </cell>
          <cell r="X8">
            <v>3.6273972602739728</v>
          </cell>
          <cell r="Y8" t="str">
            <v>PROFESIONAL</v>
          </cell>
          <cell r="Z8">
            <v>0</v>
          </cell>
          <cell r="AA8">
            <v>0</v>
          </cell>
          <cell r="AB8" t="str">
            <v>INGENIERÍA DE SISTEMAS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 t="str">
            <v>UNIVERSIDAD DE ANTIOQUIA</v>
          </cell>
          <cell r="AH8">
            <v>0</v>
          </cell>
          <cell r="AI8">
            <v>0</v>
          </cell>
          <cell r="AJ8">
            <v>2015</v>
          </cell>
          <cell r="AK8" t="str">
            <v>05255-314836ANT</v>
          </cell>
          <cell r="AL8" t="str">
            <v>INGENIERÍA DE SISTEMAS</v>
          </cell>
          <cell r="AM8">
            <v>42299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33519</v>
          </cell>
          <cell r="AW8">
            <v>27.315068493150687</v>
          </cell>
          <cell r="AX8" t="str">
            <v>FORUM</v>
          </cell>
          <cell r="AY8" t="str">
            <v>Calle 7 Sur #42 - 70</v>
          </cell>
          <cell r="AZ8">
            <v>0</v>
          </cell>
          <cell r="BA8">
            <v>3137000</v>
          </cell>
          <cell r="BB8">
            <v>2887470</v>
          </cell>
          <cell r="BC8">
            <v>3128032400</v>
          </cell>
          <cell r="BD8" t="str">
            <v>CL 83C SUR 55-66</v>
          </cell>
          <cell r="BE8" t="str">
            <v>MEDELLÍN</v>
          </cell>
          <cell r="BF8" t="str">
            <v>A</v>
          </cell>
        </row>
        <row r="9">
          <cell r="A9">
            <v>1143137031</v>
          </cell>
          <cell r="B9" t="str">
            <v>LIZ DAYANA NAVARRO TURIZO</v>
          </cell>
          <cell r="C9" t="str">
            <v>INACTIVO</v>
          </cell>
          <cell r="D9">
            <v>0</v>
          </cell>
          <cell r="E9">
            <v>0</v>
          </cell>
          <cell r="F9" t="str">
            <v>TERMINACIÓN DE CONTRATO</v>
          </cell>
          <cell r="G9" t="str">
            <v>OPERATIVO</v>
          </cell>
          <cell r="H9" t="str">
            <v>REGULAR</v>
          </cell>
          <cell r="I9" t="str">
            <v>F</v>
          </cell>
          <cell r="J9" t="str">
            <v>lizdayana92@hotmail.com</v>
          </cell>
          <cell r="K9" t="str">
            <v>UNIÓN LIBRE</v>
          </cell>
          <cell r="L9">
            <v>0</v>
          </cell>
          <cell r="M9" t="str">
            <v>AUXILIAR OPERATIVO DE SERVICIO</v>
          </cell>
          <cell r="N9" t="str">
            <v>AUXILIAR</v>
          </cell>
          <cell r="O9" t="str">
            <v>I</v>
          </cell>
          <cell r="P9" t="str">
            <v>GOBERNACIÓN ANTIOQUIA</v>
          </cell>
          <cell r="Q9" t="str">
            <v>GOBERNACIÓN ANTIOQUIA</v>
          </cell>
          <cell r="R9" t="str">
            <v>OPERACIONES</v>
          </cell>
          <cell r="S9" t="str">
            <v>LUIS CARLOS BEDOYA VASQUEZ</v>
          </cell>
          <cell r="T9" t="str">
            <v>FIJO INFERIOR A UN AÑO</v>
          </cell>
          <cell r="U9">
            <v>0</v>
          </cell>
          <cell r="V9">
            <v>43102</v>
          </cell>
          <cell r="W9">
            <v>43327</v>
          </cell>
          <cell r="X9">
            <v>0.61643835616438358</v>
          </cell>
          <cell r="Y9" t="str">
            <v>BACHILLER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2009</v>
          </cell>
          <cell r="AK9">
            <v>0</v>
          </cell>
          <cell r="AL9">
            <v>0</v>
          </cell>
          <cell r="AM9">
            <v>0</v>
          </cell>
          <cell r="AN9" t="str">
            <v>COMUNICACIÓN Y REDACCIÓN</v>
          </cell>
          <cell r="AO9" t="str">
            <v>INGLÉS BÁSICO</v>
          </cell>
          <cell r="AP9">
            <v>0</v>
          </cell>
          <cell r="AQ9">
            <v>0</v>
          </cell>
          <cell r="AR9" t="str">
            <v>SENA</v>
          </cell>
          <cell r="AS9" t="str">
            <v>SENA</v>
          </cell>
          <cell r="AT9">
            <v>0</v>
          </cell>
          <cell r="AU9">
            <v>0</v>
          </cell>
          <cell r="AV9">
            <v>33923</v>
          </cell>
          <cell r="AW9">
            <v>26.208219178082192</v>
          </cell>
          <cell r="AX9" t="str">
            <v>GOBERNACIÓN ANTIOQUIA</v>
          </cell>
          <cell r="AY9" t="str">
            <v xml:space="preserve">CALLE 42 # 52-186 SÓTANO EXTERNO. </v>
          </cell>
          <cell r="AZ9" t="str">
            <v>contrato termino fijo desde el 26/02/2017 a 03/08/2017 (Despido sin justa Causa)</v>
          </cell>
          <cell r="BA9" t="str">
            <v>2629779 ext 14</v>
          </cell>
          <cell r="BB9">
            <v>3012379188</v>
          </cell>
          <cell r="BC9">
            <v>3012379188</v>
          </cell>
          <cell r="BD9" t="str">
            <v>CRA 76 NO 53-123 LOS COLORES</v>
          </cell>
          <cell r="BE9" t="str">
            <v>MEDELLÍN</v>
          </cell>
          <cell r="BF9" t="str">
            <v>O</v>
          </cell>
        </row>
        <row r="10">
          <cell r="A10">
            <v>71366529</v>
          </cell>
          <cell r="B10" t="str">
            <v>ALEJANDRO ROLDAN GRANADA</v>
          </cell>
          <cell r="C10" t="str">
            <v>ACTIVO</v>
          </cell>
          <cell r="D10">
            <v>0</v>
          </cell>
          <cell r="E10" t="str">
            <v>COLCIENCIAS</v>
          </cell>
          <cell r="F10">
            <v>0</v>
          </cell>
          <cell r="G10" t="str">
            <v>LIDER</v>
          </cell>
          <cell r="H10" t="str">
            <v>REGULAR</v>
          </cell>
          <cell r="I10" t="str">
            <v>M</v>
          </cell>
          <cell r="J10" t="str">
            <v>coordinacion.operaciones@vehiculosantioquia.com</v>
          </cell>
          <cell r="K10" t="str">
            <v>UNIÓN LIBRE</v>
          </cell>
          <cell r="L10">
            <v>1</v>
          </cell>
          <cell r="M10" t="str">
            <v>COORDINADOR DE OPERACIÓN</v>
          </cell>
          <cell r="N10" t="str">
            <v>PROFESIONAL SENIOR</v>
          </cell>
          <cell r="O10" t="str">
            <v>III</v>
          </cell>
          <cell r="P10" t="str">
            <v>GOBERNACIÓN ANTIOQUIA</v>
          </cell>
          <cell r="Q10" t="str">
            <v>GOBERNACIÓN ANTIOQUIA</v>
          </cell>
          <cell r="R10" t="str">
            <v>OPERACIONES</v>
          </cell>
          <cell r="S10" t="str">
            <v>DIANA GIRALDO VELEZ</v>
          </cell>
          <cell r="T10" t="str">
            <v>INDEFINIDO</v>
          </cell>
          <cell r="U10">
            <v>0</v>
          </cell>
          <cell r="V10">
            <v>41610</v>
          </cell>
          <cell r="W10">
            <v>0</v>
          </cell>
          <cell r="X10">
            <v>5.1479452054794521</v>
          </cell>
          <cell r="Y10" t="str">
            <v>BACHILLER</v>
          </cell>
          <cell r="Z10">
            <v>0</v>
          </cell>
          <cell r="AA10">
            <v>0</v>
          </cell>
          <cell r="AB10" t="str">
            <v>ESTUDIANTE DE INGENIERÍA INDUSTRIAL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 t="str">
            <v>UNIVERSIDAD NACIONAL ABIERTA Y A DISTANCIA</v>
          </cell>
          <cell r="AH10">
            <v>0</v>
          </cell>
          <cell r="AI10">
            <v>0</v>
          </cell>
          <cell r="AJ10">
            <v>0</v>
          </cell>
          <cell r="AK10" t="str">
            <v>NO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30559</v>
          </cell>
          <cell r="AW10">
            <v>35.424657534246577</v>
          </cell>
          <cell r="AX10" t="str">
            <v>GOBERNACIÓN ANTIOQUIA</v>
          </cell>
          <cell r="AY10" t="str">
            <v xml:space="preserve">CALLE 42 # 52-186 SÓTANO EXTERNO. </v>
          </cell>
          <cell r="AZ10">
            <v>0</v>
          </cell>
          <cell r="BA10" t="str">
            <v>2629779 ext 14</v>
          </cell>
          <cell r="BB10">
            <v>4164753</v>
          </cell>
          <cell r="BC10">
            <v>3006035121</v>
          </cell>
          <cell r="BD10" t="str">
            <v>CALLE 32EE NO. 80C - 61</v>
          </cell>
          <cell r="BE10" t="str">
            <v>MEDELLÍN</v>
          </cell>
          <cell r="BF10" t="str">
            <v>B</v>
          </cell>
        </row>
        <row r="11">
          <cell r="A11">
            <v>71727221</v>
          </cell>
          <cell r="B11" t="str">
            <v>ALEJANDRO SALINAS VELASQUEZ</v>
          </cell>
          <cell r="C11" t="str">
            <v>ACTIVO</v>
          </cell>
          <cell r="D11">
            <v>0</v>
          </cell>
          <cell r="E11">
            <v>0</v>
          </cell>
          <cell r="F11">
            <v>0</v>
          </cell>
          <cell r="G11" t="str">
            <v>LIDER</v>
          </cell>
          <cell r="H11" t="str">
            <v>REGULAR</v>
          </cell>
          <cell r="I11" t="str">
            <v>M</v>
          </cell>
          <cell r="J11" t="str">
            <v>alejandro.salinas@quipux.com</v>
          </cell>
          <cell r="K11" t="str">
            <v>CASADO</v>
          </cell>
          <cell r="L11">
            <v>2</v>
          </cell>
          <cell r="M11" t="str">
            <v>VICEPRESIDENTE DE PROYECTOS Y NUEVOS NEGOCIOS</v>
          </cell>
          <cell r="N11" t="str">
            <v>VICEPRESIDENTE</v>
          </cell>
          <cell r="O11" t="str">
            <v>I</v>
          </cell>
          <cell r="P11" t="str">
            <v>CASA MATRIZ</v>
          </cell>
          <cell r="Q11" t="str">
            <v>VICEPRESIDENCIA DE PROYECTOS Y NUEVOS NEGOCIOS</v>
          </cell>
          <cell r="R11" t="str">
            <v>VICEPRESIDENCIA DE PROYECTOS Y NUEVOS NEGOCIOS</v>
          </cell>
          <cell r="S11" t="str">
            <v>HUGO ALBERTO ZULUAGA GIRALDO</v>
          </cell>
          <cell r="T11" t="str">
            <v>INDEFINIDO</v>
          </cell>
          <cell r="U11">
            <v>0</v>
          </cell>
          <cell r="V11">
            <v>41137</v>
          </cell>
          <cell r="W11">
            <v>0</v>
          </cell>
          <cell r="X11">
            <v>6.4438356164383563</v>
          </cell>
          <cell r="Y11" t="str">
            <v>ESPECIALIZACIÓN</v>
          </cell>
          <cell r="Z11">
            <v>0</v>
          </cell>
          <cell r="AA11">
            <v>0</v>
          </cell>
          <cell r="AB11" t="str">
            <v>INGENIERÍA DE PRODUCCIÓN</v>
          </cell>
          <cell r="AC11" t="str">
            <v>GERENCIA DE LA PRODUCCIÓN Y SERVICIOS</v>
          </cell>
          <cell r="AD11">
            <v>0</v>
          </cell>
          <cell r="AE11">
            <v>0</v>
          </cell>
          <cell r="AF11">
            <v>0</v>
          </cell>
          <cell r="AG11" t="str">
            <v>UNIVERSIDAD EAFIT</v>
          </cell>
          <cell r="AH11" t="str">
            <v>ESCUELA DE INGENIERÍA DE ANTIOQUIA</v>
          </cell>
          <cell r="AI11">
            <v>0</v>
          </cell>
          <cell r="AJ11">
            <v>1996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26324</v>
          </cell>
          <cell r="AW11">
            <v>47.027397260273972</v>
          </cell>
          <cell r="AX11" t="str">
            <v>MILLA DE ORO</v>
          </cell>
          <cell r="AY11" t="str">
            <v>CRA 43 A N 3 SUR-130 TORRE 1 PISO 12 MILLA DE ORO</v>
          </cell>
          <cell r="AZ11">
            <v>0</v>
          </cell>
          <cell r="BA11">
            <v>3137000</v>
          </cell>
          <cell r="BB11">
            <v>3345500</v>
          </cell>
          <cell r="BC11">
            <v>3104384688</v>
          </cell>
          <cell r="BD11" t="str">
            <v>KM 11 VIA LOMA DEL ESCOBERO, SAN LUIS CIUDADELA CAMPESTRE CASA 41</v>
          </cell>
          <cell r="BE11" t="str">
            <v>MEDELLÍN</v>
          </cell>
          <cell r="BF11" t="str">
            <v>O</v>
          </cell>
        </row>
        <row r="12">
          <cell r="A12">
            <v>8432617</v>
          </cell>
          <cell r="B12" t="str">
            <v>ALEJANDRO SIERRA PALKA</v>
          </cell>
          <cell r="C12" t="str">
            <v>INACTIVO</v>
          </cell>
          <cell r="D12">
            <v>0</v>
          </cell>
          <cell r="E12">
            <v>0</v>
          </cell>
          <cell r="F12" t="str">
            <v>RENUNCIA VOLUNTARIA</v>
          </cell>
          <cell r="G12" t="str">
            <v>OPERATIVO</v>
          </cell>
          <cell r="H12" t="str">
            <v>REGULAR</v>
          </cell>
          <cell r="I12" t="str">
            <v>M</v>
          </cell>
          <cell r="J12" t="str">
            <v>alejandro.sierra@quipux.com</v>
          </cell>
          <cell r="K12" t="str">
            <v>UNIÓN LIBRE</v>
          </cell>
          <cell r="L12">
            <v>0</v>
          </cell>
          <cell r="M12" t="str">
            <v>JEFE DE INFRAESTRUCTURA</v>
          </cell>
          <cell r="N12" t="str">
            <v>LÍDER</v>
          </cell>
          <cell r="O12" t="str">
            <v>I</v>
          </cell>
          <cell r="P12" t="str">
            <v>CASA MATRIZ</v>
          </cell>
          <cell r="Q12" t="str">
            <v>VICEPRESIDENCIA DE PROYECTOS Y NUEVOS NEGOCIOS</v>
          </cell>
          <cell r="R12" t="str">
            <v>GERENCIA DE NUEVOS PROYECTOS Y TICS</v>
          </cell>
          <cell r="S12" t="str">
            <v>CAROLINA ARANGO MORENO</v>
          </cell>
          <cell r="T12" t="str">
            <v>INDEFINIDO</v>
          </cell>
          <cell r="U12">
            <v>0</v>
          </cell>
          <cell r="V12">
            <v>40406</v>
          </cell>
          <cell r="W12">
            <v>42944</v>
          </cell>
          <cell r="X12">
            <v>6.9534246575342467</v>
          </cell>
          <cell r="Y12" t="str">
            <v>ESPECIALIZACIÓN</v>
          </cell>
          <cell r="Z12">
            <v>0</v>
          </cell>
          <cell r="AA12" t="str">
            <v>ELECTRÓNICA</v>
          </cell>
          <cell r="AB12" t="str">
            <v>INGENIERÍA DE SISTEMAS</v>
          </cell>
          <cell r="AC12" t="str">
            <v>FORMULACIÓN Y EVALUACIÓN DE PROYECTOS</v>
          </cell>
          <cell r="AD12">
            <v>0</v>
          </cell>
          <cell r="AE12">
            <v>0</v>
          </cell>
          <cell r="AF12">
            <v>0</v>
          </cell>
          <cell r="AG12" t="str">
            <v>FUNDACIÓN UNIVERSITARIA MARIA CANO</v>
          </cell>
          <cell r="AH12" t="str">
            <v>INSTITUTO TECNOLÓGICO METROPOLITANO</v>
          </cell>
          <cell r="AI12">
            <v>0</v>
          </cell>
          <cell r="AJ12">
            <v>2010</v>
          </cell>
          <cell r="AK12" t="str">
            <v>05255221314ANT</v>
          </cell>
          <cell r="AL12" t="str">
            <v>INGENIERÍA DE SISTEMAS</v>
          </cell>
          <cell r="AM12">
            <v>40952</v>
          </cell>
          <cell r="AN12" t="str">
            <v>ITIL FOUNDATION CERTIFICATE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29615</v>
          </cell>
          <cell r="AW12">
            <v>38.010958904109586</v>
          </cell>
          <cell r="AX12" t="str">
            <v>MILLA DE ORO</v>
          </cell>
          <cell r="AY12" t="str">
            <v>CRA 43 A N 3 SUR-130 TORRE 1 PISO 12 MILLA DE ORO</v>
          </cell>
          <cell r="AZ12">
            <v>0</v>
          </cell>
          <cell r="BA12">
            <v>3137000</v>
          </cell>
          <cell r="BB12">
            <v>2182300</v>
          </cell>
          <cell r="BC12">
            <v>3006088608</v>
          </cell>
          <cell r="BD12" t="str">
            <v>CARRERA 43 NO. 49-44 CENTRO</v>
          </cell>
          <cell r="BE12" t="str">
            <v>MEDELLÍN</v>
          </cell>
          <cell r="BF12" t="str">
            <v>A</v>
          </cell>
        </row>
        <row r="13">
          <cell r="A13">
            <v>1128434956</v>
          </cell>
          <cell r="B13" t="str">
            <v>ALEXANDER AGUIRRE ZORRILLA</v>
          </cell>
          <cell r="C13" t="str">
            <v>INACTIVO</v>
          </cell>
          <cell r="D13">
            <v>0</v>
          </cell>
          <cell r="E13" t="str">
            <v>COLCIENCIAS</v>
          </cell>
          <cell r="F13" t="str">
            <v>RENUNCIA VOLUNTARIA</v>
          </cell>
          <cell r="G13" t="str">
            <v>OPERATIVO</v>
          </cell>
          <cell r="H13" t="str">
            <v>REGULAR</v>
          </cell>
          <cell r="I13" t="str">
            <v>M</v>
          </cell>
          <cell r="J13" t="str">
            <v>alexander.aguirre@quipux.com</v>
          </cell>
          <cell r="K13" t="str">
            <v>SOLTERO</v>
          </cell>
          <cell r="L13">
            <v>1</v>
          </cell>
          <cell r="M13" t="str">
            <v>ANALISTA DESARROLLADOR</v>
          </cell>
          <cell r="N13" t="str">
            <v>PROFESIONAL STAFF</v>
          </cell>
          <cell r="O13" t="str">
            <v>II</v>
          </cell>
          <cell r="P13" t="str">
            <v>CASA MATRIZ</v>
          </cell>
          <cell r="Q13" t="str">
            <v>VICEPRESIDENCIA DE FÁBRICA DE SOFTWARE</v>
          </cell>
          <cell r="R13" t="str">
            <v>GERENCIA DE OPTIMIZACIÓN DE SOLUCIONES</v>
          </cell>
          <cell r="S13" t="str">
            <v>GREISON DARIO PEMBERTY VELEZ</v>
          </cell>
          <cell r="T13" t="str">
            <v>INDEFINIDO</v>
          </cell>
          <cell r="U13">
            <v>0</v>
          </cell>
          <cell r="V13">
            <v>42171</v>
          </cell>
          <cell r="W13">
            <v>43000</v>
          </cell>
          <cell r="X13">
            <v>2.2712328767123289</v>
          </cell>
          <cell r="Y13" t="str">
            <v>TECNOLÓGICO</v>
          </cell>
          <cell r="Z13" t="str">
            <v>MANTENIMIENTO DE EQUIPOS DE COMPUTO</v>
          </cell>
          <cell r="AA13" t="str">
            <v>SISTEMAS DE INFORMACIÓN</v>
          </cell>
          <cell r="AB13">
            <v>0</v>
          </cell>
          <cell r="AC13">
            <v>0</v>
          </cell>
          <cell r="AD13">
            <v>0</v>
          </cell>
          <cell r="AE13" t="str">
            <v>CESDE</v>
          </cell>
          <cell r="AF13" t="str">
            <v>INSTITUTO TECNOLÓGICO METROPOLITANO</v>
          </cell>
          <cell r="AG13">
            <v>0</v>
          </cell>
          <cell r="AH13">
            <v>0</v>
          </cell>
          <cell r="AI13">
            <v>0</v>
          </cell>
          <cell r="AJ13">
            <v>2013</v>
          </cell>
          <cell r="AK13" t="str">
            <v>NO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33146</v>
          </cell>
          <cell r="AW13">
            <v>28.336986301369862</v>
          </cell>
          <cell r="AX13" t="str">
            <v>RUTA N</v>
          </cell>
          <cell r="AY13" t="str">
            <v>CALLE 67 Nº 52-20 RUTA N</v>
          </cell>
          <cell r="AZ13">
            <v>0</v>
          </cell>
          <cell r="BA13">
            <v>0</v>
          </cell>
          <cell r="BB13">
            <v>5278603</v>
          </cell>
          <cell r="BC13">
            <v>0</v>
          </cell>
          <cell r="BD13" t="str">
            <v>CR 63C 96A 391</v>
          </cell>
          <cell r="BE13" t="str">
            <v>MEDELLÍN</v>
          </cell>
          <cell r="BF13" t="str">
            <v>O</v>
          </cell>
        </row>
        <row r="14">
          <cell r="A14">
            <v>1214720113</v>
          </cell>
          <cell r="B14" t="str">
            <v>WINDY NATALIA JIMENEZ OSPINA</v>
          </cell>
          <cell r="C14" t="str">
            <v>INACTIVO</v>
          </cell>
          <cell r="D14">
            <v>0</v>
          </cell>
          <cell r="E14">
            <v>0</v>
          </cell>
          <cell r="F14" t="str">
            <v>TERMINACIÓN DE CONTRATO</v>
          </cell>
          <cell r="G14" t="str">
            <v>OPERATIVO</v>
          </cell>
          <cell r="H14" t="str">
            <v>REGULAR</v>
          </cell>
          <cell r="I14" t="str">
            <v>F</v>
          </cell>
          <cell r="J14" t="str">
            <v>natty.017@hotmail.com</v>
          </cell>
          <cell r="K14" t="str">
            <v>CASADO</v>
          </cell>
          <cell r="L14">
            <v>1</v>
          </cell>
          <cell r="M14" t="str">
            <v>AUXILIAR OPERATIVO DE SERVICIO</v>
          </cell>
          <cell r="N14" t="str">
            <v>AUXILIAR</v>
          </cell>
          <cell r="O14" t="str">
            <v>I</v>
          </cell>
          <cell r="P14" t="str">
            <v>GOBERNACIÓN ANTIOQUIA</v>
          </cell>
          <cell r="Q14" t="str">
            <v>GOBERNACIÓN ANTIOQUIA</v>
          </cell>
          <cell r="R14" t="str">
            <v>OPERACIONES</v>
          </cell>
          <cell r="S14" t="str">
            <v>LUIS CARLOS BEDOYA VASQUEZ</v>
          </cell>
          <cell r="T14" t="str">
            <v>FIJO INFERIOR A UN AÑO</v>
          </cell>
          <cell r="U14">
            <v>43282</v>
          </cell>
          <cell r="V14">
            <v>43102</v>
          </cell>
          <cell r="W14">
            <v>43296</v>
          </cell>
          <cell r="X14">
            <v>0.53150684931506853</v>
          </cell>
          <cell r="Y14" t="str">
            <v>TÉCNICO</v>
          </cell>
          <cell r="Z14" t="str">
            <v>GESTIÓN TURÍSTICA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 t="str">
            <v>CENSA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2015</v>
          </cell>
          <cell r="AK14">
            <v>0</v>
          </cell>
          <cell r="AL14">
            <v>0</v>
          </cell>
          <cell r="AM14">
            <v>0</v>
          </cell>
          <cell r="AN14" t="str">
            <v>INGLÉS B1</v>
          </cell>
          <cell r="AO14">
            <v>0</v>
          </cell>
          <cell r="AP14">
            <v>0</v>
          </cell>
          <cell r="AQ14">
            <v>0</v>
          </cell>
          <cell r="AR14" t="str">
            <v>REMINGTON</v>
          </cell>
          <cell r="AS14">
            <v>0</v>
          </cell>
          <cell r="AT14">
            <v>0</v>
          </cell>
          <cell r="AU14">
            <v>0</v>
          </cell>
          <cell r="AV14">
            <v>34126</v>
          </cell>
          <cell r="AW14">
            <v>25.652054794520549</v>
          </cell>
          <cell r="AX14" t="str">
            <v>GOBERNACIÓN ANTIOQUIA</v>
          </cell>
          <cell r="AY14" t="str">
            <v xml:space="preserve">CALLE 42 # 52-186 SÓTANO EXTERNO. </v>
          </cell>
          <cell r="AZ14" t="str">
            <v>Contrato a termino indefinido desde el 14/03/2017 hasta el 03/08/2017 (Despido Sin justa causa)</v>
          </cell>
          <cell r="BA14" t="str">
            <v>2629779 ext 14</v>
          </cell>
          <cell r="BB14">
            <v>4875355</v>
          </cell>
          <cell r="BC14">
            <v>3136379116</v>
          </cell>
          <cell r="BD14" t="str">
            <v>CARRERA 58 # 58 -21</v>
          </cell>
          <cell r="BE14" t="str">
            <v>BELLO</v>
          </cell>
          <cell r="BF14" t="str">
            <v>A</v>
          </cell>
        </row>
        <row r="15">
          <cell r="A15">
            <v>1146437195</v>
          </cell>
          <cell r="B15" t="str">
            <v>ALEXANDER TAMANIS URREA</v>
          </cell>
          <cell r="C15" t="str">
            <v>INACTIVO</v>
          </cell>
          <cell r="D15">
            <v>0</v>
          </cell>
          <cell r="E15">
            <v>0</v>
          </cell>
          <cell r="F15" t="str">
            <v>TERMINACIÓN DE CONTRATO</v>
          </cell>
          <cell r="G15" t="str">
            <v>OPERATIVO</v>
          </cell>
          <cell r="H15" t="str">
            <v>CUOTA SENA</v>
          </cell>
          <cell r="I15" t="str">
            <v>M</v>
          </cell>
          <cell r="J15" t="str">
            <v>alexander.tamanis@quipux.com</v>
          </cell>
          <cell r="K15" t="str">
            <v>SOLTERO</v>
          </cell>
          <cell r="L15">
            <v>0</v>
          </cell>
          <cell r="M15" t="str">
            <v>APRENDIZ</v>
          </cell>
          <cell r="N15" t="str">
            <v>PROFESIONAL EN ENTRENAMIENTO</v>
          </cell>
          <cell r="O15" t="str">
            <v>I</v>
          </cell>
          <cell r="P15" t="str">
            <v>CASA MATRIZ</v>
          </cell>
          <cell r="Q15" t="str">
            <v>VICEPRESIDENCIA DE FÁBRICA DE SOFTWARE</v>
          </cell>
          <cell r="R15" t="str">
            <v>GERENCIA DE OPTIMIZACIÓN DE SOLUCIONES</v>
          </cell>
          <cell r="S15" t="str">
            <v>JULIAN HUMBERTO LOPEZ RAMIREZ</v>
          </cell>
          <cell r="T15" t="str">
            <v>APRENDIZAJE</v>
          </cell>
          <cell r="U15">
            <v>43025</v>
          </cell>
          <cell r="V15">
            <v>42661</v>
          </cell>
          <cell r="W15">
            <v>43025</v>
          </cell>
          <cell r="X15">
            <v>0.99726027397260275</v>
          </cell>
          <cell r="Y15" t="str">
            <v>BACHILLER</v>
          </cell>
          <cell r="Z15">
            <v>0</v>
          </cell>
          <cell r="AA15">
            <v>0</v>
          </cell>
          <cell r="AB15" t="str">
            <v>ESTUDIANTE ADMINISTRACIÓN TECNOLÓGICA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 t="str">
            <v>INSTITUTO TECNOLÓGICO METROPOLITANO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34122</v>
          </cell>
          <cell r="AW15">
            <v>25.663013698630138</v>
          </cell>
          <cell r="AX15" t="str">
            <v>MILLA DE ORO</v>
          </cell>
          <cell r="AY15" t="str">
            <v>CRA 43 A N 3 SUR-130 TORRE 1 PISO 12 MILLA DE ORO</v>
          </cell>
          <cell r="AZ15">
            <v>0</v>
          </cell>
          <cell r="BA15">
            <v>3137000</v>
          </cell>
          <cell r="BB15">
            <v>3043352827</v>
          </cell>
          <cell r="BC15">
            <v>3043352827</v>
          </cell>
          <cell r="BD15" t="str">
            <v>CLL 9 SUR # 79C-199 RODEO ALTO</v>
          </cell>
          <cell r="BE15" t="str">
            <v>MEDELLÍN</v>
          </cell>
          <cell r="BF15" t="str">
            <v>O</v>
          </cell>
        </row>
        <row r="16">
          <cell r="A16">
            <v>1040744665</v>
          </cell>
          <cell r="B16" t="str">
            <v>ALEXANDRA FRANCO GIRALDO</v>
          </cell>
          <cell r="C16" t="str">
            <v>ACTIVO</v>
          </cell>
          <cell r="D16">
            <v>0</v>
          </cell>
          <cell r="E16">
            <v>0</v>
          </cell>
          <cell r="F16">
            <v>0</v>
          </cell>
          <cell r="G16" t="str">
            <v>OPERATIVO</v>
          </cell>
          <cell r="H16" t="str">
            <v>REGULAR</v>
          </cell>
          <cell r="I16" t="str">
            <v>F</v>
          </cell>
          <cell r="J16" t="str">
            <v>alex.franc93@hotmail.com</v>
          </cell>
          <cell r="K16" t="str">
            <v>SOLTERO</v>
          </cell>
          <cell r="L16">
            <v>0</v>
          </cell>
          <cell r="M16" t="str">
            <v>AUXILIAR DE PAGOS</v>
          </cell>
          <cell r="N16" t="str">
            <v>AUXILIAR</v>
          </cell>
          <cell r="O16" t="str">
            <v>I</v>
          </cell>
          <cell r="P16" t="str">
            <v>GOBERNACIÓN ANTIOQUIA</v>
          </cell>
          <cell r="Q16" t="str">
            <v>GOBERNACIÓN ANTIOQUIA</v>
          </cell>
          <cell r="R16" t="str">
            <v>BACK OFFICE</v>
          </cell>
          <cell r="S16" t="str">
            <v>KATHERINE TABARES SUAREZ</v>
          </cell>
          <cell r="T16" t="str">
            <v>INDEFINIDO</v>
          </cell>
          <cell r="U16">
            <v>0</v>
          </cell>
          <cell r="V16">
            <v>42767</v>
          </cell>
          <cell r="W16">
            <v>0</v>
          </cell>
          <cell r="X16">
            <v>1.978082191780822</v>
          </cell>
          <cell r="Y16" t="str">
            <v>TECNOLÓGICO</v>
          </cell>
          <cell r="Z16">
            <v>0</v>
          </cell>
          <cell r="AA16" t="str">
            <v>GESTIÓN ADMINISTRATIVA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INSTITUTO TECNOLÓGICO METROPOLITANO</v>
          </cell>
          <cell r="AG16">
            <v>0</v>
          </cell>
          <cell r="AH16">
            <v>0</v>
          </cell>
          <cell r="AI16">
            <v>0</v>
          </cell>
          <cell r="AJ16">
            <v>2013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34186</v>
          </cell>
          <cell r="AW16">
            <v>25.487671232876714</v>
          </cell>
          <cell r="AX16" t="str">
            <v>GOBERNACIÓN ANTIOQUIA</v>
          </cell>
          <cell r="AY16" t="str">
            <v xml:space="preserve">CALLE 42 # 52-186 SÓTANO EXTERNO. </v>
          </cell>
          <cell r="AZ16">
            <v>0</v>
          </cell>
          <cell r="BA16" t="str">
            <v>2629779 ext 14</v>
          </cell>
          <cell r="BB16">
            <v>4514692</v>
          </cell>
          <cell r="BC16">
            <v>3175482486</v>
          </cell>
          <cell r="BD16" t="str">
            <v>CALLE 57AA # 66BB - 55</v>
          </cell>
          <cell r="BE16" t="str">
            <v>BELLO</v>
          </cell>
          <cell r="BF16" t="str">
            <v>O</v>
          </cell>
        </row>
        <row r="17">
          <cell r="A17">
            <v>43743076</v>
          </cell>
          <cell r="B17" t="str">
            <v>ALEXANDRA MARIA MUÑOZ FLOREZ</v>
          </cell>
          <cell r="C17" t="str">
            <v>INACTIVO</v>
          </cell>
          <cell r="D17">
            <v>0</v>
          </cell>
          <cell r="E17">
            <v>0</v>
          </cell>
          <cell r="F17" t="str">
            <v>DESPIDO SIN JUSTA CAUSA</v>
          </cell>
          <cell r="G17" t="str">
            <v>OPERATIVO</v>
          </cell>
          <cell r="H17" t="str">
            <v>REGULAR</v>
          </cell>
          <cell r="I17" t="str">
            <v>F</v>
          </cell>
          <cell r="J17" t="str">
            <v>alexita0125@hotmail.com</v>
          </cell>
          <cell r="K17" t="str">
            <v>SOLTERO</v>
          </cell>
          <cell r="L17">
            <v>2</v>
          </cell>
          <cell r="M17" t="str">
            <v>AUXILIAR OPERATIVO DE SERVICIO</v>
          </cell>
          <cell r="N17" t="str">
            <v>AUXILIAR</v>
          </cell>
          <cell r="O17" t="str">
            <v>I</v>
          </cell>
          <cell r="P17" t="str">
            <v>GOBERNACIÓN ANTIOQUIA</v>
          </cell>
          <cell r="Q17" t="str">
            <v>GOBERNACIÓN ANTIOQUIA</v>
          </cell>
          <cell r="R17" t="str">
            <v>OPERACIONES</v>
          </cell>
          <cell r="S17" t="str">
            <v>ALEJANDRO ROLDAN GRANADA</v>
          </cell>
          <cell r="T17" t="str">
            <v>INDEFINIDO</v>
          </cell>
          <cell r="U17">
            <v>0</v>
          </cell>
          <cell r="V17">
            <v>42795</v>
          </cell>
          <cell r="W17">
            <v>42937</v>
          </cell>
          <cell r="X17">
            <v>0.38904109589041097</v>
          </cell>
          <cell r="Y17" t="str">
            <v>BACHILLER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1999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27054</v>
          </cell>
          <cell r="AW17">
            <v>45.027397260273972</v>
          </cell>
          <cell r="AX17" t="str">
            <v>GOBERNACIÓN ANTIOQUIA</v>
          </cell>
          <cell r="AY17" t="str">
            <v xml:space="preserve">CALLE 42 # 52-186 SÓTANO EXTERNO. </v>
          </cell>
          <cell r="AZ17">
            <v>0</v>
          </cell>
          <cell r="BA17" t="str">
            <v>2629779 ext 14</v>
          </cell>
          <cell r="BB17">
            <v>5067007</v>
          </cell>
          <cell r="BC17">
            <v>3053584093</v>
          </cell>
          <cell r="BD17" t="str">
            <v>CRA 48 A 79-13</v>
          </cell>
          <cell r="BE17" t="str">
            <v>MEDELLÍN</v>
          </cell>
          <cell r="BF17" t="str">
            <v>O</v>
          </cell>
        </row>
        <row r="18">
          <cell r="A18">
            <v>98704342</v>
          </cell>
          <cell r="B18" t="str">
            <v>JUAN DAVID OTALVARO</v>
          </cell>
          <cell r="C18" t="str">
            <v>ACTIVO</v>
          </cell>
          <cell r="D18">
            <v>0</v>
          </cell>
          <cell r="E18">
            <v>0</v>
          </cell>
          <cell r="F18">
            <v>0</v>
          </cell>
          <cell r="G18" t="str">
            <v>OPERATIVO</v>
          </cell>
          <cell r="H18" t="str">
            <v>REGULAR</v>
          </cell>
          <cell r="I18" t="str">
            <v>M</v>
          </cell>
          <cell r="J18" t="str">
            <v>juan.otalvaro@quipux.com</v>
          </cell>
          <cell r="K18" t="str">
            <v>SOLTERO</v>
          </cell>
          <cell r="L18">
            <v>0</v>
          </cell>
          <cell r="M18" t="str">
            <v>ANALISTA DE SOPORTE</v>
          </cell>
          <cell r="N18" t="str">
            <v>PROFESIONAL STAFF</v>
          </cell>
          <cell r="O18" t="str">
            <v>II</v>
          </cell>
          <cell r="P18" t="str">
            <v>CASA MATRIZ</v>
          </cell>
          <cell r="Q18" t="str">
            <v>VICEPRESIDENCIA DE OPERACIONES</v>
          </cell>
          <cell r="R18" t="str">
            <v>EXPERIENCIA DE SERVICIO</v>
          </cell>
          <cell r="S18" t="str">
            <v>MARIBEL CASTAÑO CIRO</v>
          </cell>
          <cell r="T18" t="str">
            <v>INDEFINIDO</v>
          </cell>
          <cell r="U18">
            <v>0</v>
          </cell>
          <cell r="V18">
            <v>43103</v>
          </cell>
          <cell r="W18">
            <v>0</v>
          </cell>
          <cell r="X18">
            <v>1.0575342465753426</v>
          </cell>
          <cell r="Y18" t="str">
            <v>PROFESIONAL</v>
          </cell>
          <cell r="Z18">
            <v>0</v>
          </cell>
          <cell r="AA18" t="str">
            <v>EN SISTEMAS DE INFORMACIÓN</v>
          </cell>
          <cell r="AB18" t="str">
            <v>INGENIERÍA DE SISTEMAS</v>
          </cell>
          <cell r="AC18">
            <v>0</v>
          </cell>
          <cell r="AD18">
            <v>0</v>
          </cell>
          <cell r="AE18">
            <v>0</v>
          </cell>
          <cell r="AF18" t="str">
            <v>INSTITUTO TECNOLÓGICO METROPOLITANO</v>
          </cell>
          <cell r="AG18" t="str">
            <v>UNIVERSIDAD DE ANTIOQUIA</v>
          </cell>
          <cell r="AH18">
            <v>0</v>
          </cell>
          <cell r="AI18">
            <v>0</v>
          </cell>
          <cell r="AJ18">
            <v>2017</v>
          </cell>
          <cell r="AK18" t="str">
            <v>EN TRAMITE</v>
          </cell>
          <cell r="AL18">
            <v>0</v>
          </cell>
          <cell r="AM18">
            <v>0</v>
          </cell>
          <cell r="AN18" t="str">
            <v>ITIL FOUNDATION CERTIFICATE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30567</v>
          </cell>
          <cell r="AW18">
            <v>35.402739726027399</v>
          </cell>
          <cell r="AX18" t="str">
            <v>MILLA DE ORO</v>
          </cell>
          <cell r="AY18" t="str">
            <v>CRA 43 A N 3 SUR-130 TORRE 1 PISO 12 MILLA DE ORO</v>
          </cell>
          <cell r="AZ18">
            <v>0</v>
          </cell>
          <cell r="BA18">
            <v>3137000</v>
          </cell>
          <cell r="BB18">
            <v>4515895</v>
          </cell>
          <cell r="BC18">
            <v>3136161935</v>
          </cell>
          <cell r="BD18" t="str">
            <v>CALLE 63 A N 60-46</v>
          </cell>
          <cell r="BE18" t="str">
            <v>BELLO</v>
          </cell>
          <cell r="BF18" t="str">
            <v>O</v>
          </cell>
        </row>
        <row r="19">
          <cell r="A19">
            <v>43998153</v>
          </cell>
          <cell r="B19" t="str">
            <v>ALINA PALACIOS BEGUE</v>
          </cell>
          <cell r="C19" t="str">
            <v>INACTIVO</v>
          </cell>
          <cell r="D19" t="str">
            <v>INVOLUNTARIA</v>
          </cell>
          <cell r="E19" t="str">
            <v>COLCIENCIAS</v>
          </cell>
          <cell r="F19" t="str">
            <v>DESPIDO SIN JUSTA CAUSA</v>
          </cell>
          <cell r="G19" t="str">
            <v>OPERATIVO</v>
          </cell>
          <cell r="H19" t="str">
            <v>REGULAR</v>
          </cell>
          <cell r="I19" t="str">
            <v>F</v>
          </cell>
          <cell r="J19" t="str">
            <v>alina.palacios@quipux.com</v>
          </cell>
          <cell r="K19" t="str">
            <v>SOLTERO</v>
          </cell>
          <cell r="L19">
            <v>0</v>
          </cell>
          <cell r="M19" t="str">
            <v>DISEÑADOR GRAFICO</v>
          </cell>
          <cell r="N19" t="str">
            <v>PROFESIONAL STAFF</v>
          </cell>
          <cell r="O19" t="str">
            <v>II</v>
          </cell>
          <cell r="P19" t="str">
            <v>CASA MATRIZ</v>
          </cell>
          <cell r="Q19" t="str">
            <v>VICEPRESIDENCIA DE FÁBRICA DE SOFTWARE</v>
          </cell>
          <cell r="R19" t="str">
            <v>GERENCIA DE OPTIMIZACIÓN DE SOLUCIONES</v>
          </cell>
          <cell r="S19" t="str">
            <v>CARLOS AUGUSTO ZAPATA OSSA</v>
          </cell>
          <cell r="T19" t="str">
            <v>INDEFINIDO</v>
          </cell>
          <cell r="U19">
            <v>0</v>
          </cell>
          <cell r="V19">
            <v>42198</v>
          </cell>
          <cell r="W19">
            <v>43343</v>
          </cell>
          <cell r="X19">
            <v>3.1369863013698631</v>
          </cell>
          <cell r="Y19" t="str">
            <v>PROFESIONAL</v>
          </cell>
          <cell r="Z19">
            <v>0</v>
          </cell>
          <cell r="AA19" t="str">
            <v>SISTEMAS</v>
          </cell>
          <cell r="AB19" t="str">
            <v>INGENIERÍA DE SISTEMAS</v>
          </cell>
          <cell r="AC19">
            <v>0</v>
          </cell>
          <cell r="AD19">
            <v>0</v>
          </cell>
          <cell r="AE19">
            <v>0</v>
          </cell>
          <cell r="AF19" t="str">
            <v>INSTITUCIÓN UNIVERSITARIA SALAZAR Y HERRERA</v>
          </cell>
          <cell r="AG19" t="str">
            <v>INSTITUCIÓN UNIVERSITARIA SALAZAR Y HERRERA</v>
          </cell>
          <cell r="AH19">
            <v>0</v>
          </cell>
          <cell r="AI19">
            <v>0</v>
          </cell>
          <cell r="AJ19">
            <v>2011</v>
          </cell>
          <cell r="AK19" t="str">
            <v>05255224293ANT</v>
          </cell>
          <cell r="AL19" t="str">
            <v>INGENIERÍA DE SISTEMAS</v>
          </cell>
          <cell r="AM19">
            <v>41001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30863</v>
          </cell>
          <cell r="AW19">
            <v>34.591780821917808</v>
          </cell>
          <cell r="AX19" t="str">
            <v>MILLA DE ORO</v>
          </cell>
          <cell r="AY19" t="str">
            <v>CRA 43 A N 3 SUR-130 TORRE 1 PISO 12 MILLA DE ORO</v>
          </cell>
          <cell r="AZ19">
            <v>0</v>
          </cell>
          <cell r="BA19">
            <v>3137000</v>
          </cell>
          <cell r="BB19">
            <v>2350783</v>
          </cell>
          <cell r="BC19">
            <v>0</v>
          </cell>
          <cell r="BD19" t="str">
            <v>CL 42 63B07</v>
          </cell>
          <cell r="BE19" t="str">
            <v>MEDELLÍN</v>
          </cell>
          <cell r="BF19" t="str">
            <v>B</v>
          </cell>
        </row>
        <row r="20">
          <cell r="A20">
            <v>71293986</v>
          </cell>
          <cell r="B20" t="str">
            <v>ALVARO ANDRES GRANADA OSORIO</v>
          </cell>
          <cell r="C20" t="str">
            <v>ACTIVO</v>
          </cell>
          <cell r="D20">
            <v>0</v>
          </cell>
          <cell r="E20">
            <v>0</v>
          </cell>
          <cell r="F20">
            <v>0</v>
          </cell>
          <cell r="G20" t="str">
            <v>OPERATIVO</v>
          </cell>
          <cell r="H20" t="str">
            <v>REGULAR</v>
          </cell>
          <cell r="I20" t="str">
            <v>M</v>
          </cell>
          <cell r="J20" t="str">
            <v>alvaro.granada@quipux.com</v>
          </cell>
          <cell r="K20" t="str">
            <v>SOLTERO</v>
          </cell>
          <cell r="L20">
            <v>0</v>
          </cell>
          <cell r="M20" t="str">
            <v>LIDER DE IMPLANTACIÓN Y SERVICIO</v>
          </cell>
          <cell r="N20" t="str">
            <v>PROFESIONAL SENIOR</v>
          </cell>
          <cell r="O20" t="str">
            <v>I</v>
          </cell>
          <cell r="P20" t="str">
            <v>CASA MATRIZ</v>
          </cell>
          <cell r="Q20" t="str">
            <v>VICEPRESIDENCIA DE OPERACIONES</v>
          </cell>
          <cell r="R20" t="str">
            <v>EXPERIENCIA DE SERVICIO</v>
          </cell>
          <cell r="S20" t="str">
            <v>YEIMY NATALIA GOEZ USUGA</v>
          </cell>
          <cell r="T20" t="str">
            <v>INDEFINIDO</v>
          </cell>
          <cell r="U20">
            <v>0</v>
          </cell>
          <cell r="V20">
            <v>42032</v>
          </cell>
          <cell r="W20">
            <v>0</v>
          </cell>
          <cell r="X20">
            <v>3.9917808219178084</v>
          </cell>
          <cell r="Y20" t="str">
            <v>ESPECIALIZACIÓN</v>
          </cell>
          <cell r="Z20">
            <v>0</v>
          </cell>
          <cell r="AA20">
            <v>0</v>
          </cell>
          <cell r="AB20" t="str">
            <v>INGENIERÍA EN TELECOMUNICACIONES</v>
          </cell>
          <cell r="AC20" t="str">
            <v>GERENCIA DE PROYECTOS</v>
          </cell>
          <cell r="AD20">
            <v>0</v>
          </cell>
          <cell r="AE20">
            <v>0</v>
          </cell>
          <cell r="AF20">
            <v>0</v>
          </cell>
          <cell r="AG20" t="str">
            <v>UNIVERSIDAD PONTIFICIA BOLIVARIANA</v>
          </cell>
          <cell r="AH20" t="str">
            <v>UNIVERSIDAD PONTIFICIA BOLIVARIANA</v>
          </cell>
          <cell r="AI20">
            <v>0</v>
          </cell>
          <cell r="AJ20">
            <v>2013</v>
          </cell>
          <cell r="AK20" t="str">
            <v>AN290-95928</v>
          </cell>
          <cell r="AL20" t="str">
            <v>INGENIERÍA EN TELECOMUNICACIONES</v>
          </cell>
          <cell r="AM20">
            <v>41485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31166</v>
          </cell>
          <cell r="AW20">
            <v>33.761643835616439</v>
          </cell>
          <cell r="AX20" t="str">
            <v>MILLA DE ORO</v>
          </cell>
          <cell r="AY20" t="str">
            <v>CRA 43 A N 3 SUR-130 TORRE 1 PISO 12 MILLA DE ORO</v>
          </cell>
          <cell r="AZ20">
            <v>0</v>
          </cell>
          <cell r="BA20">
            <v>3137000</v>
          </cell>
          <cell r="BB20">
            <v>2551924</v>
          </cell>
          <cell r="BC20">
            <v>3017836134</v>
          </cell>
          <cell r="BD20" t="str">
            <v>CALLE 1A NO. 56-21</v>
          </cell>
          <cell r="BE20" t="str">
            <v>MEDELLÍN</v>
          </cell>
          <cell r="BF20" t="str">
            <v>A</v>
          </cell>
        </row>
        <row r="21">
          <cell r="A21">
            <v>71670300</v>
          </cell>
          <cell r="B21" t="str">
            <v>ALVARO LEON ZULUAGA GIRALDO</v>
          </cell>
          <cell r="C21" t="str">
            <v>ACTIVO</v>
          </cell>
          <cell r="D21">
            <v>0</v>
          </cell>
          <cell r="E21">
            <v>0</v>
          </cell>
          <cell r="F21">
            <v>0</v>
          </cell>
          <cell r="G21" t="str">
            <v>OPERATIVO</v>
          </cell>
          <cell r="H21" t="str">
            <v>REGULAR</v>
          </cell>
          <cell r="I21" t="str">
            <v>M</v>
          </cell>
          <cell r="J21" t="str">
            <v>alvaro.zuluaga@quipux.com</v>
          </cell>
          <cell r="K21" t="str">
            <v>CASADO</v>
          </cell>
          <cell r="L21">
            <v>2</v>
          </cell>
          <cell r="M21" t="str">
            <v>VICEPRESIDENTE DE INVERSIONES</v>
          </cell>
          <cell r="N21" t="str">
            <v>VICEPRESIDENTE</v>
          </cell>
          <cell r="O21" t="str">
            <v>I</v>
          </cell>
          <cell r="P21" t="str">
            <v>CASA MATRIZ</v>
          </cell>
          <cell r="Q21" t="str">
            <v>VICEPRESIDENCIA DE INVERSIONES</v>
          </cell>
          <cell r="R21" t="str">
            <v>VICEPRESIDENCIA DE INVERSIONES</v>
          </cell>
          <cell r="S21" t="str">
            <v>HUGO ALBERTO ZULUAGA GIRALDO</v>
          </cell>
          <cell r="T21" t="str">
            <v>INDEFINIDO</v>
          </cell>
          <cell r="U21">
            <v>0</v>
          </cell>
          <cell r="V21">
            <v>36483</v>
          </cell>
          <cell r="W21">
            <v>0</v>
          </cell>
          <cell r="X21">
            <v>19.194520547945206</v>
          </cell>
          <cell r="Y21" t="str">
            <v>PROFESIONAL</v>
          </cell>
          <cell r="Z21">
            <v>0</v>
          </cell>
          <cell r="AA21">
            <v>0</v>
          </cell>
          <cell r="AB21" t="str">
            <v>INGENIERÍA CIVIL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1990</v>
          </cell>
          <cell r="AK21" t="str">
            <v>0520238874ANT</v>
          </cell>
          <cell r="AL21" t="str">
            <v>INGENIERÍA CIVIL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24182</v>
          </cell>
          <cell r="AW21">
            <v>52.895890410958906</v>
          </cell>
          <cell r="AX21" t="str">
            <v>MILLA DE ORO</v>
          </cell>
          <cell r="AY21" t="str">
            <v>CRA 43 A N 3 SUR-130 TORRE 1 PISO 12 MILLA DE ORO</v>
          </cell>
          <cell r="AZ21">
            <v>0</v>
          </cell>
          <cell r="BA21">
            <v>3137000</v>
          </cell>
          <cell r="BB21">
            <v>3524353</v>
          </cell>
          <cell r="BC21">
            <v>3108416043</v>
          </cell>
          <cell r="BD21" t="str">
            <v>KM 12 VIA LAS PALMAS URBANIZACIÓN CEDRO VERDE</v>
          </cell>
          <cell r="BE21" t="str">
            <v>MEDELLÍN</v>
          </cell>
          <cell r="BF21" t="str">
            <v>O</v>
          </cell>
        </row>
        <row r="22">
          <cell r="A22">
            <v>1152444673</v>
          </cell>
          <cell r="B22" t="str">
            <v>ANA CAROLINA PULIDO JIMENEZ</v>
          </cell>
          <cell r="C22" t="str">
            <v>ACTIVO</v>
          </cell>
          <cell r="D22">
            <v>0</v>
          </cell>
          <cell r="E22">
            <v>0</v>
          </cell>
          <cell r="F22">
            <v>0</v>
          </cell>
          <cell r="G22" t="str">
            <v>OPERATIVO</v>
          </cell>
          <cell r="H22" t="str">
            <v>REGULAR</v>
          </cell>
          <cell r="I22" t="str">
            <v>F</v>
          </cell>
          <cell r="J22" t="str">
            <v>ana.pulido@quipux.com</v>
          </cell>
          <cell r="K22" t="str">
            <v>SOLTERO</v>
          </cell>
          <cell r="L22">
            <v>0</v>
          </cell>
          <cell r="M22" t="str">
            <v>ANALISTA DE PROCESOS</v>
          </cell>
          <cell r="N22" t="str">
            <v>PROFESIONAL STAFF</v>
          </cell>
          <cell r="O22" t="str">
            <v>III</v>
          </cell>
          <cell r="P22" t="str">
            <v>CASA MATRIZ</v>
          </cell>
          <cell r="Q22" t="str">
            <v>VICEPRESIDENCIA DE OPERACIONES</v>
          </cell>
          <cell r="R22" t="str">
            <v>GERENCIA DE HOMOLOGACIÓN Y CERTIFICACIÓN DEL MODELO DE OPERACIÓN</v>
          </cell>
          <cell r="S22" t="str">
            <v>LINA MARIA VALENCIA MONSALVE</v>
          </cell>
          <cell r="T22" t="str">
            <v>INDEFINIDO</v>
          </cell>
          <cell r="U22">
            <v>0</v>
          </cell>
          <cell r="V22">
            <v>42900</v>
          </cell>
          <cell r="W22">
            <v>0</v>
          </cell>
          <cell r="X22">
            <v>1.6136986301369862</v>
          </cell>
          <cell r="Y22" t="str">
            <v>PROFESIONAL</v>
          </cell>
          <cell r="Z22">
            <v>0</v>
          </cell>
          <cell r="AA22">
            <v>0</v>
          </cell>
          <cell r="AB22" t="str">
            <v>INGENIERÍA DE PROCESOS CON ENFASIS EN BIOPROCESOS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UNIVERSIDAD EAFIT</v>
          </cell>
          <cell r="AH22">
            <v>0</v>
          </cell>
          <cell r="AI22">
            <v>0</v>
          </cell>
          <cell r="AJ22">
            <v>2016</v>
          </cell>
          <cell r="AK22" t="str">
            <v>EN TRAMITE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33998</v>
          </cell>
          <cell r="AW22">
            <v>26.002739726027396</v>
          </cell>
          <cell r="AX22" t="str">
            <v>MILLA DE ORO</v>
          </cell>
          <cell r="AY22" t="str">
            <v>CRA 43 A N 3 SUR-130 TORRE 1 PISO 12 MILLA DE ORO</v>
          </cell>
          <cell r="AZ22">
            <v>0</v>
          </cell>
          <cell r="BA22">
            <v>3137000</v>
          </cell>
          <cell r="BB22">
            <v>3013979921</v>
          </cell>
          <cell r="BC22">
            <v>3013979921</v>
          </cell>
          <cell r="BD22" t="str">
            <v>CALLE 33 A # 93C-24</v>
          </cell>
          <cell r="BE22" t="str">
            <v>MEDELLÍN</v>
          </cell>
          <cell r="BF22" t="str">
            <v>B</v>
          </cell>
        </row>
        <row r="23">
          <cell r="A23">
            <v>32220294</v>
          </cell>
          <cell r="B23" t="str">
            <v>BIBIANA MONSALVE ARISTIZABAL</v>
          </cell>
          <cell r="C23" t="str">
            <v>INACTIVO</v>
          </cell>
          <cell r="D23">
            <v>0</v>
          </cell>
          <cell r="E23">
            <v>0</v>
          </cell>
          <cell r="F23" t="str">
            <v>TERMINACIÓN DE CONTRATO</v>
          </cell>
          <cell r="G23" t="str">
            <v>OPERATIVO</v>
          </cell>
          <cell r="H23" t="str">
            <v>REGULAR</v>
          </cell>
          <cell r="I23" t="str">
            <v>F</v>
          </cell>
          <cell r="J23" t="str">
            <v>cristianbibiana0511@hotmail.com</v>
          </cell>
          <cell r="K23" t="str">
            <v>SOLTERO</v>
          </cell>
          <cell r="L23">
            <v>1</v>
          </cell>
          <cell r="M23" t="str">
            <v>AUXILIAR OPERATIVO DE SERVICIO</v>
          </cell>
          <cell r="N23" t="str">
            <v>AUXILIAR</v>
          </cell>
          <cell r="O23" t="str">
            <v>I</v>
          </cell>
          <cell r="P23" t="str">
            <v>GOBERNACIÓN ANTIOQUIA</v>
          </cell>
          <cell r="Q23" t="str">
            <v>GOBERNACIÓN ANTIOQUIA</v>
          </cell>
          <cell r="R23" t="str">
            <v>OPERACIONES</v>
          </cell>
          <cell r="S23" t="str">
            <v>ALEJANDRO ROLDAN GRANADA</v>
          </cell>
          <cell r="T23" t="str">
            <v>FIJO INFERIOR A UN AÑO</v>
          </cell>
          <cell r="U23">
            <v>0</v>
          </cell>
          <cell r="V23">
            <v>43116</v>
          </cell>
          <cell r="W23">
            <v>43296</v>
          </cell>
          <cell r="X23">
            <v>0.49315068493150682</v>
          </cell>
          <cell r="Y23" t="str">
            <v>BACHILLER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1994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30444</v>
          </cell>
          <cell r="AW23">
            <v>35.739726027397261</v>
          </cell>
          <cell r="AX23" t="str">
            <v>GOBERNACIÓN ANTIOQUIA</v>
          </cell>
          <cell r="AY23" t="str">
            <v xml:space="preserve">CALLE 42 # 52-186 SÓTANO EXTERNO. </v>
          </cell>
          <cell r="AZ23" t="str">
            <v>10/03/2017 hasta el 21/07/2017</v>
          </cell>
          <cell r="BA23" t="str">
            <v>2629779 ext 14</v>
          </cell>
          <cell r="BB23">
            <v>2126942</v>
          </cell>
          <cell r="BC23">
            <v>3117053679</v>
          </cell>
          <cell r="BD23" t="str">
            <v>CRA 42 A N 85 - 174</v>
          </cell>
          <cell r="BE23" t="str">
            <v>MEDELLÍN</v>
          </cell>
          <cell r="BF23" t="str">
            <v>O</v>
          </cell>
        </row>
        <row r="24">
          <cell r="A24">
            <v>1039455825</v>
          </cell>
          <cell r="B24" t="str">
            <v>ANA CATALINA SOTO CARVAJAL</v>
          </cell>
          <cell r="C24" t="str">
            <v>ACTIVO</v>
          </cell>
          <cell r="D24">
            <v>0</v>
          </cell>
          <cell r="E24">
            <v>0</v>
          </cell>
          <cell r="F24">
            <v>0</v>
          </cell>
          <cell r="G24" t="str">
            <v>OPERATIVO</v>
          </cell>
          <cell r="H24" t="str">
            <v>REGULAR</v>
          </cell>
          <cell r="I24" t="str">
            <v>F</v>
          </cell>
          <cell r="J24" t="str">
            <v>catalina.soto@quipux.com</v>
          </cell>
          <cell r="K24" t="str">
            <v>SOLTERO</v>
          </cell>
          <cell r="L24">
            <v>0</v>
          </cell>
          <cell r="M24" t="str">
            <v>ANALISTA JURIDICA</v>
          </cell>
          <cell r="N24" t="str">
            <v>PROFESIONAL SENIOR</v>
          </cell>
          <cell r="O24" t="str">
            <v>I</v>
          </cell>
          <cell r="P24" t="str">
            <v>CASA MATRIZ</v>
          </cell>
          <cell r="Q24" t="str">
            <v>VICEPRESIDENCIA JURÍDICA Y CAPACIDADES DEL NEGOCIO</v>
          </cell>
          <cell r="R24" t="str">
            <v>GERENCIA JURÍDICA</v>
          </cell>
          <cell r="S24" t="str">
            <v>CATALINA MAYA CUBILLOS</v>
          </cell>
          <cell r="T24" t="str">
            <v>INDEFINIDO</v>
          </cell>
          <cell r="U24">
            <v>0</v>
          </cell>
          <cell r="V24">
            <v>42051</v>
          </cell>
          <cell r="W24">
            <v>0</v>
          </cell>
          <cell r="X24">
            <v>3.9397260273972603</v>
          </cell>
          <cell r="Y24" t="str">
            <v>PROFESIONAL</v>
          </cell>
          <cell r="Z24" t="str">
            <v>NOMINA Y PRESTACIONES SOCIALES</v>
          </cell>
          <cell r="AA24">
            <v>0</v>
          </cell>
          <cell r="AB24" t="str">
            <v>DERECHO PÚBLICO</v>
          </cell>
          <cell r="AC24">
            <v>0</v>
          </cell>
          <cell r="AD24">
            <v>0</v>
          </cell>
          <cell r="AE24" t="str">
            <v>SENA</v>
          </cell>
          <cell r="AF24">
            <v>0</v>
          </cell>
          <cell r="AG24" t="str">
            <v>UNIVERSIDAD DE MEDELLÍN</v>
          </cell>
          <cell r="AH24">
            <v>0</v>
          </cell>
          <cell r="AI24">
            <v>0</v>
          </cell>
          <cell r="AJ24">
            <v>2014</v>
          </cell>
          <cell r="AK24">
            <v>255751</v>
          </cell>
          <cell r="AL24" t="str">
            <v>ABOGADA</v>
          </cell>
          <cell r="AM24">
            <v>42103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33483</v>
          </cell>
          <cell r="AW24">
            <v>27.413698630136988</v>
          </cell>
          <cell r="AX24" t="str">
            <v>MILLA DE ORO</v>
          </cell>
          <cell r="AY24" t="str">
            <v>CRA 43 A N 3 SUR-130 TORRE 1 PISO 12 MILLA DE ORO</v>
          </cell>
          <cell r="AZ24">
            <v>0</v>
          </cell>
          <cell r="BA24">
            <v>3137000</v>
          </cell>
          <cell r="BB24">
            <v>3013026</v>
          </cell>
          <cell r="BC24">
            <v>3003828657</v>
          </cell>
          <cell r="BD24" t="str">
            <v>CALLE 61B SUR NO. 40-21 BARRIO LA FLORIDA</v>
          </cell>
          <cell r="BE24" t="str">
            <v>MEDELLÍN</v>
          </cell>
          <cell r="BF24" t="str">
            <v>A</v>
          </cell>
        </row>
        <row r="25">
          <cell r="A25">
            <v>1035913896</v>
          </cell>
          <cell r="B25" t="str">
            <v>CAMILA OSPINA OCHOA</v>
          </cell>
          <cell r="C25" t="str">
            <v>ACTIVO</v>
          </cell>
          <cell r="D25">
            <v>0</v>
          </cell>
          <cell r="E25">
            <v>0</v>
          </cell>
          <cell r="F25">
            <v>0</v>
          </cell>
          <cell r="G25" t="str">
            <v>OPERATIVO</v>
          </cell>
          <cell r="H25" t="str">
            <v>REGULAR</v>
          </cell>
          <cell r="I25" t="str">
            <v>F</v>
          </cell>
          <cell r="J25" t="str">
            <v>Camila-8a@hotmail.com</v>
          </cell>
          <cell r="K25" t="str">
            <v>CASADO</v>
          </cell>
          <cell r="L25">
            <v>0</v>
          </cell>
          <cell r="M25" t="str">
            <v>AUXILIAR VENTANILLA</v>
          </cell>
          <cell r="N25" t="str">
            <v>AUXILIAR</v>
          </cell>
          <cell r="O25" t="str">
            <v>I</v>
          </cell>
          <cell r="P25" t="str">
            <v>TRÁNSITO RIONEGRO</v>
          </cell>
          <cell r="Q25" t="str">
            <v>TRÁNSITO RIONEGRO</v>
          </cell>
          <cell r="R25" t="str">
            <v>OPERACIONES</v>
          </cell>
          <cell r="S25" t="str">
            <v>BIBI KRISHANA OCHOA ARROYAVE</v>
          </cell>
          <cell r="T25" t="str">
            <v>FIJO SUPERIOR A UN AÑO</v>
          </cell>
          <cell r="U25">
            <v>43480</v>
          </cell>
          <cell r="V25">
            <v>43116</v>
          </cell>
          <cell r="W25">
            <v>0</v>
          </cell>
          <cell r="X25">
            <v>1.021917808219178</v>
          </cell>
          <cell r="Y25" t="str">
            <v>TECNOLÓGICO</v>
          </cell>
          <cell r="Z25">
            <v>0</v>
          </cell>
          <cell r="AA25" t="str">
            <v>GESTIÓN EMPRESARIAL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SENA</v>
          </cell>
          <cell r="AG25">
            <v>0</v>
          </cell>
          <cell r="AH25">
            <v>0</v>
          </cell>
          <cell r="AI25">
            <v>0</v>
          </cell>
          <cell r="AJ25">
            <v>2013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33264</v>
          </cell>
          <cell r="AW25">
            <v>28.013698630136986</v>
          </cell>
          <cell r="AX25" t="str">
            <v>TRÁNSITO RIONEGRO</v>
          </cell>
          <cell r="AY25" t="str">
            <v>CARRERA 47 NO. 62-50</v>
          </cell>
          <cell r="AZ25">
            <v>0</v>
          </cell>
          <cell r="BA25" t="str">
            <v>5621717 ext 114</v>
          </cell>
          <cell r="BB25">
            <v>3506597321</v>
          </cell>
          <cell r="BC25">
            <v>3116467765</v>
          </cell>
          <cell r="BD25" t="str">
            <v>CRA 46 N 43- CENTRO PLAZA</v>
          </cell>
          <cell r="BE25" t="str">
            <v>GUARNE</v>
          </cell>
          <cell r="BF25" t="str">
            <v>O</v>
          </cell>
        </row>
        <row r="26">
          <cell r="A26">
            <v>43222327</v>
          </cell>
          <cell r="B26" t="str">
            <v>ANA ISABEL RAMIREZ MADRID</v>
          </cell>
          <cell r="C26" t="str">
            <v>ACTIVO</v>
          </cell>
          <cell r="D26">
            <v>0</v>
          </cell>
          <cell r="E26">
            <v>0</v>
          </cell>
          <cell r="F26">
            <v>0</v>
          </cell>
          <cell r="G26" t="str">
            <v>LIDER</v>
          </cell>
          <cell r="H26" t="str">
            <v>REGULAR</v>
          </cell>
          <cell r="I26" t="str">
            <v>F</v>
          </cell>
          <cell r="J26" t="str">
            <v>ana.ramirez@quipux.com</v>
          </cell>
          <cell r="K26" t="str">
            <v>SOLTERO</v>
          </cell>
          <cell r="L26">
            <v>1</v>
          </cell>
          <cell r="M26" t="str">
            <v>DIRECTORA DE GESTIÓN DE PERSONAL</v>
          </cell>
          <cell r="N26" t="str">
            <v>DIRECTOR/MASTER</v>
          </cell>
          <cell r="O26" t="str">
            <v>I</v>
          </cell>
          <cell r="P26" t="str">
            <v>CASA MATRIZ</v>
          </cell>
          <cell r="Q26" t="str">
            <v>GERENCIA DE RECURSOS HUMANOS</v>
          </cell>
          <cell r="R26" t="str">
            <v>DIRECCIÓN DE GESTIÓN DE PERSONAL</v>
          </cell>
          <cell r="S26" t="str">
            <v>OMAR YESID MARTINEZ BASTO</v>
          </cell>
          <cell r="T26" t="str">
            <v>INDEFINIDO</v>
          </cell>
          <cell r="U26">
            <v>0</v>
          </cell>
          <cell r="V26">
            <v>40581</v>
          </cell>
          <cell r="W26">
            <v>0</v>
          </cell>
          <cell r="X26">
            <v>7.9671232876712326</v>
          </cell>
          <cell r="Y26" t="str">
            <v>ESPECIALIZACIÓN</v>
          </cell>
          <cell r="Z26">
            <v>0</v>
          </cell>
          <cell r="AA26">
            <v>0</v>
          </cell>
          <cell r="AB26" t="str">
            <v>PSICOLOGÍA</v>
          </cell>
          <cell r="AC26" t="str">
            <v>GERENCIA DEL DESARROLLO HUMANO</v>
          </cell>
          <cell r="AD26">
            <v>0</v>
          </cell>
          <cell r="AE26">
            <v>0</v>
          </cell>
          <cell r="AF26">
            <v>0</v>
          </cell>
          <cell r="AG26" t="str">
            <v>UNIVERSIDAD CATÓLICA DE ORIENTE</v>
          </cell>
          <cell r="AH26" t="str">
            <v>UNIVERSIDAD EAFIT</v>
          </cell>
          <cell r="AI26">
            <v>0</v>
          </cell>
          <cell r="AJ26">
            <v>2013</v>
          </cell>
          <cell r="AK26" t="str">
            <v>SI</v>
          </cell>
          <cell r="AL26" t="str">
            <v>PSICOLOGÍA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31437</v>
          </cell>
          <cell r="AW26">
            <v>33.019178082191779</v>
          </cell>
          <cell r="AX26" t="str">
            <v>MILLA DE ORO</v>
          </cell>
          <cell r="AY26" t="str">
            <v>CRA 43 A N 3 SUR-130 TORRE 1 PISO 12 MILLA DE ORO</v>
          </cell>
          <cell r="AZ26">
            <v>0</v>
          </cell>
          <cell r="BA26">
            <v>3137000</v>
          </cell>
          <cell r="BB26">
            <v>5614041</v>
          </cell>
          <cell r="BC26">
            <v>3183541662</v>
          </cell>
          <cell r="BD26" t="str">
            <v>CALLE 40 AA N 50 BB-33 URBANIZACION RIOGRANDE</v>
          </cell>
          <cell r="BE26" t="str">
            <v>RIONEGRO</v>
          </cell>
          <cell r="BF26" t="str">
            <v>O</v>
          </cell>
        </row>
        <row r="27">
          <cell r="A27">
            <v>1033648815</v>
          </cell>
          <cell r="B27" t="str">
            <v>ANA ISABEL RODRIGUEZ PEREZ</v>
          </cell>
          <cell r="C27" t="str">
            <v>ACTIVO</v>
          </cell>
          <cell r="D27">
            <v>0</v>
          </cell>
          <cell r="E27">
            <v>0</v>
          </cell>
          <cell r="F27">
            <v>0</v>
          </cell>
          <cell r="G27" t="str">
            <v>OPERATIVO</v>
          </cell>
          <cell r="H27" t="str">
            <v>REGULAR</v>
          </cell>
          <cell r="I27" t="str">
            <v>F</v>
          </cell>
          <cell r="J27" t="str">
            <v>anarodriguez-05@hotmail.com</v>
          </cell>
          <cell r="K27" t="str">
            <v>SOLTERO</v>
          </cell>
          <cell r="L27">
            <v>1</v>
          </cell>
          <cell r="M27" t="str">
            <v>AUXILIAR OPERATIVO DE SERVICIO</v>
          </cell>
          <cell r="N27" t="str">
            <v>AUXILIAR</v>
          </cell>
          <cell r="O27" t="str">
            <v>I</v>
          </cell>
          <cell r="P27" t="str">
            <v>GOBERNACIÓN ANTIOQUIA</v>
          </cell>
          <cell r="Q27" t="str">
            <v>GOBERNACIÓN ANTIOQUIA</v>
          </cell>
          <cell r="R27" t="str">
            <v>OPERACIONES</v>
          </cell>
          <cell r="S27" t="str">
            <v>LUIS CARLOS BEDOYA VASQUEZ</v>
          </cell>
          <cell r="T27" t="str">
            <v>INDEFINIDO</v>
          </cell>
          <cell r="U27">
            <v>0</v>
          </cell>
          <cell r="V27">
            <v>42767</v>
          </cell>
          <cell r="W27">
            <v>0</v>
          </cell>
          <cell r="X27">
            <v>1.978082191780822</v>
          </cell>
          <cell r="Y27" t="str">
            <v>BACHILLER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2005</v>
          </cell>
          <cell r="AK27">
            <v>0</v>
          </cell>
          <cell r="AL27">
            <v>0</v>
          </cell>
          <cell r="AM27">
            <v>0</v>
          </cell>
          <cell r="AN27" t="str">
            <v>CURSO BÁSICO DE SISTEMAS E INTERNET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32513</v>
          </cell>
          <cell r="AW27">
            <v>30.07123287671233</v>
          </cell>
          <cell r="AX27" t="str">
            <v>TRÁNSITO DE CIUDAD BOLÍVAR</v>
          </cell>
          <cell r="AY27" t="str">
            <v xml:space="preserve">CALLE 42 # 52-186 SÓTANO EXTERNO. </v>
          </cell>
          <cell r="AZ27">
            <v>0</v>
          </cell>
          <cell r="BA27" t="str">
            <v>2629779 ext 14</v>
          </cell>
          <cell r="BB27">
            <v>3215998414</v>
          </cell>
          <cell r="BC27">
            <v>3215998414</v>
          </cell>
          <cell r="BD27" t="str">
            <v>CALLE 47B # 47A - 16</v>
          </cell>
          <cell r="BE27" t="str">
            <v>CIUDAD BOLÍVAR</v>
          </cell>
          <cell r="BF27" t="str">
            <v>A</v>
          </cell>
        </row>
        <row r="28">
          <cell r="A28">
            <v>1216723880</v>
          </cell>
          <cell r="B28" t="str">
            <v>ANA MARIA TORDECILLA ORTIZ</v>
          </cell>
          <cell r="C28" t="str">
            <v>INACTIVO</v>
          </cell>
          <cell r="D28" t="str">
            <v>APRENDIZ</v>
          </cell>
          <cell r="E28">
            <v>0</v>
          </cell>
          <cell r="F28" t="str">
            <v>TERMINACIÓN DE CONTRATO</v>
          </cell>
          <cell r="G28" t="str">
            <v>OPERATIVO</v>
          </cell>
          <cell r="H28" t="str">
            <v>CUOTA SENA</v>
          </cell>
          <cell r="I28" t="str">
            <v>F</v>
          </cell>
          <cell r="J28" t="str">
            <v>ana.tordecilla@quipux.com</v>
          </cell>
          <cell r="K28" t="str">
            <v>SOLTERO</v>
          </cell>
          <cell r="L28">
            <v>0</v>
          </cell>
          <cell r="M28" t="str">
            <v>APRENDIZ</v>
          </cell>
          <cell r="N28" t="str">
            <v>PROFESIONAL EN ENTRENAMIENTO</v>
          </cell>
          <cell r="O28" t="str">
            <v>I</v>
          </cell>
          <cell r="P28" t="str">
            <v>CASA MATRIZ</v>
          </cell>
          <cell r="Q28" t="str">
            <v>GERENCIA DE RECURSOS HUMANOS</v>
          </cell>
          <cell r="R28" t="str">
            <v>DIRECCIÓN DE GESTIÓN DE PERSONAL</v>
          </cell>
          <cell r="S28" t="str">
            <v>ANA ISABEL RAMIREZ MADRID</v>
          </cell>
          <cell r="T28" t="str">
            <v>APRENDIZAJE</v>
          </cell>
          <cell r="U28">
            <v>43265</v>
          </cell>
          <cell r="V28">
            <v>42891</v>
          </cell>
          <cell r="W28">
            <v>43265</v>
          </cell>
          <cell r="X28">
            <v>1.0246575342465754</v>
          </cell>
          <cell r="Y28" t="str">
            <v>BACHILLER</v>
          </cell>
          <cell r="Z28">
            <v>0</v>
          </cell>
          <cell r="AA28" t="str">
            <v>ESTUDIANTE TECNOLOGÍA EN GESTIÓN HUMANA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 t="str">
            <v>SENA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35548</v>
          </cell>
          <cell r="AW28">
            <v>21.756164383561643</v>
          </cell>
          <cell r="AX28" t="str">
            <v>MILLA DE ORO</v>
          </cell>
          <cell r="AY28" t="str">
            <v>CRA 43 A N 3 SUR-130 TORRE 1 PISO 12 MILLA DE ORO</v>
          </cell>
          <cell r="AZ28">
            <v>0</v>
          </cell>
          <cell r="BA28">
            <v>3137000</v>
          </cell>
          <cell r="BB28">
            <v>4204125</v>
          </cell>
          <cell r="BC28">
            <v>3023952100</v>
          </cell>
          <cell r="BD28" t="str">
            <v>CALLE 63 NO.134-18</v>
          </cell>
          <cell r="BE28" t="str">
            <v>SAN CRISTOBAL</v>
          </cell>
          <cell r="BF28" t="str">
            <v>A</v>
          </cell>
        </row>
        <row r="29">
          <cell r="A29">
            <v>1077175016</v>
          </cell>
          <cell r="B29" t="str">
            <v>ANA MARIA TRUJILLO ABADIA</v>
          </cell>
          <cell r="C29" t="str">
            <v>INACTIVO</v>
          </cell>
          <cell r="D29" t="str">
            <v>VOLUNTARIA POSITIVA</v>
          </cell>
          <cell r="E29">
            <v>0</v>
          </cell>
          <cell r="F29" t="str">
            <v>RENUNCIA VOLUNTARIA</v>
          </cell>
          <cell r="G29" t="str">
            <v>OPERATIVO</v>
          </cell>
          <cell r="H29" t="str">
            <v>REGULAR</v>
          </cell>
          <cell r="I29" t="str">
            <v>F</v>
          </cell>
          <cell r="J29" t="str">
            <v>ana.trujillo@quipux.com</v>
          </cell>
          <cell r="K29" t="str">
            <v>SOLTERO</v>
          </cell>
          <cell r="L29">
            <v>0</v>
          </cell>
          <cell r="M29" t="str">
            <v>ANALISTA DE RECURSOS HUMANOS</v>
          </cell>
          <cell r="N29" t="str">
            <v>PROFESIONAL EN ENTRENAMIENTO</v>
          </cell>
          <cell r="O29" t="str">
            <v>II</v>
          </cell>
          <cell r="P29" t="str">
            <v>CASA MATRIZ</v>
          </cell>
          <cell r="Q29" t="str">
            <v>GERENCIA DE RECURSOS HUMANOS</v>
          </cell>
          <cell r="R29" t="str">
            <v>DIRECCIÓN DE GESTIÓN DE PERSONAL</v>
          </cell>
          <cell r="S29" t="str">
            <v>ANA ISABEL RAMIREZ MADRID</v>
          </cell>
          <cell r="T29" t="str">
            <v>INDEFINIDO</v>
          </cell>
          <cell r="U29">
            <v>0</v>
          </cell>
          <cell r="V29">
            <v>42721</v>
          </cell>
          <cell r="W29">
            <v>43105</v>
          </cell>
          <cell r="X29">
            <v>1.0520547945205478</v>
          </cell>
          <cell r="Y29" t="str">
            <v>BACHILLER</v>
          </cell>
          <cell r="Z29">
            <v>0</v>
          </cell>
          <cell r="AA29">
            <v>0</v>
          </cell>
          <cell r="AB29" t="str">
            <v>ESTUDIANTE PSICOLOGÍA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UNIVERSIDAD PONTIFICIA BOLIVARIANA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34299</v>
          </cell>
          <cell r="AW29">
            <v>25.17808219178082</v>
          </cell>
          <cell r="AX29" t="str">
            <v>MILLA DE ORO</v>
          </cell>
          <cell r="AY29" t="str">
            <v>CRA 43 A N 3 SUR-130 TORRE 1 PISO 12 MILLA DE ORO</v>
          </cell>
          <cell r="AZ29">
            <v>0</v>
          </cell>
          <cell r="BA29">
            <v>3137000</v>
          </cell>
          <cell r="BB29">
            <v>3330042</v>
          </cell>
          <cell r="BC29">
            <v>3105739412</v>
          </cell>
          <cell r="BD29" t="str">
            <v>CL 40AA SUR 32-120</v>
          </cell>
          <cell r="BE29" t="str">
            <v>MEDELLÍN</v>
          </cell>
          <cell r="BF29" t="str">
            <v>O</v>
          </cell>
        </row>
        <row r="30">
          <cell r="A30">
            <v>1128400497</v>
          </cell>
          <cell r="B30" t="str">
            <v>ANA MILENA PALACIOS PALACIOS</v>
          </cell>
          <cell r="C30" t="str">
            <v>INACTIVO</v>
          </cell>
          <cell r="D30" t="str">
            <v>VOLUNTARIA POSITIVA</v>
          </cell>
          <cell r="E30" t="str">
            <v>COLCIENCIAS</v>
          </cell>
          <cell r="F30" t="str">
            <v>RENUNCIA VOLUNTARIA</v>
          </cell>
          <cell r="G30" t="str">
            <v>OPERATIVO</v>
          </cell>
          <cell r="H30" t="str">
            <v>REGULAR</v>
          </cell>
          <cell r="I30" t="str">
            <v>F</v>
          </cell>
          <cell r="J30" t="str">
            <v>ana.palacios@quipux.com</v>
          </cell>
          <cell r="K30" t="str">
            <v>SOLTERO</v>
          </cell>
          <cell r="L30">
            <v>1</v>
          </cell>
          <cell r="M30" t="str">
            <v>ANALISTA DE CALIDAD</v>
          </cell>
          <cell r="N30" t="str">
            <v>PROFESIONAL SENIOR</v>
          </cell>
          <cell r="O30" t="str">
            <v>I</v>
          </cell>
          <cell r="P30" t="str">
            <v>CASA MATRIZ</v>
          </cell>
          <cell r="Q30" t="str">
            <v>VICEPRESIDENCIA DE FÁBRICA DE SOFTWARE</v>
          </cell>
          <cell r="R30" t="str">
            <v>GERENCIA DE OPTIMIZACIÓN DE SOLUCIONES</v>
          </cell>
          <cell r="S30" t="str">
            <v>JUAN CARLOS LOPEZ DELGADO</v>
          </cell>
          <cell r="T30" t="str">
            <v>INDEFINIDO</v>
          </cell>
          <cell r="U30">
            <v>0</v>
          </cell>
          <cell r="V30">
            <v>42627</v>
          </cell>
          <cell r="W30">
            <v>43343</v>
          </cell>
          <cell r="X30">
            <v>1.9616438356164383</v>
          </cell>
          <cell r="Y30" t="str">
            <v>PROFESIONAL</v>
          </cell>
          <cell r="Z30">
            <v>0</v>
          </cell>
          <cell r="AA30" t="str">
            <v>ANÁLISIS Y DESARROLLO DE SISTEMAS DE INFORMACIÓN</v>
          </cell>
          <cell r="AB30" t="str">
            <v>INGENIERÍA DE SISTEMAS</v>
          </cell>
          <cell r="AC30">
            <v>0</v>
          </cell>
          <cell r="AD30">
            <v>0</v>
          </cell>
          <cell r="AE30">
            <v>0</v>
          </cell>
          <cell r="AF30" t="str">
            <v>SENA</v>
          </cell>
          <cell r="AG30" t="str">
            <v>UNIVERSIDAD NACIONAL ABIERTA Y A DISTANCIA</v>
          </cell>
          <cell r="AH30">
            <v>0</v>
          </cell>
          <cell r="AI30">
            <v>0</v>
          </cell>
          <cell r="AJ30">
            <v>2015</v>
          </cell>
          <cell r="AK30" t="str">
            <v>EN TRAMITE</v>
          </cell>
          <cell r="AL30" t="str">
            <v>INGENIERÍA DE SISTEMAS</v>
          </cell>
          <cell r="AM30">
            <v>0</v>
          </cell>
          <cell r="AN30" t="str">
            <v>ISTQB CERTIFIED TESTER</v>
          </cell>
          <cell r="AO30">
            <v>0</v>
          </cell>
          <cell r="AP30">
            <v>0</v>
          </cell>
          <cell r="AQ30">
            <v>0</v>
          </cell>
          <cell r="AR30" t="str">
            <v>INTERNATIONAL SOFTWARE TESTING QUALIFICATIONS BOARD</v>
          </cell>
          <cell r="AS30">
            <v>0</v>
          </cell>
          <cell r="AT30">
            <v>0</v>
          </cell>
          <cell r="AU30">
            <v>0</v>
          </cell>
          <cell r="AV30">
            <v>33049</v>
          </cell>
          <cell r="AW30">
            <v>28.602739726027398</v>
          </cell>
          <cell r="AX30" t="str">
            <v>FORUM</v>
          </cell>
          <cell r="AY30" t="str">
            <v>Calle 7 Sur #42 - 70</v>
          </cell>
          <cell r="AZ30">
            <v>0</v>
          </cell>
          <cell r="BA30">
            <v>0</v>
          </cell>
          <cell r="BB30">
            <v>4715999</v>
          </cell>
          <cell r="BC30">
            <v>3015792651</v>
          </cell>
          <cell r="BD30" t="str">
            <v>CALLE 75B N.94-95</v>
          </cell>
          <cell r="BE30" t="str">
            <v>MEDELLÍN</v>
          </cell>
          <cell r="BF30" t="str">
            <v>O</v>
          </cell>
        </row>
        <row r="31">
          <cell r="A31">
            <v>1032399763</v>
          </cell>
          <cell r="B31" t="str">
            <v>ANA PAOLA VASQUEZ ZAPATA</v>
          </cell>
          <cell r="C31" t="str">
            <v>INACTIVO</v>
          </cell>
          <cell r="D31">
            <v>0</v>
          </cell>
          <cell r="E31">
            <v>0</v>
          </cell>
          <cell r="F31" t="str">
            <v>RENUNCIA VOLUNTARIA</v>
          </cell>
          <cell r="G31" t="str">
            <v>OPERATIVO</v>
          </cell>
          <cell r="H31" t="str">
            <v>REGULAR</v>
          </cell>
          <cell r="I31" t="str">
            <v>F</v>
          </cell>
          <cell r="J31" t="str">
            <v>ana.vasquez@quipux.com</v>
          </cell>
          <cell r="K31" t="str">
            <v>SOLTERO</v>
          </cell>
          <cell r="L31">
            <v>0</v>
          </cell>
          <cell r="M31" t="str">
            <v>AUXILIAR ADMINISTRATIVA</v>
          </cell>
          <cell r="N31" t="str">
            <v>PROFESIONAL STAFF</v>
          </cell>
          <cell r="O31" t="str">
            <v>I</v>
          </cell>
          <cell r="P31" t="str">
            <v>CASA MATRIZ</v>
          </cell>
          <cell r="Q31" t="str">
            <v>VICEPRESIDENCIA DE ESTRATEGIA Y VALOR</v>
          </cell>
          <cell r="R31" t="str">
            <v>GERENCIA DE OPERACIONES FINANCIERAS</v>
          </cell>
          <cell r="S31" t="str">
            <v>JHON FREDY LOPEZ GARCIA</v>
          </cell>
          <cell r="T31" t="str">
            <v>INDEFINIDO</v>
          </cell>
          <cell r="U31">
            <v>0</v>
          </cell>
          <cell r="V31">
            <v>42758</v>
          </cell>
          <cell r="W31">
            <v>42794</v>
          </cell>
          <cell r="X31">
            <v>9.8630136986301367E-2</v>
          </cell>
          <cell r="Y31" t="str">
            <v>BACHILLER</v>
          </cell>
          <cell r="Z31">
            <v>0</v>
          </cell>
          <cell r="AA31">
            <v>0</v>
          </cell>
          <cell r="AB31" t="str">
            <v>ESTUDIANTE ADMINISTRACIÓN EN SEGURIDAD Y SALUD OCUPACIONAL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POLITÉCNICO GRAN COLOMBIANO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32097</v>
          </cell>
          <cell r="AW31">
            <v>31.210958904109589</v>
          </cell>
          <cell r="AX31" t="str">
            <v>MILLA DE ORO</v>
          </cell>
          <cell r="AY31" t="str">
            <v>CRA 43 A N 3 SUR-130 TORRE 1 PISO 12 MILLA DE ORO</v>
          </cell>
          <cell r="AZ31">
            <v>0</v>
          </cell>
          <cell r="BA31">
            <v>3137000</v>
          </cell>
          <cell r="BB31">
            <v>3042420889</v>
          </cell>
          <cell r="BC31">
            <v>3042420889</v>
          </cell>
          <cell r="BD31" t="str">
            <v>cra 45 n 77 170 LOMA DE CAÑAVERALEJO</v>
          </cell>
          <cell r="BE31" t="str">
            <v>Sabaneta</v>
          </cell>
          <cell r="BF31" t="str">
            <v>O</v>
          </cell>
        </row>
        <row r="32">
          <cell r="A32">
            <v>43578136</v>
          </cell>
          <cell r="B32" t="str">
            <v>ANA PATRICIA LEMOS VELEZ</v>
          </cell>
          <cell r="C32" t="str">
            <v>INACTIVO</v>
          </cell>
          <cell r="D32" t="str">
            <v>VOLUNTARIA POSITIVA</v>
          </cell>
          <cell r="E32">
            <v>0</v>
          </cell>
          <cell r="F32" t="str">
            <v>RENUNCIA VOLUNTARIA</v>
          </cell>
          <cell r="G32" t="str">
            <v>OPERATIVO</v>
          </cell>
          <cell r="H32" t="str">
            <v>REGULAR</v>
          </cell>
          <cell r="I32" t="str">
            <v>F</v>
          </cell>
          <cell r="J32" t="str">
            <v>ana.lemos@quipux.com</v>
          </cell>
          <cell r="K32" t="str">
            <v>SOLTERO</v>
          </cell>
          <cell r="L32">
            <v>3</v>
          </cell>
          <cell r="M32" t="str">
            <v xml:space="preserve">ASISTENTE DE PRESIDENCIA </v>
          </cell>
          <cell r="N32" t="str">
            <v>AUXILIAR</v>
          </cell>
          <cell r="O32" t="str">
            <v>II</v>
          </cell>
          <cell r="P32" t="str">
            <v>CASA MATRIZ</v>
          </cell>
          <cell r="Q32" t="str">
            <v>PRESIDENCIA</v>
          </cell>
          <cell r="R32" t="str">
            <v>PRESIDENCIA</v>
          </cell>
          <cell r="S32" t="str">
            <v>HUGO ALBERTO ZULUAGA GIRALDO</v>
          </cell>
          <cell r="T32" t="str">
            <v>INDEFINIDO</v>
          </cell>
          <cell r="U32">
            <v>0</v>
          </cell>
          <cell r="V32">
            <v>40980</v>
          </cell>
          <cell r="W32">
            <v>43343</v>
          </cell>
          <cell r="X32">
            <v>6.4739726027397264</v>
          </cell>
          <cell r="Y32" t="str">
            <v>TÉCNICO</v>
          </cell>
          <cell r="Z32" t="str">
            <v>AUXILIAR CONTABLE SISTEMATIZADO</v>
          </cell>
          <cell r="AA32">
            <v>0</v>
          </cell>
          <cell r="AB32" t="str">
            <v>ESTUDIANTE CONTABILIDAD</v>
          </cell>
          <cell r="AC32">
            <v>0</v>
          </cell>
          <cell r="AD32">
            <v>0</v>
          </cell>
          <cell r="AE32" t="str">
            <v>COMPUCEC</v>
          </cell>
          <cell r="AF32">
            <v>0</v>
          </cell>
          <cell r="AG32" t="str">
            <v>CORPORACIÓN UNIVERSITARIA AMERICANA</v>
          </cell>
          <cell r="AH32">
            <v>0</v>
          </cell>
          <cell r="AI32">
            <v>0</v>
          </cell>
          <cell r="AJ32">
            <v>2010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26909</v>
          </cell>
          <cell r="AW32">
            <v>45.424657534246577</v>
          </cell>
          <cell r="AX32" t="str">
            <v>MILLA DE ORO</v>
          </cell>
          <cell r="AY32" t="str">
            <v>CRA 43 A N 3 SUR-130 TORRE 1 PISO 12 MILLA DE ORO</v>
          </cell>
          <cell r="AZ32">
            <v>0</v>
          </cell>
          <cell r="BA32">
            <v>3137000</v>
          </cell>
          <cell r="BB32">
            <v>4747204</v>
          </cell>
          <cell r="BC32">
            <v>3164468525</v>
          </cell>
          <cell r="BD32" t="str">
            <v>CALLE 63 N 80 A 40 APTO 104</v>
          </cell>
          <cell r="BE32" t="str">
            <v>MEDELLÍN</v>
          </cell>
          <cell r="BF32" t="str">
            <v>B</v>
          </cell>
        </row>
        <row r="33">
          <cell r="A33">
            <v>1045509361</v>
          </cell>
          <cell r="B33" t="str">
            <v>ANA YURLEYS BARRIENTOS PORRAS</v>
          </cell>
          <cell r="C33" t="str">
            <v>ACTIVO</v>
          </cell>
          <cell r="D33">
            <v>0</v>
          </cell>
          <cell r="E33">
            <v>0</v>
          </cell>
          <cell r="F33">
            <v>0</v>
          </cell>
          <cell r="G33" t="str">
            <v>OPERATIVO</v>
          </cell>
          <cell r="H33" t="str">
            <v>REGULAR</v>
          </cell>
          <cell r="I33" t="str">
            <v>F</v>
          </cell>
          <cell r="J33" t="str">
            <v>anabarrientos10@hotmail.com</v>
          </cell>
          <cell r="K33" t="str">
            <v>SOLTERO</v>
          </cell>
          <cell r="L33">
            <v>0</v>
          </cell>
          <cell r="M33" t="str">
            <v>AUXILIAR OPERATIVO DE SERVICIO</v>
          </cell>
          <cell r="N33" t="str">
            <v>AUXILIAR</v>
          </cell>
          <cell r="O33" t="str">
            <v>I</v>
          </cell>
          <cell r="P33" t="str">
            <v>GOBERNACIÓN ANTIOQUIA</v>
          </cell>
          <cell r="Q33" t="str">
            <v>GOBERNACIÓN ANTIOQUIA</v>
          </cell>
          <cell r="R33" t="str">
            <v>OPERACIONES</v>
          </cell>
          <cell r="S33" t="str">
            <v>LUIS CARLOS BEDOYA VASQUEZ</v>
          </cell>
          <cell r="T33" t="str">
            <v>INDEFINIDO</v>
          </cell>
          <cell r="U33">
            <v>0</v>
          </cell>
          <cell r="V33">
            <v>42767</v>
          </cell>
          <cell r="W33">
            <v>0</v>
          </cell>
          <cell r="X33">
            <v>1.978082191780822</v>
          </cell>
          <cell r="Y33" t="str">
            <v>PROFESIONAL</v>
          </cell>
          <cell r="Z33">
            <v>0</v>
          </cell>
          <cell r="AA33">
            <v>0</v>
          </cell>
          <cell r="AB33" t="str">
            <v>CONTADURÍA PÚBLICA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UNIVERSIDAD DE PAMPLONA</v>
          </cell>
          <cell r="AH33">
            <v>0</v>
          </cell>
          <cell r="AI33">
            <v>0</v>
          </cell>
          <cell r="AJ33">
            <v>2012</v>
          </cell>
          <cell r="AK33" t="str">
            <v>207142-T</v>
          </cell>
          <cell r="AL33" t="str">
            <v>CONTADURÍA PÚBLICA</v>
          </cell>
          <cell r="AM33">
            <v>0</v>
          </cell>
          <cell r="AN33" t="str">
            <v>ATENCIÓN Y SERVICIO AL CLIENTE</v>
          </cell>
          <cell r="AO33" t="str">
            <v>NORMAS INTERNACIONALES DE INFORMACIÓN FINANCIERA 1</v>
          </cell>
          <cell r="AP33" t="str">
            <v>COMPETENCIAS DIGITALES NIVEL BÁSICO</v>
          </cell>
          <cell r="AQ33" t="str">
            <v>PROYECTO DE VIDA Y EDUCACIÓN FINANCIERA</v>
          </cell>
          <cell r="AR33" t="str">
            <v>SENA</v>
          </cell>
          <cell r="AS33" t="str">
            <v>POLITÉCNICO DE COLOMBIA</v>
          </cell>
          <cell r="AT33">
            <v>0</v>
          </cell>
          <cell r="AU33">
            <v>0</v>
          </cell>
          <cell r="AV33">
            <v>33460</v>
          </cell>
          <cell r="AW33">
            <v>27.476712328767125</v>
          </cell>
          <cell r="AX33" t="str">
            <v>TRÁNSITO DE TURBO</v>
          </cell>
          <cell r="AY33" t="str">
            <v xml:space="preserve">CALLE 42 # 52-186 SÓTANO EXTERNO. </v>
          </cell>
          <cell r="AZ33">
            <v>0</v>
          </cell>
          <cell r="BA33" t="str">
            <v>2629779 ext 14</v>
          </cell>
          <cell r="BB33">
            <v>3108997916</v>
          </cell>
          <cell r="BC33">
            <v>3108997916</v>
          </cell>
          <cell r="BD33" t="str">
            <v>CALLE 106 N 21-15 BARRIO GONZALO MEJIA</v>
          </cell>
          <cell r="BE33" t="str">
            <v>TURBO</v>
          </cell>
          <cell r="BF33" t="str">
            <v>O</v>
          </cell>
        </row>
        <row r="34">
          <cell r="A34">
            <v>86087642</v>
          </cell>
          <cell r="B34" t="str">
            <v>ANDERSON LINARES VELASCO</v>
          </cell>
          <cell r="C34" t="str">
            <v>ACTIVO</v>
          </cell>
          <cell r="D34">
            <v>0</v>
          </cell>
          <cell r="E34">
            <v>0</v>
          </cell>
          <cell r="F34">
            <v>0</v>
          </cell>
          <cell r="G34" t="str">
            <v>LIDER</v>
          </cell>
          <cell r="H34" t="str">
            <v>REGULAR</v>
          </cell>
          <cell r="I34" t="str">
            <v>M</v>
          </cell>
          <cell r="J34" t="str">
            <v>anderson.linares@quipux.com</v>
          </cell>
          <cell r="K34" t="str">
            <v>SOLTERO</v>
          </cell>
          <cell r="L34">
            <v>0</v>
          </cell>
          <cell r="M34" t="str">
            <v>DIRECTOR DE TI</v>
          </cell>
          <cell r="N34" t="str">
            <v>JEFE</v>
          </cell>
          <cell r="O34" t="str">
            <v>II</v>
          </cell>
          <cell r="P34" t="str">
            <v>CASA MATRIZ</v>
          </cell>
          <cell r="Q34" t="str">
            <v>VICEPRESIDENCIA DE PROYECTOS Y NUEVOS NEGOCIOS</v>
          </cell>
          <cell r="R34" t="str">
            <v>GERENCIA DE NUEVOS PROYECTOS Y TICS</v>
          </cell>
          <cell r="S34" t="str">
            <v>ALEJANDRO SALINAS VELASQUEZ</v>
          </cell>
          <cell r="T34" t="str">
            <v>INDEFINIDO</v>
          </cell>
          <cell r="U34">
            <v>0</v>
          </cell>
          <cell r="V34">
            <v>40871</v>
          </cell>
          <cell r="W34">
            <v>0</v>
          </cell>
          <cell r="X34">
            <v>7.1726027397260275</v>
          </cell>
          <cell r="Y34" t="str">
            <v>ESPECIALIZACIÓN</v>
          </cell>
          <cell r="Z34">
            <v>0</v>
          </cell>
          <cell r="AA34" t="str">
            <v>SISTEMAS</v>
          </cell>
          <cell r="AB34" t="str">
            <v>INGENIERÍA DE SISTEMAS</v>
          </cell>
          <cell r="AC34" t="str">
            <v>GERENCIA DE SISTEMAS Y TECNOLOGÍA</v>
          </cell>
          <cell r="AD34">
            <v>0</v>
          </cell>
          <cell r="AE34">
            <v>0</v>
          </cell>
          <cell r="AF34" t="str">
            <v>CORPORACIÓN UNIVERSITARIA ADVENTISTA</v>
          </cell>
          <cell r="AG34" t="str">
            <v>INSTITUCIÓN UNIVERSITARIA SALAZAR Y HERRERA</v>
          </cell>
          <cell r="AH34" t="str">
            <v>UNIVERSIDAD PONTIFICIA BOLIVARIANA</v>
          </cell>
          <cell r="AI34">
            <v>0</v>
          </cell>
          <cell r="AJ34">
            <v>2014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31217</v>
          </cell>
          <cell r="AW34">
            <v>33.62191780821918</v>
          </cell>
          <cell r="AX34" t="str">
            <v>MILLA DE ORO</v>
          </cell>
          <cell r="AY34" t="str">
            <v>CRA 43 A N 3 SUR-130 TORRE 1 PISO 12 MILLA DE ORO</v>
          </cell>
          <cell r="AZ34">
            <v>0</v>
          </cell>
          <cell r="BA34">
            <v>3137000</v>
          </cell>
          <cell r="BB34">
            <v>3428346</v>
          </cell>
          <cell r="BC34">
            <v>3114755337</v>
          </cell>
          <cell r="BD34" t="str">
            <v>CALLE 32A NO. 84-38 BELEN LAS MERCEDES</v>
          </cell>
          <cell r="BE34" t="str">
            <v>MEDELLÍN</v>
          </cell>
          <cell r="BF34" t="str">
            <v>B</v>
          </cell>
        </row>
        <row r="35">
          <cell r="A35">
            <v>1128440866</v>
          </cell>
          <cell r="B35" t="str">
            <v>ANDREA CAROLINA POLO AGUDELO</v>
          </cell>
          <cell r="C35" t="str">
            <v>ACTIVO</v>
          </cell>
          <cell r="D35">
            <v>0</v>
          </cell>
          <cell r="E35">
            <v>0</v>
          </cell>
          <cell r="F35">
            <v>0</v>
          </cell>
          <cell r="G35" t="str">
            <v>OPERATIVO</v>
          </cell>
          <cell r="H35" t="str">
            <v>REGULAR</v>
          </cell>
          <cell r="I35" t="str">
            <v>F</v>
          </cell>
          <cell r="J35" t="str">
            <v>andrea.polo@quipux.com</v>
          </cell>
          <cell r="K35" t="str">
            <v>CASADO</v>
          </cell>
          <cell r="L35">
            <v>0</v>
          </cell>
          <cell r="M35" t="str">
            <v>AUXILIAR GESTIÓN DOCUMENTAL</v>
          </cell>
          <cell r="N35" t="str">
            <v>AUXILIAR</v>
          </cell>
          <cell r="O35" t="str">
            <v>II</v>
          </cell>
          <cell r="P35" t="str">
            <v>CASA MATRIZ</v>
          </cell>
          <cell r="Q35" t="str">
            <v>VICEPRESIDENCIA JURÍDICA Y CAPACIDADES DEL NEGOCIO</v>
          </cell>
          <cell r="R35" t="str">
            <v>GERENCIA JURÍDICA</v>
          </cell>
          <cell r="S35" t="str">
            <v>CATALINA MAYA CUBILLOS</v>
          </cell>
          <cell r="T35" t="str">
            <v>INDEFINIDO</v>
          </cell>
          <cell r="U35">
            <v>0</v>
          </cell>
          <cell r="V35">
            <v>42669</v>
          </cell>
          <cell r="W35">
            <v>0</v>
          </cell>
          <cell r="X35">
            <v>2.2465753424657535</v>
          </cell>
          <cell r="Y35" t="str">
            <v>TECNOLÓGICO</v>
          </cell>
          <cell r="Z35" t="str">
            <v>ASISTENCIA ADMINISTRACIÓN DOCUMENTAL</v>
          </cell>
          <cell r="AA35" t="str">
            <v>GESTIÓN DOCUMENTAL</v>
          </cell>
          <cell r="AB35">
            <v>0</v>
          </cell>
          <cell r="AC35">
            <v>0</v>
          </cell>
          <cell r="AD35">
            <v>0</v>
          </cell>
          <cell r="AE35" t="str">
            <v>SENA</v>
          </cell>
          <cell r="AF35" t="str">
            <v>SENA</v>
          </cell>
          <cell r="AG35">
            <v>0</v>
          </cell>
          <cell r="AH35">
            <v>0</v>
          </cell>
          <cell r="AI35">
            <v>0</v>
          </cell>
          <cell r="AJ35">
            <v>2013</v>
          </cell>
          <cell r="AK35">
            <v>0</v>
          </cell>
          <cell r="AL35">
            <v>0</v>
          </cell>
          <cell r="AM35">
            <v>0</v>
          </cell>
          <cell r="AN35" t="str">
            <v>EMPRENDIMIENTO BÁSICO</v>
          </cell>
          <cell r="AO35" t="str">
            <v>CONCEPTUALIZACIÓN Y ESTRUCTURACIÓN DE UN PLAN DE MERCADEO</v>
          </cell>
          <cell r="AP35" t="str">
            <v>ASISTENCIA EN ADMINISTRACIÓN DOCUMENTAL</v>
          </cell>
          <cell r="AQ35">
            <v>0</v>
          </cell>
          <cell r="AR35" t="str">
            <v>SENA</v>
          </cell>
          <cell r="AS35" t="str">
            <v>SENA</v>
          </cell>
          <cell r="AT35" t="str">
            <v>SENA</v>
          </cell>
          <cell r="AU35">
            <v>0</v>
          </cell>
          <cell r="AV35">
            <v>33578</v>
          </cell>
          <cell r="AW35">
            <v>27.153424657534245</v>
          </cell>
          <cell r="AX35" t="str">
            <v>MILLA DE ORO</v>
          </cell>
          <cell r="AY35" t="str">
            <v>CRA 43 A N 3 SUR-130 TORRE 1 PISO 12 MILLA DE ORO</v>
          </cell>
          <cell r="AZ35">
            <v>0</v>
          </cell>
          <cell r="BA35">
            <v>3137000</v>
          </cell>
          <cell r="BB35">
            <v>2269498</v>
          </cell>
          <cell r="BC35">
            <v>3194524965</v>
          </cell>
          <cell r="BD35" t="str">
            <v>CRA 16B 32-50 BLOQUE 11 APT 442 BUENOS AIRES</v>
          </cell>
          <cell r="BE35" t="str">
            <v>MEDELLÍN</v>
          </cell>
          <cell r="BF35" t="str">
            <v>A</v>
          </cell>
        </row>
        <row r="36">
          <cell r="A36">
            <v>1036677839</v>
          </cell>
          <cell r="B36" t="str">
            <v>ANDREA MEJIA ALVAREZ</v>
          </cell>
          <cell r="C36" t="str">
            <v>INACTIVO</v>
          </cell>
          <cell r="D36">
            <v>0</v>
          </cell>
          <cell r="E36">
            <v>0</v>
          </cell>
          <cell r="F36" t="str">
            <v>RENUNCIA VOLUNTARIA</v>
          </cell>
          <cell r="G36" t="str">
            <v>OPERATIVO</v>
          </cell>
          <cell r="H36" t="str">
            <v>CUOTA SENA</v>
          </cell>
          <cell r="I36" t="str">
            <v>F</v>
          </cell>
          <cell r="J36" t="str">
            <v>andreamejialavarez@gmail.com</v>
          </cell>
          <cell r="K36" t="str">
            <v>SOLTERO</v>
          </cell>
          <cell r="L36">
            <v>0</v>
          </cell>
          <cell r="M36" t="str">
            <v>APRENDIZ</v>
          </cell>
          <cell r="N36" t="str">
            <v>PROFESIONAL EN ENTRENAMIENTO</v>
          </cell>
          <cell r="O36" t="str">
            <v>I</v>
          </cell>
          <cell r="P36" t="str">
            <v>CASA MATRIZ</v>
          </cell>
          <cell r="Q36" t="str">
            <v>GERENCIA DE RECURSOS HUMANOS</v>
          </cell>
          <cell r="R36" t="str">
            <v>DIRECCIÓN DE GESTIÓN DE PERSONAL</v>
          </cell>
          <cell r="S36" t="str">
            <v>ANA ISABEL RAMIREZ MADRID</v>
          </cell>
          <cell r="T36" t="str">
            <v>APRENDIZAJE</v>
          </cell>
          <cell r="U36">
            <v>43572</v>
          </cell>
          <cell r="V36">
            <v>42914</v>
          </cell>
          <cell r="W36">
            <v>43067</v>
          </cell>
          <cell r="X36">
            <v>0.41917808219178082</v>
          </cell>
          <cell r="Y36" t="str">
            <v>BACHILLER</v>
          </cell>
          <cell r="Z36">
            <v>0</v>
          </cell>
          <cell r="AA36" t="str">
            <v>ESTUDIANTE TECNOLOGÍA EN GESTIÓN HUMANA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SENA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35831</v>
          </cell>
          <cell r="AW36">
            <v>20.980821917808218</v>
          </cell>
          <cell r="AX36" t="str">
            <v>MILLA DE ORO</v>
          </cell>
          <cell r="AY36" t="str">
            <v>CRA 43 A N 3 SUR-130 TORRE 1 PISO 12 MILLA DE ORO</v>
          </cell>
          <cell r="AZ36" t="str">
            <v>cancelo contrato aprendizaje 28/11/2017</v>
          </cell>
          <cell r="BA36">
            <v>3137000</v>
          </cell>
          <cell r="BB36">
            <v>0</v>
          </cell>
          <cell r="BC36">
            <v>3015031542</v>
          </cell>
          <cell r="BD36" t="str">
            <v>CALLE 133 SUR N.50-46 APTO 403</v>
          </cell>
          <cell r="BE36" t="str">
            <v>MEDELLÍN</v>
          </cell>
          <cell r="BF36" t="str">
            <v>O</v>
          </cell>
        </row>
        <row r="37">
          <cell r="A37">
            <v>1017264466</v>
          </cell>
          <cell r="B37" t="str">
            <v>ANDREA RUBIO ARIAS</v>
          </cell>
          <cell r="C37" t="str">
            <v>INACTIVO</v>
          </cell>
          <cell r="D37">
            <v>0</v>
          </cell>
          <cell r="E37">
            <v>0</v>
          </cell>
          <cell r="F37" t="str">
            <v>TERMINACIÓN DE CONTRATO</v>
          </cell>
          <cell r="G37" t="str">
            <v>OPERATIVO</v>
          </cell>
          <cell r="H37" t="str">
            <v>REGULAR</v>
          </cell>
          <cell r="I37" t="str">
            <v>F</v>
          </cell>
          <cell r="J37" t="str">
            <v>andrea.rubio@quipuxsoftware.co</v>
          </cell>
          <cell r="K37" t="str">
            <v>SOLTERO</v>
          </cell>
          <cell r="L37">
            <v>0</v>
          </cell>
          <cell r="M37" t="str">
            <v>ANALISTA DESARROLLADOR</v>
          </cell>
          <cell r="N37" t="str">
            <v>PROFESIONAL EN ENTRENAMIENTO</v>
          </cell>
          <cell r="O37" t="str">
            <v>I</v>
          </cell>
          <cell r="P37" t="str">
            <v>CASA MATRIZ</v>
          </cell>
          <cell r="Q37" t="str">
            <v>VICEPRESIDENCIA DE FÁBRICA DE SOFTWARE</v>
          </cell>
          <cell r="R37" t="str">
            <v>GERENCIA DE OPTIMIZACIÓN DE SOLUCIONES</v>
          </cell>
          <cell r="S37" t="str">
            <v>JULIAN HUMBERTO LOPEZ RAMIREZ</v>
          </cell>
          <cell r="T37" t="str">
            <v>FIJO INFERIOR A UN AÑO</v>
          </cell>
          <cell r="U37">
            <v>0</v>
          </cell>
          <cell r="V37">
            <v>42381</v>
          </cell>
          <cell r="W37">
            <v>42734</v>
          </cell>
          <cell r="X37">
            <v>0.9671232876712329</v>
          </cell>
          <cell r="Y37" t="str">
            <v>BACHILLER</v>
          </cell>
          <cell r="Z37" t="str">
            <v>ESTUDIANTE TÉCNICA PROFESIONAL EN PROGRAMACIÓN DE SISTEMAS DE INFORMACIÓN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 t="str">
            <v>POLITÉCNICO JAIME ISAZA CADAVID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36117</v>
          </cell>
          <cell r="AW37">
            <v>20.197260273972603</v>
          </cell>
          <cell r="AX37" t="str">
            <v>MILLA DE ORO</v>
          </cell>
          <cell r="AY37" t="str">
            <v>CRA 43 A N 3 SUR-130 TORRE 1 PISO 12 MILLA DE ORO</v>
          </cell>
          <cell r="AZ37">
            <v>0</v>
          </cell>
          <cell r="BA37">
            <v>3137000</v>
          </cell>
          <cell r="BB37">
            <v>2854953</v>
          </cell>
          <cell r="BC37">
            <v>3206322356</v>
          </cell>
          <cell r="BD37" t="str">
            <v>CLL 111 N 68-88</v>
          </cell>
          <cell r="BE37" t="str">
            <v>MEDELLÍN</v>
          </cell>
          <cell r="BF37" t="str">
            <v>O</v>
          </cell>
        </row>
        <row r="38">
          <cell r="A38">
            <v>1127954656</v>
          </cell>
          <cell r="B38" t="str">
            <v>ANDREINA CERON ESCOBAR</v>
          </cell>
          <cell r="C38" t="str">
            <v>ACTIVO</v>
          </cell>
          <cell r="D38">
            <v>0</v>
          </cell>
          <cell r="E38">
            <v>0</v>
          </cell>
          <cell r="F38">
            <v>0</v>
          </cell>
          <cell r="G38" t="str">
            <v>OPERATIVO</v>
          </cell>
          <cell r="H38" t="str">
            <v>REGULAR</v>
          </cell>
          <cell r="I38" t="str">
            <v>F</v>
          </cell>
          <cell r="J38" t="str">
            <v>andreina.ceron@quipux.com</v>
          </cell>
          <cell r="K38" t="str">
            <v>UNIÓN LIBRE</v>
          </cell>
          <cell r="L38">
            <v>0</v>
          </cell>
          <cell r="M38" t="str">
            <v>AUXILIAR CONTABLE</v>
          </cell>
          <cell r="N38" t="str">
            <v>AUXILIAR</v>
          </cell>
          <cell r="O38" t="str">
            <v>II</v>
          </cell>
          <cell r="P38" t="str">
            <v>CASA MATRIZ</v>
          </cell>
          <cell r="Q38" t="str">
            <v>VICEPRESIDENCIA DE ESTRATEGIA Y VALOR</v>
          </cell>
          <cell r="R38" t="str">
            <v>GERENCIA DE OPERACIONES FINANCIERAS</v>
          </cell>
          <cell r="S38" t="str">
            <v>KATERINE AGUDELO MONTOYA</v>
          </cell>
          <cell r="T38" t="str">
            <v>INDEFINIDO</v>
          </cell>
          <cell r="U38">
            <v>0</v>
          </cell>
          <cell r="V38">
            <v>42583</v>
          </cell>
          <cell r="W38">
            <v>0</v>
          </cell>
          <cell r="X38">
            <v>2.4821917808219176</v>
          </cell>
          <cell r="Y38" t="str">
            <v>PROFESIONAL</v>
          </cell>
          <cell r="Z38">
            <v>0</v>
          </cell>
          <cell r="AA38">
            <v>0</v>
          </cell>
          <cell r="AB38" t="str">
            <v>LICENCIATURA EN CONTADURÍA PÚBLICA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UNIVERSIDAD DE CARABOBO VENEZUELA</v>
          </cell>
          <cell r="AH38">
            <v>0</v>
          </cell>
          <cell r="AI38">
            <v>0</v>
          </cell>
          <cell r="AJ38">
            <v>2012</v>
          </cell>
          <cell r="AK38" t="str">
            <v>NO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32270</v>
          </cell>
          <cell r="AW38">
            <v>30.736986301369864</v>
          </cell>
          <cell r="AX38" t="str">
            <v>MILLA DE ORO</v>
          </cell>
          <cell r="AY38" t="str">
            <v>CRA 43 A N 3 SUR-130 TORRE 1 PISO 12 MILLA DE ORO</v>
          </cell>
          <cell r="AZ38">
            <v>0</v>
          </cell>
          <cell r="BA38">
            <v>3137000</v>
          </cell>
          <cell r="BB38">
            <v>5774321</v>
          </cell>
          <cell r="BC38">
            <v>3233671852</v>
          </cell>
          <cell r="BD38" t="str">
            <v>CRA 82 # 9A SUR - 28 RODEO ALTO</v>
          </cell>
          <cell r="BE38" t="str">
            <v>MEDELLÍN</v>
          </cell>
          <cell r="BF38" t="str">
            <v>O</v>
          </cell>
        </row>
        <row r="39">
          <cell r="A39">
            <v>1036838543</v>
          </cell>
          <cell r="B39" t="str">
            <v>ANDRES DAVID OSPINA LOPEZ</v>
          </cell>
          <cell r="C39" t="str">
            <v>ACTIVO</v>
          </cell>
          <cell r="D39">
            <v>0</v>
          </cell>
          <cell r="E39">
            <v>0</v>
          </cell>
          <cell r="F39">
            <v>0</v>
          </cell>
          <cell r="G39" t="str">
            <v>OPERATIVO</v>
          </cell>
          <cell r="H39" t="str">
            <v>REGULAR</v>
          </cell>
          <cell r="I39" t="str">
            <v>M</v>
          </cell>
          <cell r="J39" t="str">
            <v>andres.ospina@quipux.com</v>
          </cell>
          <cell r="K39" t="str">
            <v>SOLTERO</v>
          </cell>
          <cell r="L39">
            <v>0</v>
          </cell>
          <cell r="M39" t="str">
            <v>ANALISTA DESARROLLADOR</v>
          </cell>
          <cell r="N39" t="str">
            <v>PROFESIONAL SENIOR</v>
          </cell>
          <cell r="O39" t="str">
            <v>III</v>
          </cell>
          <cell r="P39" t="str">
            <v>CASA MATRIZ</v>
          </cell>
          <cell r="Q39" t="str">
            <v>VICEPRESIDENCIA DE FÁBRICA DE SOFTWARE</v>
          </cell>
          <cell r="R39" t="str">
            <v>GERENCIA DE OPTIMIZACIÓN DE SOLUCIONES</v>
          </cell>
          <cell r="S39" t="str">
            <v>JUAN CARLOS LOPEZ DELGADO</v>
          </cell>
          <cell r="T39" t="str">
            <v>INDEFINIDO</v>
          </cell>
          <cell r="U39">
            <v>0</v>
          </cell>
          <cell r="V39">
            <v>40618</v>
          </cell>
          <cell r="W39">
            <v>0</v>
          </cell>
          <cell r="X39">
            <v>7.8657534246575347</v>
          </cell>
          <cell r="Y39" t="str">
            <v>ESPECIALIZACIÓN</v>
          </cell>
          <cell r="Z39">
            <v>0</v>
          </cell>
          <cell r="AA39">
            <v>0</v>
          </cell>
          <cell r="AB39" t="str">
            <v>INGENIERÍA DE SISTEMAS</v>
          </cell>
          <cell r="AC39" t="str">
            <v>DESARROLLO DE SOFTWARE</v>
          </cell>
          <cell r="AD39">
            <v>0</v>
          </cell>
          <cell r="AE39">
            <v>0</v>
          </cell>
          <cell r="AF39">
            <v>0</v>
          </cell>
          <cell r="AG39" t="str">
            <v>UNIVERSIDAD CATÓLICA DE ORIENTE</v>
          </cell>
          <cell r="AH39" t="str">
            <v>UNIVERSIDAD EAFIT</v>
          </cell>
          <cell r="AI39">
            <v>0</v>
          </cell>
          <cell r="AJ39">
            <v>2011</v>
          </cell>
          <cell r="AK39" t="str">
            <v>05255-265166ANT</v>
          </cell>
          <cell r="AL39" t="str">
            <v>INGENIERÍA DE SISTEMAS</v>
          </cell>
          <cell r="AM39">
            <v>2011</v>
          </cell>
          <cell r="AN39" t="str">
            <v>ORACLE CERTIFIED PROFESSIONAL JAVA SE 6 PROGRAMMER</v>
          </cell>
          <cell r="AO39">
            <v>0</v>
          </cell>
          <cell r="AP39">
            <v>0</v>
          </cell>
          <cell r="AQ39">
            <v>0</v>
          </cell>
          <cell r="AR39" t="str">
            <v>ORACLE</v>
          </cell>
          <cell r="AS39">
            <v>0</v>
          </cell>
          <cell r="AT39">
            <v>0</v>
          </cell>
          <cell r="AU39">
            <v>0</v>
          </cell>
          <cell r="AV39">
            <v>31629</v>
          </cell>
          <cell r="AW39">
            <v>32.493150684931507</v>
          </cell>
          <cell r="AX39" t="str">
            <v>FORUM</v>
          </cell>
          <cell r="AY39" t="str">
            <v>Calle 7 Sur #42 - 70</v>
          </cell>
          <cell r="AZ39" t="str">
            <v>TELETRABAJO 15/11/2016</v>
          </cell>
          <cell r="BA39">
            <v>3137000</v>
          </cell>
          <cell r="BB39">
            <v>5865487</v>
          </cell>
          <cell r="BC39">
            <v>3128163656</v>
          </cell>
          <cell r="BD39" t="str">
            <v>CALLE  34 A NO 40-79</v>
          </cell>
          <cell r="BE39" t="str">
            <v>MEDELLÍN</v>
          </cell>
          <cell r="BF39" t="str">
            <v>O</v>
          </cell>
        </row>
        <row r="40">
          <cell r="A40">
            <v>1152698227</v>
          </cell>
          <cell r="B40" t="str">
            <v>ANDRES DUVAN MONSALVE ZAPATA</v>
          </cell>
          <cell r="C40" t="str">
            <v>ACTIVO</v>
          </cell>
          <cell r="D40">
            <v>0</v>
          </cell>
          <cell r="E40">
            <v>0</v>
          </cell>
          <cell r="F40">
            <v>0</v>
          </cell>
          <cell r="G40" t="str">
            <v>OPERATIVO</v>
          </cell>
          <cell r="H40" t="str">
            <v>REGULAR</v>
          </cell>
          <cell r="I40" t="str">
            <v>M</v>
          </cell>
          <cell r="J40" t="str">
            <v>andres.zapata@quipux.com</v>
          </cell>
          <cell r="K40" t="str">
            <v>SOLTERO</v>
          </cell>
          <cell r="L40">
            <v>0</v>
          </cell>
          <cell r="M40" t="str">
            <v>ADMINISTRADOR DE APLICATIVO</v>
          </cell>
          <cell r="N40" t="str">
            <v>PROFESIONAL STAFF</v>
          </cell>
          <cell r="O40" t="str">
            <v>I</v>
          </cell>
          <cell r="P40" t="str">
            <v>CASA MATRIZ</v>
          </cell>
          <cell r="Q40" t="str">
            <v>VICEPRESIDENCIA DE OPERACIONES</v>
          </cell>
          <cell r="R40" t="str">
            <v>EXPERIENCIA DE SERVICIO</v>
          </cell>
          <cell r="S40" t="str">
            <v>CARLOS ALBERTO ORTEGA COBOS</v>
          </cell>
          <cell r="T40" t="str">
            <v>INDEFINIDO</v>
          </cell>
          <cell r="U40">
            <v>0</v>
          </cell>
          <cell r="V40">
            <v>42709</v>
          </cell>
          <cell r="W40">
            <v>0</v>
          </cell>
          <cell r="X40">
            <v>2.1369863013698631</v>
          </cell>
          <cell r="Y40" t="str">
            <v>TÉCNICO</v>
          </cell>
          <cell r="Z40" t="str">
            <v>MANTENIMIENTO DE EQUIPOS DE COMPUTO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 t="str">
            <v>SENA-COMPUCE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2015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34765</v>
          </cell>
          <cell r="AW40">
            <v>23.901369863013699</v>
          </cell>
          <cell r="AX40" t="str">
            <v>TRÁNSITO MEDELLÍN</v>
          </cell>
          <cell r="AY40" t="str">
            <v>CARRERA 64 C No. 72 - 58 TRÁNSITO MEDELLÍN</v>
          </cell>
          <cell r="AZ40">
            <v>0</v>
          </cell>
          <cell r="BA40" t="str">
            <v>3201000 ext 4424</v>
          </cell>
          <cell r="BB40">
            <v>4876240</v>
          </cell>
          <cell r="BC40">
            <v>3104651336</v>
          </cell>
          <cell r="BD40" t="str">
            <v>CLL 48 N°28-13 INT 402</v>
          </cell>
          <cell r="BE40" t="str">
            <v>MEDELLÍN</v>
          </cell>
          <cell r="BF40" t="str">
            <v>A</v>
          </cell>
        </row>
        <row r="41">
          <cell r="A41">
            <v>42122790</v>
          </cell>
          <cell r="B41" t="str">
            <v xml:space="preserve">CLAUDIA MILENA PAVAS GARCIA </v>
          </cell>
          <cell r="C41" t="str">
            <v>ACTIVO</v>
          </cell>
          <cell r="D41">
            <v>0</v>
          </cell>
          <cell r="E41">
            <v>0</v>
          </cell>
          <cell r="F41">
            <v>0</v>
          </cell>
          <cell r="G41" t="str">
            <v>OPERATIVO</v>
          </cell>
          <cell r="H41" t="str">
            <v>REGULAR</v>
          </cell>
          <cell r="I41" t="str">
            <v>F</v>
          </cell>
          <cell r="J41" t="str">
            <v>claudia.pavas73@gmail.com</v>
          </cell>
          <cell r="K41" t="str">
            <v>SOLTERO</v>
          </cell>
          <cell r="L41">
            <v>0</v>
          </cell>
          <cell r="M41" t="str">
            <v>SERVICIOS GENERALES</v>
          </cell>
          <cell r="N41" t="str">
            <v>AUXILIAR</v>
          </cell>
          <cell r="O41" t="str">
            <v>I</v>
          </cell>
          <cell r="P41" t="str">
            <v>GOBERNACIÓN ANTIOQUIA</v>
          </cell>
          <cell r="Q41" t="str">
            <v>GOBERNACIÓN ANTIOQUIA</v>
          </cell>
          <cell r="R41" t="str">
            <v>ADMINISTRATIVO</v>
          </cell>
          <cell r="S41" t="str">
            <v>ALEJANDRO ROLDAN GRANADA</v>
          </cell>
          <cell r="T41" t="str">
            <v>INDEFINIDO</v>
          </cell>
          <cell r="U41">
            <v>0</v>
          </cell>
          <cell r="V41">
            <v>43116</v>
          </cell>
          <cell r="W41">
            <v>0</v>
          </cell>
          <cell r="X41">
            <v>1.021917808219178</v>
          </cell>
          <cell r="Y41" t="str">
            <v>BACHILLER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 t="str">
            <v>LICEO MIXTO SINAIT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1991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26946</v>
          </cell>
          <cell r="AW41">
            <v>45.323287671232876</v>
          </cell>
          <cell r="AX41" t="str">
            <v>GOBERNACIÓN ANTIOQUIA</v>
          </cell>
          <cell r="AY41" t="str">
            <v xml:space="preserve">CALLE 42 # 52-186 SÓTANO EXTERNO. </v>
          </cell>
          <cell r="AZ41">
            <v>0</v>
          </cell>
          <cell r="BA41" t="str">
            <v>2629779 ext 14</v>
          </cell>
          <cell r="BB41">
            <v>2129159</v>
          </cell>
          <cell r="BC41">
            <v>3146804564</v>
          </cell>
          <cell r="BD41" t="str">
            <v>CRA 40 N 67-41 INT 101</v>
          </cell>
          <cell r="BE41" t="str">
            <v>MEDELLÍN</v>
          </cell>
          <cell r="BF41" t="str">
            <v>A</v>
          </cell>
        </row>
        <row r="42">
          <cell r="A42">
            <v>1019112775</v>
          </cell>
          <cell r="B42" t="str">
            <v>ANDRES FELIPE MARULANDA CORTES</v>
          </cell>
          <cell r="C42" t="str">
            <v>INACTIVO</v>
          </cell>
          <cell r="D42">
            <v>0</v>
          </cell>
          <cell r="E42">
            <v>0</v>
          </cell>
          <cell r="F42" t="str">
            <v>RENUNCIA VOLUNTARIA</v>
          </cell>
          <cell r="G42" t="str">
            <v>OPERATIVO</v>
          </cell>
          <cell r="H42" t="str">
            <v>REGULAR</v>
          </cell>
          <cell r="I42" t="str">
            <v>M</v>
          </cell>
          <cell r="J42" t="str">
            <v>andres.marulanda@quipux.com</v>
          </cell>
          <cell r="K42" t="str">
            <v>SOLTERO</v>
          </cell>
          <cell r="L42">
            <v>0</v>
          </cell>
          <cell r="M42" t="str">
            <v>ANALISTA DESARROLLADOR</v>
          </cell>
          <cell r="N42" t="str">
            <v>PROFESIONAL STAFF</v>
          </cell>
          <cell r="O42" t="str">
            <v>II</v>
          </cell>
          <cell r="P42" t="str">
            <v>CASA MATRIZ</v>
          </cell>
          <cell r="Q42" t="str">
            <v>VICEPRESIDENCIA DE FÁBRICA DE SOFTWARE</v>
          </cell>
          <cell r="R42" t="str">
            <v>GERENCIA DE OPTIMIZACIÓN DE SOLUCIONES</v>
          </cell>
          <cell r="S42" t="str">
            <v>SANDRA ANGELICA SANCHEZ RUIZ</v>
          </cell>
          <cell r="T42" t="str">
            <v>INDEFINIDO</v>
          </cell>
          <cell r="U42">
            <v>0</v>
          </cell>
          <cell r="V42">
            <v>42165</v>
          </cell>
          <cell r="W42">
            <v>42853</v>
          </cell>
          <cell r="X42">
            <v>1.8849315068493151</v>
          </cell>
          <cell r="Y42" t="str">
            <v>TECNOLÓGICO</v>
          </cell>
          <cell r="Z42" t="str">
            <v>TECNOLOGÍA EN SOPORTE DE TELECOMUNICACIONES</v>
          </cell>
          <cell r="AA42" t="str">
            <v>ANÁLISIS Y DESARROLLO DE SISTEMAS DE INFORMACIÓN</v>
          </cell>
          <cell r="AB42">
            <v>0</v>
          </cell>
          <cell r="AC42">
            <v>0</v>
          </cell>
          <cell r="AD42">
            <v>0</v>
          </cell>
          <cell r="AE42" t="str">
            <v>ESCUELA COLOMBIANA DE CARRERAS INDUSTRIALES</v>
          </cell>
          <cell r="AF42" t="str">
            <v>SENA</v>
          </cell>
          <cell r="AG42">
            <v>0</v>
          </cell>
          <cell r="AH42">
            <v>0</v>
          </cell>
          <cell r="AI42">
            <v>0</v>
          </cell>
          <cell r="AJ42">
            <v>2015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34973</v>
          </cell>
          <cell r="AW42">
            <v>23.331506849315069</v>
          </cell>
          <cell r="AX42" t="str">
            <v>BOGOTÁ-VIGÍA</v>
          </cell>
          <cell r="AY42" t="str">
            <v>CALLE 63 No, 9A-45  CHAPINERO</v>
          </cell>
          <cell r="AZ42">
            <v>0</v>
          </cell>
          <cell r="BA42">
            <v>0</v>
          </cell>
          <cell r="BB42">
            <v>3137000</v>
          </cell>
          <cell r="BC42">
            <v>0</v>
          </cell>
          <cell r="BD42" t="str">
            <v>CR 95 129C 36</v>
          </cell>
          <cell r="BE42" t="str">
            <v>SOACHA</v>
          </cell>
          <cell r="BF42" t="str">
            <v>O</v>
          </cell>
        </row>
        <row r="43">
          <cell r="A43">
            <v>32151448</v>
          </cell>
          <cell r="B43" t="str">
            <v>DIANA MARCELA CELIS GALEANO</v>
          </cell>
          <cell r="C43" t="str">
            <v>INACTIVO</v>
          </cell>
          <cell r="D43">
            <v>0</v>
          </cell>
          <cell r="E43">
            <v>0</v>
          </cell>
          <cell r="F43" t="str">
            <v>RENUNCIA VOLUNTARIA</v>
          </cell>
          <cell r="G43" t="str">
            <v>OPERATIVO</v>
          </cell>
          <cell r="H43" t="str">
            <v>REGULAR</v>
          </cell>
          <cell r="I43" t="str">
            <v>F</v>
          </cell>
          <cell r="J43" t="str">
            <v>dianacelis71@hotmail.com</v>
          </cell>
          <cell r="K43" t="str">
            <v>SOLTERO</v>
          </cell>
          <cell r="L43">
            <v>2</v>
          </cell>
          <cell r="M43" t="str">
            <v>AUXILIAR OPERATIVO DE SERVICIO</v>
          </cell>
          <cell r="N43" t="str">
            <v>AUXILIAR</v>
          </cell>
          <cell r="O43" t="str">
            <v>I</v>
          </cell>
          <cell r="P43" t="str">
            <v>GOBERNACIÓN ANTIOQUIA</v>
          </cell>
          <cell r="Q43" t="str">
            <v>GOBERNACIÓN ANTIOQUIA</v>
          </cell>
          <cell r="R43" t="str">
            <v>OPERACIONES</v>
          </cell>
          <cell r="S43" t="str">
            <v>LUIS CARLOS BEDOYA VASQUEZ</v>
          </cell>
          <cell r="T43" t="str">
            <v>FIJO INFERIOR A UN AÑO</v>
          </cell>
          <cell r="U43">
            <v>0</v>
          </cell>
          <cell r="V43">
            <v>43116</v>
          </cell>
          <cell r="W43">
            <v>43233</v>
          </cell>
          <cell r="X43">
            <v>0.32054794520547947</v>
          </cell>
          <cell r="Y43" t="str">
            <v>TECNOLÓGICO</v>
          </cell>
          <cell r="Z43">
            <v>0</v>
          </cell>
          <cell r="AA43" t="str">
            <v>GESTIÓN DOCUMENTAL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 t="str">
            <v>SENA</v>
          </cell>
          <cell r="AG43">
            <v>0</v>
          </cell>
          <cell r="AH43">
            <v>0</v>
          </cell>
          <cell r="AI43">
            <v>0</v>
          </cell>
          <cell r="AJ43">
            <v>2014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31427</v>
          </cell>
          <cell r="AW43">
            <v>33.046575342465751</v>
          </cell>
          <cell r="AX43" t="str">
            <v>GOBERNACIÓN ANTIOQUIA</v>
          </cell>
          <cell r="AY43" t="str">
            <v xml:space="preserve">CALLE 42 # 52-186 SÓTANO EXTERNO. </v>
          </cell>
          <cell r="AZ43">
            <v>0</v>
          </cell>
          <cell r="BA43" t="str">
            <v>2629779 ext 14</v>
          </cell>
          <cell r="BB43">
            <v>6036327</v>
          </cell>
          <cell r="BC43">
            <v>3024453364</v>
          </cell>
          <cell r="BD43" t="str">
            <v>CRA 71 C N 84 B-50</v>
          </cell>
          <cell r="BE43" t="str">
            <v>MEDELLÍN</v>
          </cell>
          <cell r="BF43" t="str">
            <v>O</v>
          </cell>
        </row>
        <row r="44">
          <cell r="A44">
            <v>1111760852</v>
          </cell>
          <cell r="B44" t="str">
            <v>JHON JAVIER RENTERIA HINOJOSA</v>
          </cell>
          <cell r="C44" t="str">
            <v>INACTIVO</v>
          </cell>
          <cell r="D44" t="str">
            <v>VOLUNTARIA POSITIVA</v>
          </cell>
          <cell r="E44" t="str">
            <v>COLCIENCIAS</v>
          </cell>
          <cell r="F44" t="str">
            <v>RENUNCIA VOLUNTARIA</v>
          </cell>
          <cell r="G44" t="str">
            <v>OPERATIVO</v>
          </cell>
          <cell r="H44" t="str">
            <v>REGULAR</v>
          </cell>
          <cell r="I44" t="str">
            <v>M</v>
          </cell>
          <cell r="J44" t="str">
            <v>jhon.renteria@quipux.com</v>
          </cell>
          <cell r="K44" t="str">
            <v>SOLTERO</v>
          </cell>
          <cell r="L44">
            <v>0</v>
          </cell>
          <cell r="M44" t="str">
            <v>ANALISTA DESARROLLADOR</v>
          </cell>
          <cell r="N44" t="str">
            <v>PROFESIONAL SENIOR</v>
          </cell>
          <cell r="O44" t="str">
            <v>I</v>
          </cell>
          <cell r="P44" t="str">
            <v>CASA MATRIZ</v>
          </cell>
          <cell r="Q44" t="str">
            <v>VICEPRESIDENCIA DE FÁBRICA DE SOFTWARE</v>
          </cell>
          <cell r="R44" t="str">
            <v>GERENCIA DE OPTIMIZACIÓN DE SOLUCIONES</v>
          </cell>
          <cell r="S44" t="str">
            <v>JOSE LUIS CORREDOR MARIN</v>
          </cell>
          <cell r="T44" t="str">
            <v>INDEFINIDO</v>
          </cell>
          <cell r="U44">
            <v>0</v>
          </cell>
          <cell r="V44">
            <v>43116</v>
          </cell>
          <cell r="W44">
            <v>43347</v>
          </cell>
          <cell r="X44">
            <v>0.63287671232876708</v>
          </cell>
          <cell r="Y44" t="str">
            <v>TECNOLÓGICO</v>
          </cell>
          <cell r="Z44" t="str">
            <v>PROGRAMACIÓN DE SOFTWARE</v>
          </cell>
          <cell r="AA44" t="str">
            <v>INFORMATICA</v>
          </cell>
          <cell r="AB44" t="str">
            <v>ESTUDIANTE INGENIERÍA DE SISTEMAS</v>
          </cell>
          <cell r="AC44">
            <v>0</v>
          </cell>
          <cell r="AD44">
            <v>0</v>
          </cell>
          <cell r="AE44" t="str">
            <v>SENA</v>
          </cell>
          <cell r="AF44" t="str">
            <v>UNIVERSIDAD DEL PACIFICO</v>
          </cell>
          <cell r="AG44" t="str">
            <v>UNIVERSIDAD DEL PACIFICO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32385</v>
          </cell>
          <cell r="AW44">
            <v>30.421917808219177</v>
          </cell>
          <cell r="AX44" t="str">
            <v>MILLA DE ORO</v>
          </cell>
          <cell r="AY44" t="str">
            <v>CRA 43 A N 3 SUR-130 TORRE 1 PISO 12 MILLA DE ORO</v>
          </cell>
          <cell r="AZ44">
            <v>0</v>
          </cell>
          <cell r="BA44">
            <v>3137000</v>
          </cell>
          <cell r="BB44">
            <v>0</v>
          </cell>
          <cell r="BC44">
            <v>3156435571</v>
          </cell>
          <cell r="BD44">
            <v>0</v>
          </cell>
          <cell r="BE44" t="str">
            <v>MEDELLÍN</v>
          </cell>
          <cell r="BF44" t="str">
            <v>O</v>
          </cell>
        </row>
        <row r="45">
          <cell r="A45">
            <v>1036658606</v>
          </cell>
          <cell r="B45" t="str">
            <v>ANDRES FELIPE MUÑOZ VELASCO</v>
          </cell>
          <cell r="C45" t="str">
            <v>INACTIVO</v>
          </cell>
          <cell r="D45">
            <v>0</v>
          </cell>
          <cell r="E45">
            <v>0</v>
          </cell>
          <cell r="F45" t="str">
            <v>RENUNCIA VOLUNTARIA</v>
          </cell>
          <cell r="G45" t="str">
            <v>OPERATIVO</v>
          </cell>
          <cell r="H45" t="str">
            <v>REGULAR</v>
          </cell>
          <cell r="I45" t="str">
            <v>M</v>
          </cell>
          <cell r="J45" t="str">
            <v xml:space="preserve">andresmv25@hotmail.com </v>
          </cell>
          <cell r="K45" t="str">
            <v>SOLTERO</v>
          </cell>
          <cell r="L45">
            <v>0</v>
          </cell>
          <cell r="M45" t="str">
            <v>AUXILIAR OPERATIVO DE SERVICIO</v>
          </cell>
          <cell r="N45" t="str">
            <v>AUXILIAR</v>
          </cell>
          <cell r="O45" t="str">
            <v>I</v>
          </cell>
          <cell r="P45" t="str">
            <v>GOBERNACIÓN ANTIOQUIA</v>
          </cell>
          <cell r="Q45" t="str">
            <v>GOBERNACIÓN ANTIOQUIA</v>
          </cell>
          <cell r="R45" t="str">
            <v>OPERACIONES</v>
          </cell>
          <cell r="S45" t="str">
            <v>ALEJANDRO ROLDAN GRANADA</v>
          </cell>
          <cell r="T45" t="str">
            <v>INDEFINIDO</v>
          </cell>
          <cell r="U45">
            <v>0</v>
          </cell>
          <cell r="V45">
            <v>42843</v>
          </cell>
          <cell r="W45">
            <v>42870</v>
          </cell>
          <cell r="X45">
            <v>7.3972602739726029E-2</v>
          </cell>
          <cell r="Y45" t="str">
            <v>BACHILLER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34783</v>
          </cell>
          <cell r="AW45">
            <v>23.852054794520548</v>
          </cell>
          <cell r="AX45" t="str">
            <v>GOBERNACIÓN ANTIOQUIA</v>
          </cell>
          <cell r="AY45" t="str">
            <v xml:space="preserve">CALLE 42 # 52-186 SÓTANO EXTERNO. </v>
          </cell>
          <cell r="AZ45">
            <v>0</v>
          </cell>
          <cell r="BA45" t="str">
            <v>2629779 ext 14</v>
          </cell>
          <cell r="BB45">
            <v>0</v>
          </cell>
          <cell r="BC45">
            <v>3148109431</v>
          </cell>
          <cell r="BD45" t="str">
            <v>Cr 49 N° 50-29 INT 400</v>
          </cell>
          <cell r="BE45" t="str">
            <v>MEDELLÍN</v>
          </cell>
          <cell r="BF45" t="str">
            <v>B</v>
          </cell>
        </row>
        <row r="46">
          <cell r="A46">
            <v>1042063102</v>
          </cell>
          <cell r="B46" t="str">
            <v>JUAN CARLOS BUITRAGO FLOREZ</v>
          </cell>
          <cell r="C46" t="str">
            <v>ACTIVO</v>
          </cell>
          <cell r="D46">
            <v>0</v>
          </cell>
          <cell r="E46">
            <v>0</v>
          </cell>
          <cell r="F46">
            <v>0</v>
          </cell>
          <cell r="G46" t="str">
            <v>OPERATIVO</v>
          </cell>
          <cell r="H46" t="str">
            <v>REGULAR</v>
          </cell>
          <cell r="I46" t="str">
            <v>M</v>
          </cell>
          <cell r="J46" t="str">
            <v xml:space="preserve">juanisluk@hotmail.com </v>
          </cell>
          <cell r="K46" t="str">
            <v>SOLTERO</v>
          </cell>
          <cell r="L46">
            <v>0</v>
          </cell>
          <cell r="M46" t="str">
            <v>AUXILIAR DE CORREO</v>
          </cell>
          <cell r="N46" t="str">
            <v>AUXILIAR</v>
          </cell>
          <cell r="O46" t="str">
            <v>I</v>
          </cell>
          <cell r="P46" t="str">
            <v>GOBERNACIÓN ANTIOQUIA</v>
          </cell>
          <cell r="Q46" t="str">
            <v>GOBERNACIÓN ANTIOQUIA</v>
          </cell>
          <cell r="R46" t="str">
            <v>BACK OFFICE</v>
          </cell>
          <cell r="S46" t="str">
            <v>ALEJANDRO ROLDAN GRANADA</v>
          </cell>
          <cell r="T46" t="str">
            <v>INDEFINIDO</v>
          </cell>
          <cell r="U46">
            <v>0</v>
          </cell>
          <cell r="V46">
            <v>43116</v>
          </cell>
          <cell r="W46">
            <v>0</v>
          </cell>
          <cell r="X46">
            <v>1.021917808219178</v>
          </cell>
          <cell r="Y46" t="str">
            <v>BACHILLER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2008</v>
          </cell>
          <cell r="AK46">
            <v>0</v>
          </cell>
          <cell r="AL46">
            <v>0</v>
          </cell>
          <cell r="AM46">
            <v>0</v>
          </cell>
          <cell r="AN46" t="str">
            <v>ENGLISH DISCOVERIES - BASICO I Y II</v>
          </cell>
          <cell r="AO46" t="str">
            <v>LIDERES EN MISION CULTURA DEL CUIDADO</v>
          </cell>
          <cell r="AP46" t="str">
            <v>BARBERIA</v>
          </cell>
          <cell r="AQ46" t="str">
            <v>MANEJO DE RESIDUOS SOLIDOS</v>
          </cell>
          <cell r="AR46" t="str">
            <v>SENA</v>
          </cell>
          <cell r="AS46" t="str">
            <v>SURA</v>
          </cell>
          <cell r="AT46">
            <v>0</v>
          </cell>
          <cell r="AU46">
            <v>0</v>
          </cell>
          <cell r="AV46">
            <v>33493</v>
          </cell>
          <cell r="AW46">
            <v>27.386301369863013</v>
          </cell>
          <cell r="AX46" t="str">
            <v>GOBERNACIÓN ANTIOQUIA</v>
          </cell>
          <cell r="AY46" t="str">
            <v xml:space="preserve">CALLE 42 # 52-186 SÓTANO EXTERNO. </v>
          </cell>
          <cell r="AZ46" t="str">
            <v>18/04/2017 hasta el 21/07/2017</v>
          </cell>
          <cell r="BA46" t="str">
            <v>2629779 ext 14</v>
          </cell>
          <cell r="BB46" t="str">
            <v>474 1791</v>
          </cell>
          <cell r="BC46">
            <v>3023290620</v>
          </cell>
          <cell r="BD46" t="str">
            <v>Cra 67 N ° 95-75</v>
          </cell>
          <cell r="BE46" t="str">
            <v>MEDELLÍN</v>
          </cell>
          <cell r="BF46" t="str">
            <v>O</v>
          </cell>
        </row>
        <row r="47">
          <cell r="A47">
            <v>43993020</v>
          </cell>
          <cell r="B47" t="str">
            <v>LINA MARCELA MEJIA MEDINA</v>
          </cell>
          <cell r="C47" t="str">
            <v>INACTIVO</v>
          </cell>
          <cell r="D47">
            <v>0</v>
          </cell>
          <cell r="E47">
            <v>0</v>
          </cell>
          <cell r="F47" t="str">
            <v>TERMINACIÓN DE CONTRATO</v>
          </cell>
          <cell r="G47" t="str">
            <v>OPERATIVO</v>
          </cell>
          <cell r="H47" t="str">
            <v>CUOTA SENA</v>
          </cell>
          <cell r="I47" t="str">
            <v>F</v>
          </cell>
          <cell r="J47" t="str">
            <v>chelamejiam@hotmail.com</v>
          </cell>
          <cell r="K47" t="str">
            <v>SOLTERO</v>
          </cell>
          <cell r="L47">
            <v>0</v>
          </cell>
          <cell r="M47" t="str">
            <v>APRENDIZ</v>
          </cell>
          <cell r="N47" t="str">
            <v>PROFESIONAL EN ENTRENAMIENTO</v>
          </cell>
          <cell r="O47" t="str">
            <v>I</v>
          </cell>
          <cell r="P47" t="str">
            <v>GOBERNACIÓN ANTIOQUIA</v>
          </cell>
          <cell r="Q47" t="str">
            <v>GOBERNACIÓN ANTIOQUIA</v>
          </cell>
          <cell r="R47" t="str">
            <v>OPERACIONES</v>
          </cell>
          <cell r="S47" t="str">
            <v>ALEJANDRO ROLDAN GRANADA</v>
          </cell>
          <cell r="T47" t="str">
            <v>APRENDIZAJE</v>
          </cell>
          <cell r="U47">
            <v>43298</v>
          </cell>
          <cell r="V47">
            <v>43116</v>
          </cell>
          <cell r="W47">
            <v>43298</v>
          </cell>
          <cell r="X47">
            <v>0.49863013698630138</v>
          </cell>
          <cell r="Y47" t="str">
            <v>BACHILLER</v>
          </cell>
          <cell r="Z47">
            <v>0</v>
          </cell>
          <cell r="AA47" t="str">
            <v>ESTUDIANTE TECNOLOGIA EN GESTION ADMINISTRATIVA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INSTITUTO TECNOLÓGICO METROPOLITANO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31200</v>
          </cell>
          <cell r="AW47">
            <v>33.668493150684931</v>
          </cell>
          <cell r="AX47" t="str">
            <v>GOBERNACIÓN ANTIOQUIA</v>
          </cell>
          <cell r="AY47" t="str">
            <v xml:space="preserve">CALLE 42 # 52-186 SÓTANO EXTERNO. </v>
          </cell>
          <cell r="AZ47">
            <v>0</v>
          </cell>
          <cell r="BA47" t="str">
            <v>2629779 ext 14</v>
          </cell>
          <cell r="BB47">
            <v>5868213</v>
          </cell>
          <cell r="BC47">
            <v>3017516030</v>
          </cell>
          <cell r="BD47" t="str">
            <v>CALLE 98 CC N 80 C 35</v>
          </cell>
          <cell r="BE47" t="str">
            <v>MEDELLÍN</v>
          </cell>
          <cell r="BF47" t="str">
            <v>A</v>
          </cell>
        </row>
        <row r="48">
          <cell r="A48">
            <v>1128453886</v>
          </cell>
          <cell r="B48" t="str">
            <v>ANDRES MONTOYA HENAO</v>
          </cell>
          <cell r="C48" t="str">
            <v>INACTIVO</v>
          </cell>
          <cell r="D48">
            <v>0</v>
          </cell>
          <cell r="E48">
            <v>0</v>
          </cell>
          <cell r="F48" t="str">
            <v>TERMINACIÓN DE CONTRATO</v>
          </cell>
          <cell r="G48" t="str">
            <v>OPERATIVO</v>
          </cell>
          <cell r="H48" t="str">
            <v>CUOTA SENA</v>
          </cell>
          <cell r="I48" t="str">
            <v>M</v>
          </cell>
          <cell r="J48" t="str">
            <v>andres.montoya@quipuxsoftware.co</v>
          </cell>
          <cell r="K48" t="str">
            <v>SOLTERO</v>
          </cell>
          <cell r="L48">
            <v>0</v>
          </cell>
          <cell r="M48" t="str">
            <v>APRENDIZ</v>
          </cell>
          <cell r="N48" t="str">
            <v>PROFESIONAL EN ENTRENAMIENTO</v>
          </cell>
          <cell r="O48" t="str">
            <v>I</v>
          </cell>
          <cell r="P48" t="str">
            <v>CASA MATRIZ</v>
          </cell>
          <cell r="Q48" t="str">
            <v>VICEPRESIDENCIA DE FÁBRICA DE SOFTWARE</v>
          </cell>
          <cell r="R48" t="str">
            <v>GERENCIA DE OPTIMIZACIÓN DE SOLUCIONES</v>
          </cell>
          <cell r="S48" t="str">
            <v>JULIAN HUMBERTO LOPEZ RAMIREZ</v>
          </cell>
          <cell r="T48" t="str">
            <v>APRENDIZAJE</v>
          </cell>
          <cell r="U48">
            <v>0</v>
          </cell>
          <cell r="V48">
            <v>42317</v>
          </cell>
          <cell r="W48">
            <v>42682</v>
          </cell>
          <cell r="X48">
            <v>1</v>
          </cell>
          <cell r="Y48" t="str">
            <v>BACHILLER</v>
          </cell>
          <cell r="Z48" t="str">
            <v>DESARROLLO DE SOFTWARE</v>
          </cell>
          <cell r="AA48">
            <v>0</v>
          </cell>
          <cell r="AB48" t="str">
            <v>ESTUDIANTE INGENIERÍA DE SISTEMAS</v>
          </cell>
          <cell r="AC48">
            <v>0</v>
          </cell>
          <cell r="AD48">
            <v>0</v>
          </cell>
          <cell r="AE48" t="str">
            <v>CESDE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33346</v>
          </cell>
          <cell r="AW48">
            <v>27.789041095890411</v>
          </cell>
          <cell r="AX48" t="str">
            <v>RUTA N</v>
          </cell>
          <cell r="AY48" t="str">
            <v>CALLE 67 Nº 52-20 RUTA N</v>
          </cell>
          <cell r="AZ48">
            <v>0</v>
          </cell>
          <cell r="BA48">
            <v>0</v>
          </cell>
          <cell r="BB48">
            <v>4260770</v>
          </cell>
          <cell r="BC48">
            <v>3193696273</v>
          </cell>
          <cell r="BD48" t="str">
            <v>CRA 96 CL 64 FF-25</v>
          </cell>
          <cell r="BE48" t="str">
            <v>MEDELLÍN</v>
          </cell>
          <cell r="BF48" t="str">
            <v>A</v>
          </cell>
        </row>
        <row r="49">
          <cell r="A49">
            <v>1128478817</v>
          </cell>
          <cell r="B49" t="str">
            <v>ANDRES SEBASTIAN NARANJO LOPEZ</v>
          </cell>
          <cell r="C49" t="str">
            <v>ACTIVO</v>
          </cell>
          <cell r="D49">
            <v>0</v>
          </cell>
          <cell r="E49">
            <v>0</v>
          </cell>
          <cell r="F49">
            <v>0</v>
          </cell>
          <cell r="G49" t="str">
            <v>OPERATIVO</v>
          </cell>
          <cell r="H49" t="str">
            <v>REGULAR</v>
          </cell>
          <cell r="I49" t="str">
            <v>M</v>
          </cell>
          <cell r="J49" t="str">
            <v>andres.naranjo@quipux.com</v>
          </cell>
          <cell r="K49" t="str">
            <v>SOLTERO</v>
          </cell>
          <cell r="L49">
            <v>0</v>
          </cell>
          <cell r="M49" t="str">
            <v>ANALISTA DE CALIDAD</v>
          </cell>
          <cell r="N49" t="str">
            <v>PROFESIONAL SENIOR</v>
          </cell>
          <cell r="O49" t="str">
            <v>I</v>
          </cell>
          <cell r="P49" t="str">
            <v>CASA MATRIZ</v>
          </cell>
          <cell r="Q49" t="str">
            <v>VICEPRESIDENCIA DE FÁBRICA DE SOFTWARE</v>
          </cell>
          <cell r="R49" t="str">
            <v>GERENCIA DE OPTIMIZACIÓN DE SOLUCIONES</v>
          </cell>
          <cell r="S49" t="str">
            <v>PAULA ANDREA CARDONA HERNANDEZ</v>
          </cell>
          <cell r="T49" t="str">
            <v>INDEFINIDO</v>
          </cell>
          <cell r="U49">
            <v>0</v>
          </cell>
          <cell r="V49">
            <v>41169</v>
          </cell>
          <cell r="W49">
            <v>0</v>
          </cell>
          <cell r="X49">
            <v>6.3561643835616435</v>
          </cell>
          <cell r="Y49" t="str">
            <v>PROFESIONAL</v>
          </cell>
          <cell r="Z49" t="str">
            <v>PROGRAMACIÓN DE SISTEMAS DE INFORMACIÓN</v>
          </cell>
          <cell r="AA49" t="str">
            <v>SISTEMATIZACION DE DATOS</v>
          </cell>
          <cell r="AB49" t="str">
            <v>INGENIERÍA INFORMATICO</v>
          </cell>
          <cell r="AC49">
            <v>0</v>
          </cell>
          <cell r="AD49">
            <v>0</v>
          </cell>
          <cell r="AE49">
            <v>0</v>
          </cell>
          <cell r="AF49" t="str">
            <v>POLITÉCNICO COLOMBIANO JAIME ISAZA CADAVID</v>
          </cell>
          <cell r="AG49" t="str">
            <v>POLITÉCNICO COLOMBIANO JAIME ISAZA CADAVID</v>
          </cell>
          <cell r="AH49">
            <v>0</v>
          </cell>
          <cell r="AI49">
            <v>0</v>
          </cell>
          <cell r="AJ49">
            <v>2017</v>
          </cell>
          <cell r="AK49" t="str">
            <v>EN TRAMITE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33518</v>
          </cell>
          <cell r="AW49">
            <v>27.317808219178083</v>
          </cell>
          <cell r="AX49" t="str">
            <v>FORUM</v>
          </cell>
          <cell r="AY49" t="str">
            <v>Calle 7 Sur #42 - 70</v>
          </cell>
          <cell r="AZ49">
            <v>0</v>
          </cell>
          <cell r="BA49">
            <v>3137000</v>
          </cell>
          <cell r="BB49">
            <v>2393654</v>
          </cell>
          <cell r="BC49">
            <v>3013927186</v>
          </cell>
          <cell r="BD49" t="str">
            <v>CARRERA 33A NO. 44-23 APTO 201</v>
          </cell>
          <cell r="BE49" t="str">
            <v>MEDELLÍN</v>
          </cell>
          <cell r="BF49" t="str">
            <v>O</v>
          </cell>
        </row>
        <row r="50">
          <cell r="A50">
            <v>1128281234</v>
          </cell>
          <cell r="B50" t="str">
            <v>SANDRA PAOLA ISAZA LOAIZA</v>
          </cell>
          <cell r="C50" t="str">
            <v>ACTIVO</v>
          </cell>
          <cell r="D50">
            <v>0</v>
          </cell>
          <cell r="E50">
            <v>0</v>
          </cell>
          <cell r="F50">
            <v>0</v>
          </cell>
          <cell r="G50" t="str">
            <v>OPERATIVO</v>
          </cell>
          <cell r="H50" t="str">
            <v>REGULAR</v>
          </cell>
          <cell r="I50" t="str">
            <v>F</v>
          </cell>
          <cell r="J50" t="str">
            <v>sandrais2624@gmail.com</v>
          </cell>
          <cell r="K50" t="str">
            <v>SOLTERO</v>
          </cell>
          <cell r="L50">
            <v>1</v>
          </cell>
          <cell r="M50" t="str">
            <v>AUXILIAR DE CORREO</v>
          </cell>
          <cell r="N50" t="str">
            <v>AUXILIAR</v>
          </cell>
          <cell r="O50" t="str">
            <v>I</v>
          </cell>
          <cell r="P50" t="str">
            <v>GOBERNACIÓN ANTIOQUIA</v>
          </cell>
          <cell r="Q50" t="str">
            <v>GOBERNACIÓN ANTIOQUIA</v>
          </cell>
          <cell r="R50" t="str">
            <v>BACK OFFICE</v>
          </cell>
          <cell r="S50" t="str">
            <v>ALEJANDRO ROLDAN GRANADA</v>
          </cell>
          <cell r="T50" t="str">
            <v>INDEFINIDO</v>
          </cell>
          <cell r="U50">
            <v>0</v>
          </cell>
          <cell r="V50">
            <v>43116</v>
          </cell>
          <cell r="W50">
            <v>0</v>
          </cell>
          <cell r="X50">
            <v>1.021917808219178</v>
          </cell>
          <cell r="Y50" t="str">
            <v>TÉCNICO</v>
          </cell>
          <cell r="Z50" t="str">
            <v>SERVICIO AL CLIENTE Y CALL CENTER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 t="str">
            <v>ESCOLME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2012</v>
          </cell>
          <cell r="AK50">
            <v>0</v>
          </cell>
          <cell r="AL50">
            <v>0</v>
          </cell>
          <cell r="AM50">
            <v>0</v>
          </cell>
          <cell r="AN50" t="str">
            <v>ADMINISTRACIÓN DE ARCHIVOS</v>
          </cell>
          <cell r="AO50" t="str">
            <v>SEMINARIO TÉCNICO AL PROFESIONAL</v>
          </cell>
          <cell r="AP50">
            <v>0</v>
          </cell>
          <cell r="AQ50">
            <v>0</v>
          </cell>
          <cell r="AR50" t="str">
            <v>COMFAMA</v>
          </cell>
          <cell r="AS50" t="str">
            <v>CENSA</v>
          </cell>
          <cell r="AT50">
            <v>0</v>
          </cell>
          <cell r="AU50">
            <v>0</v>
          </cell>
          <cell r="AV50">
            <v>32842</v>
          </cell>
          <cell r="AW50">
            <v>29.169863013698631</v>
          </cell>
          <cell r="AX50" t="str">
            <v>GOBERNACIÓN ANTIOQUIA</v>
          </cell>
          <cell r="AY50" t="str">
            <v xml:space="preserve">CALLE 42 # 52-186 SÓTANO EXTERNO. </v>
          </cell>
          <cell r="AZ50" t="str">
            <v>20/02/2017 HASTA EL 21/07/2017</v>
          </cell>
          <cell r="BA50" t="str">
            <v>2629779 ext 14</v>
          </cell>
          <cell r="BB50">
            <v>3419126</v>
          </cell>
          <cell r="BC50">
            <v>3006062065</v>
          </cell>
          <cell r="BD50" t="str">
            <v>CARRERA 3E # 17-68, CASA</v>
          </cell>
          <cell r="BE50" t="str">
            <v>RIONEGRO</v>
          </cell>
          <cell r="BF50" t="str">
            <v>O</v>
          </cell>
        </row>
        <row r="51">
          <cell r="A51">
            <v>1040732563</v>
          </cell>
          <cell r="B51" t="str">
            <v>ANGELA MARIA CUARTAS HURTADO</v>
          </cell>
          <cell r="C51" t="str">
            <v>ACTIVO</v>
          </cell>
          <cell r="D51">
            <v>0</v>
          </cell>
          <cell r="E51">
            <v>0</v>
          </cell>
          <cell r="F51">
            <v>0</v>
          </cell>
          <cell r="G51" t="str">
            <v>LIDER</v>
          </cell>
          <cell r="H51" t="str">
            <v>REGULAR</v>
          </cell>
          <cell r="I51" t="str">
            <v>F</v>
          </cell>
          <cell r="J51" t="str">
            <v>angela.cuartas@quipux.com</v>
          </cell>
          <cell r="K51" t="str">
            <v>CASADO</v>
          </cell>
          <cell r="L51">
            <v>0</v>
          </cell>
          <cell r="M51" t="str">
            <v>LIDER DE PROYECTO</v>
          </cell>
          <cell r="N51" t="str">
            <v>PROFESIONAL SENIOR</v>
          </cell>
          <cell r="O51" t="str">
            <v>II</v>
          </cell>
          <cell r="P51" t="str">
            <v>CASA MATRIZ</v>
          </cell>
          <cell r="Q51" t="str">
            <v>VICEPRESIDENCIA DE FÁBRICA DE SOFTWARE</v>
          </cell>
          <cell r="R51" t="str">
            <v>GERENCIA DE OPTIMIZACIÓN DE SOLUCIONES</v>
          </cell>
          <cell r="S51" t="str">
            <v>BEATRIZ EUGENIA JARAMILLO VASQUEZ</v>
          </cell>
          <cell r="T51" t="str">
            <v>INDEFINIDO</v>
          </cell>
          <cell r="U51">
            <v>0</v>
          </cell>
          <cell r="V51">
            <v>42667</v>
          </cell>
          <cell r="W51">
            <v>0</v>
          </cell>
          <cell r="X51">
            <v>2.2520547945205478</v>
          </cell>
          <cell r="Y51" t="str">
            <v>PROFESIONAL</v>
          </cell>
          <cell r="Z51">
            <v>0</v>
          </cell>
          <cell r="AA51">
            <v>0</v>
          </cell>
          <cell r="AB51" t="str">
            <v>INGENIERÍA DE PRODUCTIVIDAD Y CALIDAD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POLITÉCNICO COLOMBIANO JAIME ISAZA CADAVID</v>
          </cell>
          <cell r="AH51">
            <v>0</v>
          </cell>
          <cell r="AI51">
            <v>0</v>
          </cell>
          <cell r="AJ51">
            <v>2011</v>
          </cell>
          <cell r="AK51" t="str">
            <v>05284229327ANT</v>
          </cell>
          <cell r="AL51" t="str">
            <v>INGENIERÍA DE PRODUCTIVIDAD Y CALIDAD</v>
          </cell>
          <cell r="AM51">
            <v>41081</v>
          </cell>
          <cell r="AN51" t="str">
            <v>SCRUM MASTER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 t="str">
            <v>SCRUM AGILE INSTITUTE</v>
          </cell>
          <cell r="AT51">
            <v>0</v>
          </cell>
          <cell r="AU51">
            <v>0</v>
          </cell>
          <cell r="AV51">
            <v>32111</v>
          </cell>
          <cell r="AW51">
            <v>31.172602739726027</v>
          </cell>
          <cell r="AX51" t="str">
            <v>FORUM</v>
          </cell>
          <cell r="AY51" t="str">
            <v>Calle 7 Sur #42 - 70</v>
          </cell>
          <cell r="AZ51">
            <v>0</v>
          </cell>
          <cell r="BA51">
            <v>3137000</v>
          </cell>
          <cell r="BB51">
            <v>2794504</v>
          </cell>
          <cell r="BC51">
            <v>3136647014</v>
          </cell>
          <cell r="BD51" t="str">
            <v>CARRERA 29 A Nº 36 D SUR 11  (LA PRADERA ENVIGADO)</v>
          </cell>
          <cell r="BE51" t="str">
            <v>ENVIGADO</v>
          </cell>
          <cell r="BF51" t="str">
            <v>O</v>
          </cell>
        </row>
        <row r="52">
          <cell r="A52">
            <v>43879263</v>
          </cell>
          <cell r="B52" t="str">
            <v>ANGELA MARIA PATIÑO HINCAPIE</v>
          </cell>
          <cell r="C52" t="str">
            <v>ACTIVO</v>
          </cell>
          <cell r="D52">
            <v>0</v>
          </cell>
          <cell r="E52">
            <v>0</v>
          </cell>
          <cell r="F52">
            <v>0</v>
          </cell>
          <cell r="G52" t="str">
            <v>LIDER</v>
          </cell>
          <cell r="H52" t="str">
            <v>REGULAR</v>
          </cell>
          <cell r="I52" t="str">
            <v>F</v>
          </cell>
          <cell r="J52" t="str">
            <v>angela.patino@quipux.com</v>
          </cell>
          <cell r="K52" t="str">
            <v>CASADO</v>
          </cell>
          <cell r="L52">
            <v>1</v>
          </cell>
          <cell r="M52" t="str">
            <v>JEFE DE ESTABLECIMIENTO DE NUEVOS NEGOCIOS</v>
          </cell>
          <cell r="N52" t="str">
            <v>JEFE</v>
          </cell>
          <cell r="O52" t="str">
            <v>I</v>
          </cell>
          <cell r="P52" t="str">
            <v>CASA MATRIZ</v>
          </cell>
          <cell r="Q52" t="str">
            <v>VICEPRESIDENCIA DE PROYECTOS Y NUEVOS NEGOCIOS</v>
          </cell>
          <cell r="R52" t="str">
            <v>GERENCIA DE NUEVOS NEGOCIOS</v>
          </cell>
          <cell r="S52" t="str">
            <v>DIANA CECILIA ZULUAGA RENDON</v>
          </cell>
          <cell r="T52" t="str">
            <v>INDEFINIDO</v>
          </cell>
          <cell r="U52">
            <v>0</v>
          </cell>
          <cell r="V52">
            <v>37696</v>
          </cell>
          <cell r="W52">
            <v>0</v>
          </cell>
          <cell r="X52">
            <v>15.871232876712329</v>
          </cell>
          <cell r="Y52" t="str">
            <v>PROFESIONAL</v>
          </cell>
          <cell r="Z52">
            <v>0</v>
          </cell>
          <cell r="AA52">
            <v>0</v>
          </cell>
          <cell r="AB52" t="str">
            <v>CONTADURÍA PÚBLICA</v>
          </cell>
          <cell r="AC52" t="str">
            <v>GERENCIA PÚBLICA</v>
          </cell>
          <cell r="AD52">
            <v>0</v>
          </cell>
          <cell r="AE52">
            <v>0</v>
          </cell>
          <cell r="AF52">
            <v>0</v>
          </cell>
          <cell r="AG52" t="str">
            <v>LA FUNDACIÓN UNIVERSITARIA SAN MARTIN</v>
          </cell>
          <cell r="AH52">
            <v>0</v>
          </cell>
          <cell r="AI52">
            <v>0</v>
          </cell>
          <cell r="AJ52">
            <v>2014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30184</v>
          </cell>
          <cell r="AW52">
            <v>36.452054794520549</v>
          </cell>
          <cell r="AX52" t="str">
            <v>MILLA DE ORO</v>
          </cell>
          <cell r="AY52" t="str">
            <v>CRA 43 A N 3 SUR-130 TORRE 1 PISO 12 MILLA DE ORO</v>
          </cell>
          <cell r="AZ52">
            <v>0</v>
          </cell>
          <cell r="BA52">
            <v>3137000</v>
          </cell>
          <cell r="BB52">
            <v>5381569</v>
          </cell>
          <cell r="BC52">
            <v>3127233106</v>
          </cell>
          <cell r="BD52" t="str">
            <v>PARQUE CENTRAL DE SANTA ELENA</v>
          </cell>
          <cell r="BE52" t="str">
            <v>SANTA ELENA</v>
          </cell>
          <cell r="BF52" t="str">
            <v>A</v>
          </cell>
        </row>
        <row r="53">
          <cell r="A53">
            <v>1060649593</v>
          </cell>
          <cell r="B53" t="str">
            <v>VALENTINA ARANGO MOLINA</v>
          </cell>
          <cell r="C53" t="str">
            <v>INACTIVO</v>
          </cell>
          <cell r="D53">
            <v>0</v>
          </cell>
          <cell r="E53">
            <v>0</v>
          </cell>
          <cell r="F53" t="str">
            <v>TERMINACIÓN DE CONTRATO</v>
          </cell>
          <cell r="G53" t="str">
            <v>OPERATIVO</v>
          </cell>
          <cell r="H53" t="str">
            <v>REGULAR</v>
          </cell>
          <cell r="I53" t="str">
            <v>F</v>
          </cell>
          <cell r="J53" t="str">
            <v>valentinagmns@gmail.com</v>
          </cell>
          <cell r="K53" t="str">
            <v>SOLTERO</v>
          </cell>
          <cell r="L53">
            <v>0</v>
          </cell>
          <cell r="M53" t="str">
            <v>AUXILIAR OPERATIVO DE SERVICIO</v>
          </cell>
          <cell r="N53" t="str">
            <v>AUXILIAR</v>
          </cell>
          <cell r="O53" t="str">
            <v>I</v>
          </cell>
          <cell r="P53" t="str">
            <v>GOBERNACIÓN ANTIOQUIA</v>
          </cell>
          <cell r="Q53" t="str">
            <v>GOBERNACIÓN ANTIOQUIA</v>
          </cell>
          <cell r="R53" t="str">
            <v>OPERACIONES</v>
          </cell>
          <cell r="S53" t="str">
            <v>LUIS CARLOS BEDOYA VASQUEZ</v>
          </cell>
          <cell r="T53" t="str">
            <v>FIJO INFERIOR A UN AÑO</v>
          </cell>
          <cell r="U53">
            <v>0</v>
          </cell>
          <cell r="V53">
            <v>43116</v>
          </cell>
          <cell r="W53">
            <v>43327</v>
          </cell>
          <cell r="X53">
            <v>0.57808219178082187</v>
          </cell>
          <cell r="Y53" t="str">
            <v>TECNOLÓGICO</v>
          </cell>
          <cell r="Z53">
            <v>0</v>
          </cell>
          <cell r="AA53" t="str">
            <v>ADMINISTRACIÓN DE EMPRESAS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 t="str">
            <v>SENA</v>
          </cell>
          <cell r="AG53">
            <v>0</v>
          </cell>
          <cell r="AH53">
            <v>0</v>
          </cell>
          <cell r="AI53">
            <v>0</v>
          </cell>
          <cell r="AJ53">
            <v>2012</v>
          </cell>
          <cell r="AK53">
            <v>0</v>
          </cell>
          <cell r="AL53">
            <v>0</v>
          </cell>
          <cell r="AM53">
            <v>0</v>
          </cell>
          <cell r="AN53" t="str">
            <v>PRIMEROS AUXILIOS</v>
          </cell>
          <cell r="AO53">
            <v>0</v>
          </cell>
          <cell r="AP53">
            <v>0</v>
          </cell>
          <cell r="AQ53">
            <v>0</v>
          </cell>
          <cell r="AR53" t="str">
            <v>UNIVERSIDAD AUTÓNOMA</v>
          </cell>
          <cell r="AS53">
            <v>0</v>
          </cell>
          <cell r="AT53">
            <v>0</v>
          </cell>
          <cell r="AU53">
            <v>0</v>
          </cell>
          <cell r="AV53">
            <v>33016</v>
          </cell>
          <cell r="AW53">
            <v>28.693150684931506</v>
          </cell>
          <cell r="AX53" t="str">
            <v>GOBERNACIÓN ANTIOQUIA</v>
          </cell>
          <cell r="AY53" t="str">
            <v xml:space="preserve">CALLE 42 # 52-186 SÓTANO EXTERNO. </v>
          </cell>
          <cell r="AZ53" t="str">
            <v>27/02/2017 hasta el 3/08/2017 despido sin justa causa</v>
          </cell>
          <cell r="BA53" t="str">
            <v>2629779 ext 14</v>
          </cell>
          <cell r="BB53">
            <v>3004781855</v>
          </cell>
          <cell r="BC53">
            <v>3004781855</v>
          </cell>
          <cell r="BD53" t="str">
            <v>CRA 49 A NO. 76-15</v>
          </cell>
          <cell r="BE53" t="str">
            <v>BELLO</v>
          </cell>
          <cell r="BF53" t="str">
            <v>O</v>
          </cell>
        </row>
        <row r="54">
          <cell r="A54">
            <v>39450983</v>
          </cell>
          <cell r="B54" t="str">
            <v>ANGELA MARIA RAMIREZ MADRID</v>
          </cell>
          <cell r="C54" t="str">
            <v>ACTIVO</v>
          </cell>
          <cell r="D54">
            <v>0</v>
          </cell>
          <cell r="E54">
            <v>0</v>
          </cell>
          <cell r="F54">
            <v>0</v>
          </cell>
          <cell r="G54" t="str">
            <v>OPERATIVO</v>
          </cell>
          <cell r="H54" t="str">
            <v>REGULAR</v>
          </cell>
          <cell r="I54" t="str">
            <v>F</v>
          </cell>
          <cell r="J54" t="str">
            <v>angela.ramirez@quipux.com</v>
          </cell>
          <cell r="K54" t="str">
            <v>SOLTERO</v>
          </cell>
          <cell r="L54">
            <v>2</v>
          </cell>
          <cell r="M54" t="str">
            <v>ANALISTA DE CALIDAD</v>
          </cell>
          <cell r="N54" t="str">
            <v>PROFESIONAL STAFF</v>
          </cell>
          <cell r="O54" t="str">
            <v>II</v>
          </cell>
          <cell r="P54" t="str">
            <v>CASA MATRIZ</v>
          </cell>
          <cell r="Q54" t="str">
            <v>VICEPRESIDENCIA DE FÁBRICA DE SOFTWARE</v>
          </cell>
          <cell r="R54" t="str">
            <v>GERENCIA DE OPTIMIZACIÓN DE SOLUCIONES</v>
          </cell>
          <cell r="S54" t="str">
            <v>SANDRA ANGELICA SANCHEZ RUIZ</v>
          </cell>
          <cell r="T54" t="str">
            <v>INDEFINIDO</v>
          </cell>
          <cell r="U54">
            <v>0</v>
          </cell>
          <cell r="V54">
            <v>42235</v>
          </cell>
          <cell r="W54">
            <v>0</v>
          </cell>
          <cell r="X54">
            <v>3.4356164383561643</v>
          </cell>
          <cell r="Y54" t="str">
            <v>PROFESIONAL</v>
          </cell>
          <cell r="Z54" t="str">
            <v>ADMINISTRACIÓN</v>
          </cell>
          <cell r="AA54" t="str">
            <v>GESTIÓN EMPRESARIAL</v>
          </cell>
          <cell r="AB54" t="str">
            <v>ADMINISTRACIÓN DE EMPRESAS</v>
          </cell>
          <cell r="AC54">
            <v>0</v>
          </cell>
          <cell r="AD54">
            <v>0</v>
          </cell>
          <cell r="AE54" t="str">
            <v>FUNDACIÓN EDUCATIVA ESCALA</v>
          </cell>
          <cell r="AF54" t="str">
            <v>CORPORACIÓN UNIVERSITARIA DE INVESTIGACIÓN Y DESARROLLO</v>
          </cell>
          <cell r="AG54" t="str">
            <v>CORPORACIÓN UNIFICADA NACIONAL</v>
          </cell>
          <cell r="AH54">
            <v>0</v>
          </cell>
          <cell r="AI54">
            <v>0</v>
          </cell>
          <cell r="AJ54">
            <v>2013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29290</v>
          </cell>
          <cell r="AW54">
            <v>38.901369863013699</v>
          </cell>
          <cell r="AX54" t="str">
            <v>RIONEGRO</v>
          </cell>
          <cell r="AY54" t="str">
            <v>CALLE 42 Nº 56-39 SAVANA PLAZA</v>
          </cell>
          <cell r="AZ54">
            <v>0</v>
          </cell>
          <cell r="BA54" t="str">
            <v>3137000 ext 406</v>
          </cell>
          <cell r="BB54">
            <v>2708922</v>
          </cell>
          <cell r="BC54">
            <v>3183518611</v>
          </cell>
          <cell r="BD54" t="str">
            <v>CRA 55B # 26A - 50 PISO 1 BARRIO SAN ANTONIO</v>
          </cell>
          <cell r="BE54" t="str">
            <v>RIONEGRO</v>
          </cell>
          <cell r="BF54" t="str">
            <v>O</v>
          </cell>
        </row>
        <row r="55">
          <cell r="A55">
            <v>1152700175</v>
          </cell>
          <cell r="B55" t="str">
            <v>VANESSA BETANCUR OSORIO</v>
          </cell>
          <cell r="C55" t="str">
            <v>INACTIVO</v>
          </cell>
          <cell r="D55">
            <v>0</v>
          </cell>
          <cell r="E55">
            <v>0</v>
          </cell>
          <cell r="F55">
            <v>0</v>
          </cell>
          <cell r="G55" t="str">
            <v>OPERATIVO</v>
          </cell>
          <cell r="H55" t="str">
            <v>REGULAR</v>
          </cell>
          <cell r="I55" t="str">
            <v>F</v>
          </cell>
          <cell r="J55" t="str">
            <v>vane950725@hotmail.com</v>
          </cell>
          <cell r="K55" t="str">
            <v>SOLTERO</v>
          </cell>
          <cell r="L55">
            <v>1</v>
          </cell>
          <cell r="M55" t="str">
            <v>AUXILIAR OPERATIVO DE SERVICIO</v>
          </cell>
          <cell r="N55" t="str">
            <v>AUXILIAR</v>
          </cell>
          <cell r="O55" t="str">
            <v>I</v>
          </cell>
          <cell r="P55" t="str">
            <v>GOBERNACIÓN ANTIOQUIA</v>
          </cell>
          <cell r="Q55" t="str">
            <v>GOBERNACIÓN ANTIOQUIA</v>
          </cell>
          <cell r="R55" t="str">
            <v>OPERACIONES</v>
          </cell>
          <cell r="S55" t="str">
            <v>LUIS CARLOS BEDOYA VASQUEZ</v>
          </cell>
          <cell r="T55" t="str">
            <v>FIJO INFERIOR A UN AÑO</v>
          </cell>
          <cell r="U55">
            <v>43296</v>
          </cell>
          <cell r="V55">
            <v>43116</v>
          </cell>
          <cell r="W55">
            <v>0</v>
          </cell>
          <cell r="X55">
            <v>1.021917808219178</v>
          </cell>
          <cell r="Y55" t="str">
            <v>TECNOLÓGICO</v>
          </cell>
          <cell r="Z55" t="str">
            <v>ASISTENCIA ADMINISTRATIVA</v>
          </cell>
          <cell r="AA55" t="str">
            <v>GESTIÓN ADMINISTRATIVA</v>
          </cell>
          <cell r="AB55">
            <v>0</v>
          </cell>
          <cell r="AC55">
            <v>0</v>
          </cell>
          <cell r="AD55">
            <v>0</v>
          </cell>
          <cell r="AE55" t="str">
            <v>SENA</v>
          </cell>
          <cell r="AF55" t="str">
            <v>SENA</v>
          </cell>
          <cell r="AG55">
            <v>0</v>
          </cell>
          <cell r="AH55">
            <v>0</v>
          </cell>
          <cell r="AI55">
            <v>0</v>
          </cell>
          <cell r="AJ55">
            <v>2012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34905</v>
          </cell>
          <cell r="AW55">
            <v>23.517808219178082</v>
          </cell>
          <cell r="AX55" t="str">
            <v>GOBERNACIÓN ANTIOQUIA</v>
          </cell>
          <cell r="AY55" t="str">
            <v xml:space="preserve">CALLE 42 # 52-186 SÓTANO EXTERNO. </v>
          </cell>
          <cell r="AZ55" t="str">
            <v>ingreso contrato anterior indefinido 25/02/2017</v>
          </cell>
          <cell r="BA55" t="str">
            <v>2629779 ext 14</v>
          </cell>
          <cell r="BB55">
            <v>5821814</v>
          </cell>
          <cell r="BC55">
            <v>3113060838</v>
          </cell>
          <cell r="BD55" t="str">
            <v>CRA 72 B 97-93</v>
          </cell>
          <cell r="BE55" t="str">
            <v>MEDELLÍN</v>
          </cell>
          <cell r="BF55" t="str">
            <v>O</v>
          </cell>
        </row>
        <row r="56">
          <cell r="A56">
            <v>52447857</v>
          </cell>
          <cell r="B56" t="str">
            <v>ANGELICA VIZCAINO GODOY</v>
          </cell>
          <cell r="C56" t="str">
            <v>ACTIVO</v>
          </cell>
          <cell r="D56">
            <v>0</v>
          </cell>
          <cell r="E56" t="str">
            <v>COLCIENCIAS</v>
          </cell>
          <cell r="F56">
            <v>0</v>
          </cell>
          <cell r="G56" t="str">
            <v>OPERATIVO</v>
          </cell>
          <cell r="H56" t="str">
            <v>REGULAR</v>
          </cell>
          <cell r="I56" t="str">
            <v>F</v>
          </cell>
          <cell r="J56" t="str">
            <v>angelica.vizcaino@quipux.com</v>
          </cell>
          <cell r="K56" t="str">
            <v>SOLTERO</v>
          </cell>
          <cell r="L56">
            <v>0</v>
          </cell>
          <cell r="M56" t="str">
            <v>ANALISTA DE CALIDAD</v>
          </cell>
          <cell r="N56" t="str">
            <v>PROFESIONAL SENIOR</v>
          </cell>
          <cell r="O56" t="str">
            <v>I</v>
          </cell>
          <cell r="P56" t="str">
            <v>CASA MATRIZ</v>
          </cell>
          <cell r="Q56" t="str">
            <v>VICEPRESIDENCIA DE OPERACIONES</v>
          </cell>
          <cell r="R56" t="str">
            <v>EXPERIENCIA DE SERVICIO</v>
          </cell>
          <cell r="S56" t="str">
            <v>SANDRA LILIANA MOVIL CAMACHO</v>
          </cell>
          <cell r="T56" t="str">
            <v>INDEFINIDO</v>
          </cell>
          <cell r="U56">
            <v>0</v>
          </cell>
          <cell r="V56">
            <v>41023</v>
          </cell>
          <cell r="W56">
            <v>0</v>
          </cell>
          <cell r="X56">
            <v>6.7561643835616438</v>
          </cell>
          <cell r="Y56" t="str">
            <v>PROFESIONAL</v>
          </cell>
          <cell r="Z56">
            <v>0</v>
          </cell>
          <cell r="AA56">
            <v>0</v>
          </cell>
          <cell r="AB56" t="str">
            <v>INGENIERÍA DE SISTEMAS</v>
          </cell>
          <cell r="AC56" t="str">
            <v>ESTUDIANTE DE DESARROLLO DE BASES DE DATOS</v>
          </cell>
          <cell r="AD56">
            <v>0</v>
          </cell>
          <cell r="AE56">
            <v>0</v>
          </cell>
          <cell r="AF56">
            <v>0</v>
          </cell>
          <cell r="AG56" t="str">
            <v>LA UNIVERSIDAD INCCA DE COLOMBIA</v>
          </cell>
          <cell r="AH56">
            <v>0</v>
          </cell>
          <cell r="AI56">
            <v>0</v>
          </cell>
          <cell r="AJ56">
            <v>2004</v>
          </cell>
          <cell r="AK56">
            <v>0</v>
          </cell>
          <cell r="AL56">
            <v>0</v>
          </cell>
          <cell r="AM56">
            <v>0</v>
          </cell>
          <cell r="AN56" t="str">
            <v>ITIL FOUNDATION CERTIFICATE</v>
          </cell>
          <cell r="AO56">
            <v>0</v>
          </cell>
          <cell r="AP56">
            <v>0</v>
          </cell>
          <cell r="AQ56">
            <v>0</v>
          </cell>
          <cell r="AR56" t="str">
            <v>APMG-INTERNACIONAL</v>
          </cell>
          <cell r="AS56">
            <v>0</v>
          </cell>
          <cell r="AT56">
            <v>0</v>
          </cell>
          <cell r="AU56">
            <v>0</v>
          </cell>
          <cell r="AV56">
            <v>29309</v>
          </cell>
          <cell r="AW56">
            <v>38.849315068493148</v>
          </cell>
          <cell r="AX56" t="str">
            <v>SIM BOGOTÁ</v>
          </cell>
          <cell r="AY56">
            <v>0</v>
          </cell>
          <cell r="AZ56">
            <v>0</v>
          </cell>
          <cell r="BA56">
            <v>0</v>
          </cell>
          <cell r="BB56">
            <v>7111015</v>
          </cell>
          <cell r="BC56">
            <v>3012423548</v>
          </cell>
          <cell r="BD56" t="str">
            <v>DIAGONAL 46 SUR 50-79 INT 18</v>
          </cell>
          <cell r="BE56" t="str">
            <v>BOGOTÁ</v>
          </cell>
          <cell r="BF56" t="str">
            <v>O</v>
          </cell>
        </row>
        <row r="57">
          <cell r="A57">
            <v>1036670502</v>
          </cell>
          <cell r="B57" t="str">
            <v>ANGIE JULIET MINA QUINTERO</v>
          </cell>
          <cell r="C57" t="str">
            <v>INACTIVO</v>
          </cell>
          <cell r="D57" t="str">
            <v>APRENDIZ</v>
          </cell>
          <cell r="E57">
            <v>0</v>
          </cell>
          <cell r="F57" t="str">
            <v>RENUNCIA VOLUNTARIA</v>
          </cell>
          <cell r="G57" t="str">
            <v>OPERATIVO</v>
          </cell>
          <cell r="H57" t="str">
            <v>CUOTA SENA</v>
          </cell>
          <cell r="I57" t="str">
            <v>F</v>
          </cell>
          <cell r="J57" t="str">
            <v>angiejulietminaquintero2016@gmail.com</v>
          </cell>
          <cell r="K57" t="str">
            <v>SOLTERO</v>
          </cell>
          <cell r="L57">
            <v>0</v>
          </cell>
          <cell r="M57" t="str">
            <v>APRENDIZ</v>
          </cell>
          <cell r="N57" t="str">
            <v>PROFESIONAL EN ENTRENAMIENTO</v>
          </cell>
          <cell r="O57" t="str">
            <v>I</v>
          </cell>
          <cell r="P57" t="str">
            <v>CASA MATRIZ</v>
          </cell>
          <cell r="Q57" t="str">
            <v>VICEPRESIDENCIA DE ESTRATEGIA Y VALOR</v>
          </cell>
          <cell r="R57" t="str">
            <v>GERENCIA DE OPERACIONES FINANCIERAS</v>
          </cell>
          <cell r="S57" t="str">
            <v>KATERINE AGUDELO MONTOYA</v>
          </cell>
          <cell r="T57" t="str">
            <v>APRENDIZAJE</v>
          </cell>
          <cell r="U57">
            <v>43572</v>
          </cell>
          <cell r="V57">
            <v>42998</v>
          </cell>
          <cell r="W57">
            <v>43313</v>
          </cell>
          <cell r="X57">
            <v>0.86301369863013699</v>
          </cell>
          <cell r="Y57" t="str">
            <v>TECNOLÓGICO</v>
          </cell>
          <cell r="Z57">
            <v>0</v>
          </cell>
          <cell r="AA57" t="str">
            <v xml:space="preserve">CONTABILIDAD Y FINANZAS 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SENA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35435</v>
          </cell>
          <cell r="AW57">
            <v>22.065753424657533</v>
          </cell>
          <cell r="AX57" t="str">
            <v>MILLA DE ORO</v>
          </cell>
          <cell r="AY57" t="str">
            <v>CRA 43 A N 3 SUR-130 TORRE 1 PISO 12 MILLA DE ORO</v>
          </cell>
          <cell r="AZ57">
            <v>0</v>
          </cell>
          <cell r="BA57">
            <v>0</v>
          </cell>
          <cell r="BB57">
            <v>2777187</v>
          </cell>
          <cell r="BC57">
            <v>3194552895</v>
          </cell>
          <cell r="BD57" t="str">
            <v>VEREDA PEDREGAL</v>
          </cell>
          <cell r="BE57" t="str">
            <v>MEDELLÍN</v>
          </cell>
          <cell r="BF57" t="str">
            <v>A</v>
          </cell>
        </row>
        <row r="58">
          <cell r="A58">
            <v>1214733726</v>
          </cell>
          <cell r="B58" t="str">
            <v>YULIANA RODRIGUEZ VALENCIA</v>
          </cell>
          <cell r="C58" t="str">
            <v>INACTIVO</v>
          </cell>
          <cell r="D58">
            <v>0</v>
          </cell>
          <cell r="E58">
            <v>0</v>
          </cell>
          <cell r="F58" t="str">
            <v>TERMINACIÓN DE CONTRATO</v>
          </cell>
          <cell r="G58" t="str">
            <v>OPERATIVO</v>
          </cell>
          <cell r="H58" t="str">
            <v>CUOTA SENA</v>
          </cell>
          <cell r="I58" t="str">
            <v>F</v>
          </cell>
          <cell r="J58" t="str">
            <v>yulirodriguez05@hotmail.com</v>
          </cell>
          <cell r="K58" t="str">
            <v>SOLTERO</v>
          </cell>
          <cell r="L58">
            <v>0</v>
          </cell>
          <cell r="M58" t="str">
            <v>APRENDIZ</v>
          </cell>
          <cell r="N58" t="str">
            <v>PROFESIONAL EN ENTRENAMIENTO</v>
          </cell>
          <cell r="O58" t="str">
            <v>I</v>
          </cell>
          <cell r="P58" t="str">
            <v>GOBERNACIÓN ANTIOQUIA</v>
          </cell>
          <cell r="Q58" t="str">
            <v>GOBERNACIÓN ANTIOQUIA</v>
          </cell>
          <cell r="R58" t="str">
            <v>OPERACIONES</v>
          </cell>
          <cell r="S58" t="str">
            <v>ALEJANDRO ROLDAN GRANADA</v>
          </cell>
          <cell r="T58" t="str">
            <v>APRENDIZAJE</v>
          </cell>
          <cell r="U58">
            <v>43298</v>
          </cell>
          <cell r="V58">
            <v>43116</v>
          </cell>
          <cell r="W58">
            <v>43298</v>
          </cell>
          <cell r="X58">
            <v>0.49863013698630138</v>
          </cell>
          <cell r="Y58" t="str">
            <v>TÉCNICO</v>
          </cell>
          <cell r="Z58" t="str">
            <v>AUXILIAR ADMINISTRATIVO</v>
          </cell>
          <cell r="AA58" t="str">
            <v>ESTUDIANTE TECNOLOGIA EN GESTION ADMINISTRATIVA</v>
          </cell>
          <cell r="AB58">
            <v>0</v>
          </cell>
          <cell r="AC58">
            <v>0</v>
          </cell>
          <cell r="AD58">
            <v>0</v>
          </cell>
          <cell r="AE58" t="str">
            <v>ESCOLME</v>
          </cell>
          <cell r="AF58" t="str">
            <v>INSTITUTO TECNOLÓGICO METROPOLITANO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35160</v>
          </cell>
          <cell r="AW58">
            <v>22.81917808219178</v>
          </cell>
          <cell r="AX58" t="str">
            <v>GOBERNACIÓN ANTIOQUIA</v>
          </cell>
          <cell r="AY58" t="str">
            <v xml:space="preserve">CALLE 42 # 52-186 SÓTANO EXTERNO. </v>
          </cell>
          <cell r="AZ58">
            <v>0</v>
          </cell>
          <cell r="BA58" t="str">
            <v>2629779 ext 14</v>
          </cell>
          <cell r="BB58">
            <v>2144698</v>
          </cell>
          <cell r="BC58">
            <v>3016913612</v>
          </cell>
          <cell r="BD58" t="str">
            <v>CALLE 103 N 45-11</v>
          </cell>
          <cell r="BE58" t="str">
            <v>MEDELLÍN</v>
          </cell>
          <cell r="BF58" t="str">
            <v>A</v>
          </cell>
        </row>
        <row r="59">
          <cell r="A59">
            <v>1152691740</v>
          </cell>
          <cell r="B59" t="str">
            <v>ASTRID CAROLINA MONTOYA AGUILAR</v>
          </cell>
          <cell r="C59" t="str">
            <v>ACTIVO</v>
          </cell>
          <cell r="D59">
            <v>0</v>
          </cell>
          <cell r="E59">
            <v>0</v>
          </cell>
          <cell r="F59">
            <v>0</v>
          </cell>
          <cell r="G59" t="str">
            <v>OPERATIVO</v>
          </cell>
          <cell r="H59" t="str">
            <v>REGULAR</v>
          </cell>
          <cell r="I59" t="str">
            <v>F</v>
          </cell>
          <cell r="J59" t="str">
            <v>caro9309@gmail.com</v>
          </cell>
          <cell r="K59" t="str">
            <v>SOLTERO</v>
          </cell>
          <cell r="L59">
            <v>0</v>
          </cell>
          <cell r="M59" t="str">
            <v>AUXILIAR DE CORREO</v>
          </cell>
          <cell r="N59" t="str">
            <v>AUXILIAR</v>
          </cell>
          <cell r="O59" t="str">
            <v>I</v>
          </cell>
          <cell r="P59" t="str">
            <v>GOBERNACIÓN ANTIOQUIA</v>
          </cell>
          <cell r="Q59" t="str">
            <v>GOBERNACIÓN ANTIOQUIA</v>
          </cell>
          <cell r="R59" t="str">
            <v>BACK OFFICE</v>
          </cell>
          <cell r="S59" t="str">
            <v>KATHERINE TABARES SUAREZ</v>
          </cell>
          <cell r="T59" t="str">
            <v>INDEFINIDO</v>
          </cell>
          <cell r="U59">
            <v>0</v>
          </cell>
          <cell r="V59">
            <v>42804</v>
          </cell>
          <cell r="W59">
            <v>0</v>
          </cell>
          <cell r="X59">
            <v>1.8767123287671232</v>
          </cell>
          <cell r="Y59" t="str">
            <v>TÉCNICO</v>
          </cell>
          <cell r="Z59" t="str">
            <v>INVESTIGACIÓN JUDICIAL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 t="str">
            <v>ESCUELA NACIONAL DE CRIMINALÍSTICA Y CIENCIAS FORENSES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2015</v>
          </cell>
          <cell r="AK59">
            <v>0</v>
          </cell>
          <cell r="AL59">
            <v>0</v>
          </cell>
          <cell r="AM59">
            <v>0</v>
          </cell>
          <cell r="AN59" t="str">
            <v>CURSO PRÁCTICO DE TIRO</v>
          </cell>
          <cell r="AO59" t="str">
            <v>DIPLOMADO EN BALÍSTICA FORENSE</v>
          </cell>
          <cell r="AP59" t="str">
            <v>CURSO DE COMUNICACIÓN INTERPERSONAL</v>
          </cell>
          <cell r="AQ59" t="str">
            <v>DIPLOMADO EN LOFOSCOPIA Y DACTILOSCOPIA</v>
          </cell>
          <cell r="AR59" t="str">
            <v>ACADEMIA NACIONAL DE SEGURIDAD PRIVADA</v>
          </cell>
          <cell r="AS59" t="str">
            <v>ESCUELA NACIONAL DE CRIMINALÍSTICA Y CIENCIAS FORENSES</v>
          </cell>
          <cell r="AT59">
            <v>0</v>
          </cell>
          <cell r="AU59">
            <v>0</v>
          </cell>
          <cell r="AV59">
            <v>33970</v>
          </cell>
          <cell r="AW59">
            <v>26.079452054794519</v>
          </cell>
          <cell r="AX59" t="str">
            <v>GOBERNACIÓN ANTIOQUIA</v>
          </cell>
          <cell r="AY59" t="str">
            <v xml:space="preserve">CALLE 42 # 52-186 SÓTANO EXTERNO. </v>
          </cell>
          <cell r="AZ59">
            <v>0</v>
          </cell>
          <cell r="BA59" t="str">
            <v>2629779 ext 14</v>
          </cell>
          <cell r="BB59">
            <v>4536868</v>
          </cell>
          <cell r="BC59">
            <v>3192474854</v>
          </cell>
          <cell r="BD59" t="str">
            <v>AV 37 N. 55-26 INT 1187</v>
          </cell>
          <cell r="BE59" t="str">
            <v>BELLO</v>
          </cell>
          <cell r="BF59" t="str">
            <v>A</v>
          </cell>
        </row>
        <row r="60">
          <cell r="A60">
            <v>1032447928</v>
          </cell>
          <cell r="B60" t="str">
            <v>AUGUSTO RICARDO MORENO CEPEDA</v>
          </cell>
          <cell r="C60" t="str">
            <v>INACTIVO</v>
          </cell>
          <cell r="D60">
            <v>0</v>
          </cell>
          <cell r="E60">
            <v>0</v>
          </cell>
          <cell r="F60" t="str">
            <v>DESPIDO SIN JUSTA CAUSA</v>
          </cell>
          <cell r="G60" t="str">
            <v>OPERATIVO</v>
          </cell>
          <cell r="H60" t="str">
            <v>REGULAR</v>
          </cell>
          <cell r="I60" t="str">
            <v>M</v>
          </cell>
          <cell r="J60" t="str">
            <v>augusto.moreno@quipux.com</v>
          </cell>
          <cell r="K60" t="str">
            <v>SOLTERO</v>
          </cell>
          <cell r="L60">
            <v>0</v>
          </cell>
          <cell r="M60" t="str">
            <v>ANALISTA DE PROCESOS</v>
          </cell>
          <cell r="N60" t="str">
            <v>PROFESIONAL SENIOR</v>
          </cell>
          <cell r="O60" t="str">
            <v>I</v>
          </cell>
          <cell r="P60" t="str">
            <v>CASA MATRIZ</v>
          </cell>
          <cell r="Q60" t="str">
            <v>VICEPRESIDENCIA DE OPERACIONES</v>
          </cell>
          <cell r="R60" t="str">
            <v>EXPERIENCIA DE SERVICIO</v>
          </cell>
          <cell r="S60" t="str">
            <v>FLOR MARINA MESA GARCIA</v>
          </cell>
          <cell r="T60" t="str">
            <v>INDEFINIDO</v>
          </cell>
          <cell r="U60">
            <v>0</v>
          </cell>
          <cell r="V60">
            <v>42592</v>
          </cell>
          <cell r="W60">
            <v>43041</v>
          </cell>
          <cell r="X60">
            <v>1.2301369863013698</v>
          </cell>
          <cell r="Y60" t="str">
            <v>PROFESIONAL</v>
          </cell>
          <cell r="Z60">
            <v>0</v>
          </cell>
          <cell r="AA60">
            <v>0</v>
          </cell>
          <cell r="AB60" t="str">
            <v>INGENIERÍA INDUSTRIAL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LA ESCUELA COLOMBIANA DE INGENIERÍA JULIO GARAVITO</v>
          </cell>
          <cell r="AH60">
            <v>0</v>
          </cell>
          <cell r="AI60">
            <v>0</v>
          </cell>
          <cell r="AJ60">
            <v>2016</v>
          </cell>
          <cell r="AK60" t="str">
            <v>25228-326736CND</v>
          </cell>
          <cell r="AL60" t="str">
            <v>INGENIERÍA INDUSTRIAL</v>
          </cell>
          <cell r="AM60">
            <v>42447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34286</v>
          </cell>
          <cell r="AW60">
            <v>25.213698630136985</v>
          </cell>
          <cell r="AX60" t="str">
            <v>BOGOTÁ-VIGÍA</v>
          </cell>
          <cell r="AY60" t="str">
            <v>CALLE 63 No, 9A-45  CHAPINERO</v>
          </cell>
          <cell r="AZ60">
            <v>0</v>
          </cell>
          <cell r="BA60" t="str">
            <v>3137000 EXT 1810</v>
          </cell>
          <cell r="BB60">
            <v>3055535</v>
          </cell>
          <cell r="BC60">
            <v>3143199099</v>
          </cell>
          <cell r="BD60" t="str">
            <v xml:space="preserve">CRA 80B N 24D-44 </v>
          </cell>
          <cell r="BE60" t="str">
            <v>BOGOTÁ</v>
          </cell>
          <cell r="BF60" t="str">
            <v>A</v>
          </cell>
        </row>
        <row r="61">
          <cell r="A61">
            <v>37864131</v>
          </cell>
          <cell r="B61" t="str">
            <v>BEATRIZ BONETT BOHORQUEZ</v>
          </cell>
          <cell r="C61" t="str">
            <v>INACTIVO</v>
          </cell>
          <cell r="D61" t="str">
            <v>INVOLUNTARIA</v>
          </cell>
          <cell r="E61">
            <v>0</v>
          </cell>
          <cell r="F61" t="str">
            <v>DESPIDO SIN JUSTA CAUSA</v>
          </cell>
          <cell r="G61" t="str">
            <v>OPERATIVO</v>
          </cell>
          <cell r="H61" t="str">
            <v>REGULAR</v>
          </cell>
          <cell r="I61" t="str">
            <v>F</v>
          </cell>
          <cell r="J61" t="str">
            <v>beatriz.bohorquez@quipux.com</v>
          </cell>
          <cell r="K61" t="str">
            <v>CASADO</v>
          </cell>
          <cell r="L61">
            <v>0</v>
          </cell>
          <cell r="M61" t="str">
            <v>ANALISTA DE PROCESOS</v>
          </cell>
          <cell r="N61" t="str">
            <v>PROFESIONAL STAFF</v>
          </cell>
          <cell r="O61" t="str">
            <v>III</v>
          </cell>
          <cell r="P61" t="str">
            <v>CASA MATRIZ</v>
          </cell>
          <cell r="Q61" t="str">
            <v>VICEPRESIDENCIA DE OPERACIONES</v>
          </cell>
          <cell r="R61" t="str">
            <v>EXPERIENCIA DE SERVICIO</v>
          </cell>
          <cell r="S61" t="str">
            <v>SEBASTIAN BEDOYA GOMEZ</v>
          </cell>
          <cell r="T61" t="str">
            <v>INDEFINIDO</v>
          </cell>
          <cell r="U61">
            <v>0</v>
          </cell>
          <cell r="V61">
            <v>42793</v>
          </cell>
          <cell r="W61">
            <v>43199</v>
          </cell>
          <cell r="X61">
            <v>1.1123287671232878</v>
          </cell>
          <cell r="Y61" t="str">
            <v>PROFESIONAL</v>
          </cell>
          <cell r="Z61">
            <v>0</v>
          </cell>
          <cell r="AA61">
            <v>0</v>
          </cell>
          <cell r="AB61" t="str">
            <v>INGENIERÍA DE SISTEMAS CON ENFASIS EN TELECOMUNICACIONES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UNIVERSIDAD COOPERATIVA DE COLOMBIA</v>
          </cell>
          <cell r="AH61">
            <v>0</v>
          </cell>
          <cell r="AI61">
            <v>0</v>
          </cell>
          <cell r="AJ61">
            <v>2003</v>
          </cell>
          <cell r="AK61" t="str">
            <v>68327159460STD</v>
          </cell>
          <cell r="AL61" t="str">
            <v>INGENIERÍA DE SISTEMAS</v>
          </cell>
          <cell r="AM61">
            <v>39715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29820</v>
          </cell>
          <cell r="AW61">
            <v>37.449315068493149</v>
          </cell>
          <cell r="AX61" t="str">
            <v>BOGOTÁ-VIGÍA</v>
          </cell>
          <cell r="AY61" t="str">
            <v>CALLE 63 No, 9A-45  CHAPINERO</v>
          </cell>
          <cell r="AZ61">
            <v>0</v>
          </cell>
          <cell r="BA61" t="str">
            <v>3137000 EXT 1811</v>
          </cell>
          <cell r="BB61">
            <v>6695912</v>
          </cell>
          <cell r="BC61">
            <v>3108550964</v>
          </cell>
          <cell r="BD61" t="str">
            <v>CRA 40 N 46-104</v>
          </cell>
          <cell r="BE61" t="str">
            <v>BOGOTÁ</v>
          </cell>
          <cell r="BF61" t="str">
            <v>A</v>
          </cell>
        </row>
        <row r="62">
          <cell r="A62">
            <v>43064078</v>
          </cell>
          <cell r="B62" t="str">
            <v>BEATRIZ EUGENIA JARAMILLO VASQUEZ</v>
          </cell>
          <cell r="C62" t="str">
            <v>ACTIVO</v>
          </cell>
          <cell r="D62">
            <v>0</v>
          </cell>
          <cell r="E62" t="str">
            <v>COLCIENCIAS</v>
          </cell>
          <cell r="F62">
            <v>0</v>
          </cell>
          <cell r="G62" t="str">
            <v>LIDER</v>
          </cell>
          <cell r="H62" t="str">
            <v>REGULAR</v>
          </cell>
          <cell r="I62" t="str">
            <v>F</v>
          </cell>
          <cell r="J62" t="str">
            <v>beatriz.jaramillo@quipux.com</v>
          </cell>
          <cell r="K62" t="str">
            <v>SOLTERO</v>
          </cell>
          <cell r="L62">
            <v>2</v>
          </cell>
          <cell r="M62" t="str">
            <v>VICEPRESIDENTE DE FÁBRICA DE SOFTWARE</v>
          </cell>
          <cell r="N62" t="str">
            <v>VICEPRESIDENTE</v>
          </cell>
          <cell r="O62" t="str">
            <v>I</v>
          </cell>
          <cell r="P62" t="str">
            <v>CASA MATRIZ</v>
          </cell>
          <cell r="Q62" t="str">
            <v>VICEPRESIDENCIA DE FÁBRICA DE SOFTWARE</v>
          </cell>
          <cell r="R62" t="str">
            <v>VICEPRESIDENCIA DE FÁBRICA DE SOFTWARE</v>
          </cell>
          <cell r="S62" t="str">
            <v>HUGO ALBERTO ZULUAGA GIRALDO</v>
          </cell>
          <cell r="T62" t="str">
            <v>INDEFINIDO</v>
          </cell>
          <cell r="U62">
            <v>0</v>
          </cell>
          <cell r="V62">
            <v>42226</v>
          </cell>
          <cell r="W62">
            <v>0</v>
          </cell>
          <cell r="X62">
            <v>3.4602739726027396</v>
          </cell>
          <cell r="Y62" t="str">
            <v>ESPECIALIZACIÓN</v>
          </cell>
          <cell r="Z62">
            <v>0</v>
          </cell>
          <cell r="AA62">
            <v>0</v>
          </cell>
          <cell r="AB62" t="str">
            <v>INGENIERÍA DE SISTEMAS</v>
          </cell>
          <cell r="AC62" t="str">
            <v>GERENCIA DE PROYECTOS</v>
          </cell>
          <cell r="AD62">
            <v>0</v>
          </cell>
          <cell r="AE62">
            <v>0</v>
          </cell>
          <cell r="AF62">
            <v>0</v>
          </cell>
          <cell r="AG62" t="str">
            <v>UNIVERSIDAD EAFIT</v>
          </cell>
          <cell r="AH62" t="str">
            <v>UNIVERSIDAD EAFIT</v>
          </cell>
          <cell r="AI62">
            <v>0</v>
          </cell>
          <cell r="AJ62">
            <v>1992</v>
          </cell>
          <cell r="AK62" t="str">
            <v>05255-59081ANT</v>
          </cell>
          <cell r="AL62" t="str">
            <v>INGENIERÍA DE SISTEMAS</v>
          </cell>
          <cell r="AM62">
            <v>35145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23404</v>
          </cell>
          <cell r="AW62">
            <v>55.027397260273972</v>
          </cell>
          <cell r="AX62" t="str">
            <v>MILLA DE ORO</v>
          </cell>
          <cell r="AY62" t="str">
            <v>CRA 43 A N 3 SUR-130 TORRE 1 PISO 12 MILLA DE ORO</v>
          </cell>
          <cell r="AZ62">
            <v>0</v>
          </cell>
          <cell r="BA62">
            <v>3137000</v>
          </cell>
          <cell r="BB62">
            <v>0</v>
          </cell>
          <cell r="BC62">
            <v>3175168878</v>
          </cell>
          <cell r="BD62" t="str">
            <v>CL 1 29-308 AP.304</v>
          </cell>
          <cell r="BE62" t="str">
            <v>MEDELLÍN</v>
          </cell>
          <cell r="BF62" t="str">
            <v>O</v>
          </cell>
        </row>
        <row r="63">
          <cell r="A63">
            <v>43786272</v>
          </cell>
          <cell r="B63" t="str">
            <v>BEATRIZ YANNETH RAMIREZ GOMEZ</v>
          </cell>
          <cell r="C63" t="str">
            <v>ACTIVO</v>
          </cell>
          <cell r="D63">
            <v>0</v>
          </cell>
          <cell r="E63" t="str">
            <v>COLCIENCIAS</v>
          </cell>
          <cell r="F63">
            <v>0</v>
          </cell>
          <cell r="G63" t="str">
            <v>LIDER</v>
          </cell>
          <cell r="H63" t="str">
            <v>REGULAR</v>
          </cell>
          <cell r="I63" t="str">
            <v>F</v>
          </cell>
          <cell r="J63" t="str">
            <v>yanneth.ramirez@quipux.com</v>
          </cell>
          <cell r="K63" t="str">
            <v>CASADO</v>
          </cell>
          <cell r="L63">
            <v>2</v>
          </cell>
          <cell r="M63" t="str">
            <v>GERENTE INVESTIGACIÓN Y DESARROLLO</v>
          </cell>
          <cell r="N63" t="str">
            <v>GERENTE</v>
          </cell>
          <cell r="O63" t="str">
            <v>I</v>
          </cell>
          <cell r="P63" t="str">
            <v>CASA MATRIZ</v>
          </cell>
          <cell r="Q63" t="str">
            <v>VICEPRESIDENCIA DE INVESTIGACIÓN Y DESARROLLO</v>
          </cell>
          <cell r="R63" t="str">
            <v>EQUIPO DE INVESTIGACIÓN Y DESARROLLO</v>
          </cell>
          <cell r="S63" t="str">
            <v>JUAN PABLO RAMIREZ MADRID</v>
          </cell>
          <cell r="T63" t="str">
            <v>INDEFINIDO</v>
          </cell>
          <cell r="U63">
            <v>0</v>
          </cell>
          <cell r="V63">
            <v>35510</v>
          </cell>
          <cell r="W63">
            <v>0</v>
          </cell>
          <cell r="X63">
            <v>21.860273972602741</v>
          </cell>
          <cell r="Y63" t="str">
            <v>ESPECIALIZACIÓN</v>
          </cell>
          <cell r="Z63">
            <v>0</v>
          </cell>
          <cell r="AA63">
            <v>0</v>
          </cell>
          <cell r="AB63" t="str">
            <v>INGENIERÍA DE SISTEMAS</v>
          </cell>
          <cell r="AC63" t="str">
            <v>GERENCIA DE PROYECTOS DE SISTEMAS DE INFORMACIÓN</v>
          </cell>
          <cell r="AD63">
            <v>0</v>
          </cell>
          <cell r="AE63">
            <v>0</v>
          </cell>
          <cell r="AF63">
            <v>0</v>
          </cell>
          <cell r="AG63" t="str">
            <v>UNIVERSIDAD CATÓLICA DE ORIENTE</v>
          </cell>
          <cell r="AH63" t="str">
            <v>UNIVERSIDAD DEL ROSARIO</v>
          </cell>
          <cell r="AI63">
            <v>0</v>
          </cell>
          <cell r="AJ63">
            <v>1997</v>
          </cell>
          <cell r="AK63" t="str">
            <v>05255110655ANT</v>
          </cell>
          <cell r="AL63" t="str">
            <v>INGENIERÍA DE SISTEMAS</v>
          </cell>
          <cell r="AM63">
            <v>38246</v>
          </cell>
          <cell r="AN63" t="str">
            <v>PROJECT MANAGEMENT PROFESSIONAL</v>
          </cell>
          <cell r="AO63">
            <v>0</v>
          </cell>
          <cell r="AP63">
            <v>0</v>
          </cell>
          <cell r="AQ63">
            <v>0</v>
          </cell>
          <cell r="AR63" t="str">
            <v>PROJECT MANAGEMENT INTITUTE</v>
          </cell>
          <cell r="AS63">
            <v>0</v>
          </cell>
          <cell r="AT63">
            <v>0</v>
          </cell>
          <cell r="AU63">
            <v>0</v>
          </cell>
          <cell r="AV63">
            <v>27629</v>
          </cell>
          <cell r="AW63">
            <v>43.452054794520549</v>
          </cell>
          <cell r="AX63" t="str">
            <v>MILLA DE ORO</v>
          </cell>
          <cell r="AY63" t="str">
            <v>CRA 43 A N 3 SUR-130 TORRE 1 PISO 12 MILLA DE ORO</v>
          </cell>
          <cell r="AZ63">
            <v>0</v>
          </cell>
          <cell r="BA63">
            <v>3137000</v>
          </cell>
          <cell r="BB63">
            <v>0</v>
          </cell>
          <cell r="BC63">
            <v>3174290930</v>
          </cell>
          <cell r="BD63" t="str">
            <v>CALLE 48 AA N 50-106</v>
          </cell>
          <cell r="BE63" t="str">
            <v>ENVIGADO</v>
          </cell>
          <cell r="BF63" t="str">
            <v>A</v>
          </cell>
        </row>
        <row r="64">
          <cell r="A64">
            <v>1040031155</v>
          </cell>
          <cell r="B64" t="str">
            <v>BIBI KRISHANA OCHOA ARROYAVE</v>
          </cell>
          <cell r="C64" t="str">
            <v>ACTIVO</v>
          </cell>
          <cell r="D64">
            <v>0</v>
          </cell>
          <cell r="E64">
            <v>0</v>
          </cell>
          <cell r="F64">
            <v>0</v>
          </cell>
          <cell r="G64" t="str">
            <v>LIDER</v>
          </cell>
          <cell r="H64" t="str">
            <v>REGULAR</v>
          </cell>
          <cell r="I64" t="str">
            <v>F</v>
          </cell>
          <cell r="J64" t="str">
            <v>bibiochoa14@gmail.com</v>
          </cell>
          <cell r="K64" t="str">
            <v>SOLTERO</v>
          </cell>
          <cell r="L64">
            <v>1</v>
          </cell>
          <cell r="M64" t="str">
            <v>DIRECTORA OPERATIVA</v>
          </cell>
          <cell r="N64" t="str">
            <v>PROFESIONAL STAFF</v>
          </cell>
          <cell r="O64" t="str">
            <v>II</v>
          </cell>
          <cell r="P64" t="str">
            <v>TRÁNSITO RIONEGRO</v>
          </cell>
          <cell r="Q64" t="str">
            <v>TRÁNSITO RIONEGRO</v>
          </cell>
          <cell r="R64" t="str">
            <v>OPERACIONES</v>
          </cell>
          <cell r="S64" t="str">
            <v>MARIA CRISTINA YUSTRES GONZALEZ</v>
          </cell>
          <cell r="T64" t="str">
            <v>FIJO SUPERIOR A UN AÑO</v>
          </cell>
          <cell r="U64">
            <v>0</v>
          </cell>
          <cell r="V64">
            <v>42206</v>
          </cell>
          <cell r="W64">
            <v>0</v>
          </cell>
          <cell r="X64">
            <v>3.515068493150685</v>
          </cell>
          <cell r="Y64" t="str">
            <v>BACHILLER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31669</v>
          </cell>
          <cell r="AW64">
            <v>32.38356164383562</v>
          </cell>
          <cell r="AX64" t="str">
            <v>TRÁNSITO RIONEGRO</v>
          </cell>
          <cell r="AY64" t="str">
            <v>CARRERA 47 NO. 62-50</v>
          </cell>
          <cell r="AZ64">
            <v>0</v>
          </cell>
          <cell r="BA64" t="str">
            <v>5621717 ext 114</v>
          </cell>
          <cell r="BB64">
            <v>5552935</v>
          </cell>
          <cell r="BC64">
            <v>3043790282</v>
          </cell>
          <cell r="BD64" t="str">
            <v>CRA 22 N 25-64 RIONEGRO</v>
          </cell>
          <cell r="BE64" t="str">
            <v>RIONEGRO</v>
          </cell>
          <cell r="BF64" t="str">
            <v>A</v>
          </cell>
        </row>
        <row r="65">
          <cell r="A65">
            <v>1020409583</v>
          </cell>
          <cell r="B65" t="str">
            <v>MARIA JANETH GUTIERREZ MAZO</v>
          </cell>
          <cell r="C65" t="str">
            <v>ACTIVO</v>
          </cell>
          <cell r="D65">
            <v>0</v>
          </cell>
          <cell r="E65">
            <v>0</v>
          </cell>
          <cell r="F65">
            <v>0</v>
          </cell>
          <cell r="G65" t="str">
            <v>OPERATIVO</v>
          </cell>
          <cell r="H65" t="str">
            <v>REGULAR</v>
          </cell>
          <cell r="I65" t="str">
            <v>F</v>
          </cell>
          <cell r="J65" t="str">
            <v>maria.gutierrez@quipux.com</v>
          </cell>
          <cell r="K65" t="str">
            <v>CASADO</v>
          </cell>
          <cell r="L65">
            <v>0</v>
          </cell>
          <cell r="M65" t="str">
            <v>ANALISTA DE CALIDAD</v>
          </cell>
          <cell r="N65" t="str">
            <v>PROFESIONAL SENIOR</v>
          </cell>
          <cell r="O65" t="str">
            <v>I</v>
          </cell>
          <cell r="P65" t="str">
            <v>CASA MATRIZ</v>
          </cell>
          <cell r="Q65" t="str">
            <v>VICEPRESIDENCIA DE FÁBRICA DE SOFTWARE</v>
          </cell>
          <cell r="R65" t="str">
            <v>GERENCIA DE OPTIMIZACIÓN DE SOLUCIONES</v>
          </cell>
          <cell r="S65" t="str">
            <v>ESTEBAN GOMEZ BECERRA</v>
          </cell>
          <cell r="T65" t="str">
            <v>INDEFINIDO</v>
          </cell>
          <cell r="U65">
            <v>0</v>
          </cell>
          <cell r="V65">
            <v>43117</v>
          </cell>
          <cell r="W65">
            <v>0</v>
          </cell>
          <cell r="X65">
            <v>1.0191780821917809</v>
          </cell>
          <cell r="Y65" t="str">
            <v>PROFESIONAL</v>
          </cell>
          <cell r="Z65">
            <v>0</v>
          </cell>
          <cell r="AA65" t="str">
            <v>INFORMATICA</v>
          </cell>
          <cell r="AB65" t="str">
            <v>INGENIERÍA DE SISTEMAS</v>
          </cell>
          <cell r="AC65">
            <v>0</v>
          </cell>
          <cell r="AD65">
            <v>0</v>
          </cell>
          <cell r="AE65">
            <v>0</v>
          </cell>
          <cell r="AF65" t="str">
            <v>UNIMINUTO</v>
          </cell>
          <cell r="AG65" t="str">
            <v>INSTITUTO TECNOLÓGICO METROPOLITANO</v>
          </cell>
          <cell r="AH65">
            <v>0</v>
          </cell>
          <cell r="AI65">
            <v>0</v>
          </cell>
          <cell r="AJ65">
            <v>2014</v>
          </cell>
          <cell r="AK65" t="str">
            <v>05255300944ANT</v>
          </cell>
          <cell r="AL65" t="str">
            <v>INGENIERA DE SISTEMAS</v>
          </cell>
          <cell r="AM65">
            <v>42117</v>
          </cell>
          <cell r="AN65" t="str">
            <v>ISTQB CERTIFIED TESTER</v>
          </cell>
          <cell r="AO65" t="str">
            <v xml:space="preserve">UML </v>
          </cell>
          <cell r="AP65" t="str">
            <v>PROFESSIONAL BASIC AGIL TESTING</v>
          </cell>
          <cell r="AQ65">
            <v>0</v>
          </cell>
          <cell r="AR65" t="str">
            <v>ISTQB CERTIFIED TESTER</v>
          </cell>
          <cell r="AS65" t="str">
            <v>UNIMINUTO</v>
          </cell>
          <cell r="AT65" t="str">
            <v>BD GUIDANCE</v>
          </cell>
          <cell r="AU65">
            <v>0</v>
          </cell>
          <cell r="AV65">
            <v>32054</v>
          </cell>
          <cell r="AW65">
            <v>31.328767123287673</v>
          </cell>
          <cell r="AX65" t="str">
            <v>FORUM</v>
          </cell>
          <cell r="AY65" t="str">
            <v>Calle 7 Sur #42 - 70</v>
          </cell>
          <cell r="AZ65">
            <v>0</v>
          </cell>
          <cell r="BA65">
            <v>3137000</v>
          </cell>
          <cell r="BB65">
            <v>4877150</v>
          </cell>
          <cell r="BC65">
            <v>3135706697</v>
          </cell>
          <cell r="BD65" t="str">
            <v>CRA 26 N 43-59</v>
          </cell>
          <cell r="BE65" t="str">
            <v>BELLO</v>
          </cell>
          <cell r="BF65" t="str">
            <v>A</v>
          </cell>
        </row>
        <row r="66">
          <cell r="A66">
            <v>1017129691</v>
          </cell>
          <cell r="B66" t="str">
            <v>BLAIMIR OSPINA CARDONA</v>
          </cell>
          <cell r="C66" t="str">
            <v>ACTIVO</v>
          </cell>
          <cell r="D66">
            <v>0</v>
          </cell>
          <cell r="E66">
            <v>0</v>
          </cell>
          <cell r="F66">
            <v>0</v>
          </cell>
          <cell r="G66" t="str">
            <v>LIDER</v>
          </cell>
          <cell r="H66" t="str">
            <v>REGULAR</v>
          </cell>
          <cell r="I66" t="str">
            <v>M</v>
          </cell>
          <cell r="J66" t="str">
            <v>coordinacion.ti@vehiculosantioquia.com</v>
          </cell>
          <cell r="K66" t="str">
            <v>SOLTERO</v>
          </cell>
          <cell r="L66">
            <v>0</v>
          </cell>
          <cell r="M66" t="str">
            <v>COORDINADOR TI</v>
          </cell>
          <cell r="N66" t="str">
            <v>PROFESIONAL STAFF</v>
          </cell>
          <cell r="O66" t="str">
            <v>II</v>
          </cell>
          <cell r="P66" t="str">
            <v>GOBERNACIÓN ANTIOQUIA</v>
          </cell>
          <cell r="Q66" t="str">
            <v>GOBERNACIÓN ANTIOQUIA</v>
          </cell>
          <cell r="R66" t="str">
            <v>TI</v>
          </cell>
          <cell r="S66" t="str">
            <v>DIANA GIRALDO VELEZ</v>
          </cell>
          <cell r="T66" t="str">
            <v>INDEFINIDO</v>
          </cell>
          <cell r="U66">
            <v>0</v>
          </cell>
          <cell r="V66">
            <v>42767</v>
          </cell>
          <cell r="W66">
            <v>0</v>
          </cell>
          <cell r="X66">
            <v>1.978082191780822</v>
          </cell>
          <cell r="Y66" t="str">
            <v>TECNOLÓGICO</v>
          </cell>
          <cell r="Z66">
            <v>0</v>
          </cell>
          <cell r="AA66" t="str">
            <v>SISTEMAS DE INFORMACIÓN</v>
          </cell>
          <cell r="AB66">
            <v>0</v>
          </cell>
          <cell r="AC66">
            <v>0</v>
          </cell>
          <cell r="AD66">
            <v>0</v>
          </cell>
          <cell r="AE66" t="str">
            <v>ITM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2015</v>
          </cell>
          <cell r="AK66">
            <v>0</v>
          </cell>
          <cell r="AL66">
            <v>0</v>
          </cell>
          <cell r="AM66">
            <v>0</v>
          </cell>
          <cell r="AN66" t="str">
            <v>ADOBE FOTOSHOP CS3</v>
          </cell>
          <cell r="AO66">
            <v>0</v>
          </cell>
          <cell r="AP66">
            <v>0</v>
          </cell>
          <cell r="AQ66">
            <v>0</v>
          </cell>
          <cell r="AR66" t="str">
            <v>SENA</v>
          </cell>
          <cell r="AS66">
            <v>0</v>
          </cell>
          <cell r="AT66">
            <v>0</v>
          </cell>
          <cell r="AU66">
            <v>0</v>
          </cell>
          <cell r="AV66">
            <v>31546</v>
          </cell>
          <cell r="AW66">
            <v>32.720547945205482</v>
          </cell>
          <cell r="AX66" t="str">
            <v>GOBERNACIÓN ANTIOQUIA</v>
          </cell>
          <cell r="AY66" t="str">
            <v xml:space="preserve">CALLE 42 # 52-186 SÓTANO EXTERNO. </v>
          </cell>
          <cell r="AZ66">
            <v>0</v>
          </cell>
          <cell r="BA66" t="str">
            <v>2629779 ext 14</v>
          </cell>
          <cell r="BB66">
            <v>5803439</v>
          </cell>
          <cell r="BC66">
            <v>3117363312</v>
          </cell>
          <cell r="BD66" t="str">
            <v>CARRERA 50A # 67 - 15</v>
          </cell>
          <cell r="BE66" t="str">
            <v>MEDELLÍN</v>
          </cell>
          <cell r="BF66" t="str">
            <v>O</v>
          </cell>
        </row>
        <row r="67">
          <cell r="A67">
            <v>1040182450</v>
          </cell>
          <cell r="B67" t="str">
            <v>CAMILA MORENO GOMEZ</v>
          </cell>
          <cell r="C67" t="str">
            <v>ACTIVO</v>
          </cell>
          <cell r="D67">
            <v>0</v>
          </cell>
          <cell r="E67">
            <v>0</v>
          </cell>
          <cell r="F67">
            <v>0</v>
          </cell>
          <cell r="G67" t="str">
            <v>OPERATIVO</v>
          </cell>
          <cell r="H67" t="str">
            <v>REGULAR</v>
          </cell>
          <cell r="I67" t="str">
            <v>F</v>
          </cell>
          <cell r="J67" t="str">
            <v>camila.moreno@quipux.com</v>
          </cell>
          <cell r="K67" t="str">
            <v>SOLTERO</v>
          </cell>
          <cell r="L67">
            <v>0</v>
          </cell>
          <cell r="M67" t="str">
            <v>COMUNICADOR</v>
          </cell>
          <cell r="N67" t="str">
            <v>PROFESIONAL STAFF</v>
          </cell>
          <cell r="O67" t="str">
            <v>II</v>
          </cell>
          <cell r="P67" t="str">
            <v>CASA MATRIZ</v>
          </cell>
          <cell r="Q67" t="str">
            <v>VICEPRESIDENCIA DE FÁBRICA DE SOFTWARE</v>
          </cell>
          <cell r="R67" t="str">
            <v>GERENCIA DE OPTIMIZACIÓN DE SOLUCIONES</v>
          </cell>
          <cell r="S67" t="str">
            <v>CARLOS AUGUSTO ZAPATA OSSA</v>
          </cell>
          <cell r="T67" t="str">
            <v>INDEFINIDO</v>
          </cell>
          <cell r="U67">
            <v>0</v>
          </cell>
          <cell r="V67">
            <v>43087</v>
          </cell>
          <cell r="W67">
            <v>0</v>
          </cell>
          <cell r="X67">
            <v>1.1013698630136985</v>
          </cell>
          <cell r="Y67" t="str">
            <v>PROFESIONAL</v>
          </cell>
          <cell r="Z67">
            <v>0</v>
          </cell>
          <cell r="AA67">
            <v>0</v>
          </cell>
          <cell r="AB67" t="str">
            <v>COMUNICACIÓN SOCIAL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UNIVERSIDAD EAFIT</v>
          </cell>
          <cell r="AH67">
            <v>0</v>
          </cell>
          <cell r="AI67">
            <v>0</v>
          </cell>
          <cell r="AJ67">
            <v>2016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34020</v>
          </cell>
          <cell r="AW67">
            <v>25.942465753424656</v>
          </cell>
          <cell r="AX67" t="str">
            <v>MILLA DE ORO</v>
          </cell>
          <cell r="AY67" t="str">
            <v>CRA 43 A N 3 SUR-130 TORRE 1 PISO 12 MILLA DE ORO</v>
          </cell>
          <cell r="AZ67">
            <v>0</v>
          </cell>
          <cell r="BA67">
            <v>3137000</v>
          </cell>
          <cell r="BB67">
            <v>3170136</v>
          </cell>
          <cell r="BC67" t="str">
            <v>314 642 5575</v>
          </cell>
          <cell r="BD67" t="str">
            <v>CALLE 20 SUR #25 B 109</v>
          </cell>
          <cell r="BE67" t="str">
            <v>MEDELLÍN</v>
          </cell>
          <cell r="BF67" t="str">
            <v>O</v>
          </cell>
        </row>
        <row r="68">
          <cell r="A68">
            <v>1000409003</v>
          </cell>
          <cell r="B68" t="str">
            <v>JORGE LUIS GAVIRIA SERNA</v>
          </cell>
          <cell r="C68" t="str">
            <v>ACTIVO</v>
          </cell>
          <cell r="D68">
            <v>0</v>
          </cell>
          <cell r="E68">
            <v>0</v>
          </cell>
          <cell r="F68">
            <v>0</v>
          </cell>
          <cell r="G68" t="str">
            <v>OPERATIVO</v>
          </cell>
          <cell r="H68" t="str">
            <v>REGULAR</v>
          </cell>
          <cell r="I68" t="str">
            <v>M</v>
          </cell>
          <cell r="J68" t="str">
            <v>jorge.gaviria@quipux.com</v>
          </cell>
          <cell r="K68" t="str">
            <v>SOLTERO</v>
          </cell>
          <cell r="L68">
            <v>0</v>
          </cell>
          <cell r="M68" t="str">
            <v>ANALISTA DE CALIDAD</v>
          </cell>
          <cell r="N68" t="str">
            <v>PROFESIONAL STAFF</v>
          </cell>
          <cell r="O68" t="str">
            <v>I</v>
          </cell>
          <cell r="P68" t="str">
            <v>CASA MATRIZ</v>
          </cell>
          <cell r="Q68" t="str">
            <v>VICEPRESIDENCIA DE FÁBRICA DE SOFTWARE</v>
          </cell>
          <cell r="R68" t="str">
            <v>GERENCIA DE OPTIMIZACIÓN DE SOLUCIONES</v>
          </cell>
          <cell r="S68" t="str">
            <v>SEBASTIAN LEANDRO CAIROZA LONDOÑO</v>
          </cell>
          <cell r="T68" t="str">
            <v>INDEFINIDO</v>
          </cell>
          <cell r="U68">
            <v>0</v>
          </cell>
          <cell r="V68">
            <v>43466</v>
          </cell>
          <cell r="W68">
            <v>0</v>
          </cell>
          <cell r="X68">
            <v>6.3013698630136991E-2</v>
          </cell>
          <cell r="Y68" t="str">
            <v>BACHILLER</v>
          </cell>
          <cell r="Z68">
            <v>0</v>
          </cell>
          <cell r="AA68" t="str">
            <v>ESTUDIANTE TECNICA EN DESARROLLO DE SOFTWARE</v>
          </cell>
          <cell r="AB68">
            <v>0</v>
          </cell>
          <cell r="AC68">
            <v>0</v>
          </cell>
          <cell r="AD68">
            <v>0</v>
          </cell>
          <cell r="AE68" t="str">
            <v>INST.EDUCATIVA SAN AGUSTIN</v>
          </cell>
          <cell r="AF68" t="str">
            <v>POLITÉCNICO COLOMBIANO JAIME ISAZA CADAVID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36833</v>
          </cell>
          <cell r="AW68">
            <v>18.235616438356164</v>
          </cell>
          <cell r="AX68" t="str">
            <v>FORUM</v>
          </cell>
          <cell r="AY68" t="str">
            <v>Calle 7 Sur #42 - 70</v>
          </cell>
          <cell r="AZ68" t="str">
            <v>Realizó prácticas del 18/01/2018 al 30/12/2018</v>
          </cell>
          <cell r="BA68">
            <v>3137000</v>
          </cell>
          <cell r="BB68">
            <v>5711445</v>
          </cell>
          <cell r="BC68">
            <v>3136557557</v>
          </cell>
          <cell r="BD68" t="str">
            <v>CALLE 88 N 52 A 45 INT 201</v>
          </cell>
          <cell r="BE68" t="str">
            <v>MEDELLÍN</v>
          </cell>
          <cell r="BF68" t="str">
            <v>O</v>
          </cell>
        </row>
        <row r="69">
          <cell r="A69">
            <v>71360287</v>
          </cell>
          <cell r="B69" t="str">
            <v>CARLOS ALBERTO GALLEGO NARANJO</v>
          </cell>
          <cell r="C69" t="str">
            <v>INACTIVO</v>
          </cell>
          <cell r="D69">
            <v>0</v>
          </cell>
          <cell r="E69">
            <v>0</v>
          </cell>
          <cell r="F69" t="str">
            <v>DESPIDO SIN JUSTA CAUSA</v>
          </cell>
          <cell r="G69" t="str">
            <v>OPERATIVO</v>
          </cell>
          <cell r="H69" t="str">
            <v>REGULAR</v>
          </cell>
          <cell r="I69" t="str">
            <v>M</v>
          </cell>
          <cell r="J69" t="str">
            <v>carlos.gallego@quipuxsoftware.co</v>
          </cell>
          <cell r="K69" t="str">
            <v>SOLTERO</v>
          </cell>
          <cell r="L69">
            <v>0</v>
          </cell>
          <cell r="M69" t="str">
            <v>ADMINISTRADOR DE APLICATIVO</v>
          </cell>
          <cell r="N69" t="str">
            <v>PROFESIONAL STAFF</v>
          </cell>
          <cell r="O69" t="str">
            <v>III</v>
          </cell>
          <cell r="P69" t="str">
            <v>CASA MATRIZ</v>
          </cell>
          <cell r="Q69" t="str">
            <v>VICEPRESIDENCIA DE OPERACIONES</v>
          </cell>
          <cell r="R69" t="str">
            <v>EXPERIENCIA DE SERVICIO</v>
          </cell>
          <cell r="S69" t="str">
            <v>MARIBEL CASTAÑO CIRO</v>
          </cell>
          <cell r="T69" t="str">
            <v>INDEFINIDO</v>
          </cell>
          <cell r="U69">
            <v>0</v>
          </cell>
          <cell r="V69">
            <v>42401</v>
          </cell>
          <cell r="W69">
            <v>42794</v>
          </cell>
          <cell r="X69">
            <v>1.0767123287671232</v>
          </cell>
          <cell r="Y69" t="str">
            <v>PROFESIONAL</v>
          </cell>
          <cell r="Z69" t="str">
            <v>SISTEMAS REDES Y MANTENIMIENTO</v>
          </cell>
          <cell r="AA69" t="str">
            <v>SISTEMAS</v>
          </cell>
          <cell r="AB69" t="str">
            <v>INGENIERÍA DE SISTEMAS</v>
          </cell>
          <cell r="AC69">
            <v>0</v>
          </cell>
          <cell r="AD69">
            <v>0</v>
          </cell>
          <cell r="AE69" t="str">
            <v>INSTITUTO FERRINI</v>
          </cell>
          <cell r="AF69" t="str">
            <v>ESCOLME</v>
          </cell>
          <cell r="AG69" t="str">
            <v>FUNDACIÓN UNIVERSITARIA MARIA CANO</v>
          </cell>
          <cell r="AH69">
            <v>0</v>
          </cell>
          <cell r="AI69">
            <v>0</v>
          </cell>
          <cell r="AJ69">
            <v>2009</v>
          </cell>
          <cell r="AK69" t="str">
            <v>SI</v>
          </cell>
          <cell r="AL69" t="str">
            <v>INGENIERÍA DE SISTEMAS</v>
          </cell>
          <cell r="AM69">
            <v>40318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30397</v>
          </cell>
          <cell r="AW69">
            <v>35.868493150684934</v>
          </cell>
          <cell r="AX69" t="str">
            <v>TRÁNSITO MEDELLÍN</v>
          </cell>
          <cell r="AY69" t="str">
            <v>CARRERA 64 C No. 72 - 58 TRÁNSITO MEDELLÍN</v>
          </cell>
          <cell r="AZ69">
            <v>0</v>
          </cell>
          <cell r="BA69" t="str">
            <v>3201000 ext 4424</v>
          </cell>
          <cell r="BB69">
            <v>4185455</v>
          </cell>
          <cell r="BC69">
            <v>3168340033</v>
          </cell>
          <cell r="BD69" t="str">
            <v>CLL 77 SUR N 35-15 INT 606</v>
          </cell>
          <cell r="BE69" t="str">
            <v>Sabaneta</v>
          </cell>
          <cell r="BF69" t="str">
            <v>O</v>
          </cell>
        </row>
        <row r="70">
          <cell r="A70">
            <v>1007212222</v>
          </cell>
          <cell r="B70" t="str">
            <v>KAREN DAHIANA CHIQUITO SERNA</v>
          </cell>
          <cell r="C70" t="str">
            <v>ACTIVO</v>
          </cell>
          <cell r="D70">
            <v>0</v>
          </cell>
          <cell r="E70">
            <v>0</v>
          </cell>
          <cell r="F70">
            <v>0</v>
          </cell>
          <cell r="G70" t="str">
            <v>OPERATIVO</v>
          </cell>
          <cell r="H70" t="str">
            <v>REGULAR</v>
          </cell>
          <cell r="I70" t="str">
            <v>F</v>
          </cell>
          <cell r="J70" t="str">
            <v>karen.chiquito@quipux.com</v>
          </cell>
          <cell r="K70" t="str">
            <v>SOLTERO</v>
          </cell>
          <cell r="L70">
            <v>0</v>
          </cell>
          <cell r="M70" t="str">
            <v>ANALISTA DESARROLLADOR</v>
          </cell>
          <cell r="N70" t="str">
            <v>PROFESIONAL STAFF</v>
          </cell>
          <cell r="O70" t="str">
            <v>I</v>
          </cell>
          <cell r="P70" t="str">
            <v>CASA MATRIZ</v>
          </cell>
          <cell r="Q70" t="str">
            <v>VICEPRESIDENCIA DE FÁBRICA DE SOFTWARE</v>
          </cell>
          <cell r="R70" t="str">
            <v>GERENCIA DE OPTIMIZACIÓN DE SOLUCIONES</v>
          </cell>
          <cell r="S70" t="str">
            <v>OMAR DE JESUS SERNA GOEZ</v>
          </cell>
          <cell r="T70" t="str">
            <v>INDEFINIDO</v>
          </cell>
          <cell r="U70">
            <v>0</v>
          </cell>
          <cell r="V70">
            <v>43466</v>
          </cell>
          <cell r="W70">
            <v>0</v>
          </cell>
          <cell r="X70">
            <v>6.3013698630136991E-2</v>
          </cell>
          <cell r="Y70" t="str">
            <v>BACHILLER</v>
          </cell>
          <cell r="Z70">
            <v>0</v>
          </cell>
          <cell r="AA70" t="str">
            <v>ESTUDIANTE TECNICA EN DESARROLLO DE SOFTWARE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 t="str">
            <v>POLITÉCNICO COLOMBIANO JAIME ISAZA CADAVID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36898</v>
          </cell>
          <cell r="AW70">
            <v>18.057534246575344</v>
          </cell>
          <cell r="AX70" t="str">
            <v>FORUM</v>
          </cell>
          <cell r="AY70" t="str">
            <v>Calle 7 Sur #42 - 70</v>
          </cell>
          <cell r="AZ70" t="str">
            <v>Realizó prácticas del 18/01/2018 al 30/12/2018</v>
          </cell>
          <cell r="BA70">
            <v>3137000</v>
          </cell>
          <cell r="BB70">
            <v>5719395</v>
          </cell>
          <cell r="BC70">
            <v>3206495517</v>
          </cell>
          <cell r="BD70" t="str">
            <v>CRA 48 N 87-94</v>
          </cell>
          <cell r="BE70" t="str">
            <v>MEDELLÍN</v>
          </cell>
          <cell r="BF70" t="str">
            <v>O</v>
          </cell>
        </row>
        <row r="71">
          <cell r="A71">
            <v>8105404</v>
          </cell>
          <cell r="B71" t="str">
            <v>CARLOS ALEJANDRO ALARCON MONTOYA</v>
          </cell>
          <cell r="C71" t="str">
            <v>INACTIVO</v>
          </cell>
          <cell r="D71" t="str">
            <v>VOLUNTARIA POSITIVA</v>
          </cell>
          <cell r="E71" t="str">
            <v>COLCIENCIAS</v>
          </cell>
          <cell r="F71" t="str">
            <v>RENUNCIA VOLUNTARIA</v>
          </cell>
          <cell r="G71" t="str">
            <v>OPERATIVO</v>
          </cell>
          <cell r="H71" t="str">
            <v>REGULAR</v>
          </cell>
          <cell r="I71" t="str">
            <v>M</v>
          </cell>
          <cell r="J71" t="str">
            <v>carlos.alarcon@quipux.com</v>
          </cell>
          <cell r="K71" t="str">
            <v>SOLTERO</v>
          </cell>
          <cell r="L71">
            <v>0</v>
          </cell>
          <cell r="M71" t="str">
            <v>ANALISTA DESARROLLADOR</v>
          </cell>
          <cell r="N71" t="str">
            <v>PROFESIONAL SENIOR</v>
          </cell>
          <cell r="O71" t="str">
            <v>II</v>
          </cell>
          <cell r="P71" t="str">
            <v>CASA MATRIZ</v>
          </cell>
          <cell r="Q71" t="str">
            <v>VICEPRESIDENCIA DE FÁBRICA DE SOFTWARE</v>
          </cell>
          <cell r="R71" t="str">
            <v>GERENCIA DE OPTIMIZACIÓN DE SOLUCIONES</v>
          </cell>
          <cell r="S71" t="str">
            <v>JULIAN HUMBERTO LOPEZ RAMIREZ</v>
          </cell>
          <cell r="T71" t="str">
            <v>INDEFINIDO</v>
          </cell>
          <cell r="U71">
            <v>0</v>
          </cell>
          <cell r="V71">
            <v>40630</v>
          </cell>
          <cell r="W71">
            <v>43249</v>
          </cell>
          <cell r="X71">
            <v>7.1753424657534248</v>
          </cell>
          <cell r="Y71" t="str">
            <v>ESPECIALIZACIÓN</v>
          </cell>
          <cell r="Z71">
            <v>0</v>
          </cell>
          <cell r="AA71">
            <v>0</v>
          </cell>
          <cell r="AB71" t="str">
            <v>INGENIERÍA INFORMATICA</v>
          </cell>
          <cell r="AC71" t="str">
            <v>DESARROLLO DE SOFTWARE</v>
          </cell>
          <cell r="AD71">
            <v>0</v>
          </cell>
          <cell r="AE71">
            <v>0</v>
          </cell>
          <cell r="AF71">
            <v>0</v>
          </cell>
          <cell r="AG71" t="str">
            <v>POLITÉCNICO COLOMBIANO JAIME ISAZA CADAVID</v>
          </cell>
          <cell r="AH71" t="str">
            <v>UNIVERSIDAD EAFIT</v>
          </cell>
          <cell r="AI71">
            <v>0</v>
          </cell>
          <cell r="AJ71">
            <v>2008</v>
          </cell>
          <cell r="AK71" t="str">
            <v>05833199462ANT</v>
          </cell>
          <cell r="AL71" t="str">
            <v>INGENIERÍA INFORMATICO</v>
          </cell>
          <cell r="AM71">
            <v>40591</v>
          </cell>
          <cell r="AN71" t="str">
            <v>ORACLE CERTIFIED PROFESSIONAL, JAVA SE 6 PROGRAMMER</v>
          </cell>
          <cell r="AO71">
            <v>0</v>
          </cell>
          <cell r="AP71">
            <v>0</v>
          </cell>
          <cell r="AQ71">
            <v>0</v>
          </cell>
          <cell r="AR71" t="str">
            <v>ORACLE</v>
          </cell>
          <cell r="AS71">
            <v>0</v>
          </cell>
          <cell r="AT71">
            <v>0</v>
          </cell>
          <cell r="AU71">
            <v>0</v>
          </cell>
          <cell r="AV71">
            <v>30058</v>
          </cell>
          <cell r="AW71">
            <v>36.797260273972604</v>
          </cell>
          <cell r="AX71" t="str">
            <v>MILLA DE ORO</v>
          </cell>
          <cell r="AY71" t="str">
            <v>CRA 43 A N 3 SUR-130 TORRE 1 PISO 12 MILLA DE ORO</v>
          </cell>
          <cell r="AZ71">
            <v>0</v>
          </cell>
          <cell r="BA71">
            <v>3137000</v>
          </cell>
          <cell r="BB71">
            <v>3019279</v>
          </cell>
          <cell r="BC71">
            <v>3117455576</v>
          </cell>
          <cell r="BD71" t="str">
            <v>CALLE 66 SUR Nº 43C 49 APTO 301</v>
          </cell>
          <cell r="BE71" t="str">
            <v>SABANETA</v>
          </cell>
          <cell r="BF71" t="str">
            <v>O</v>
          </cell>
        </row>
        <row r="72">
          <cell r="A72">
            <v>1001021863</v>
          </cell>
          <cell r="B72" t="str">
            <v>LUIS ALBERTO GRACIANO PADIERNA</v>
          </cell>
          <cell r="C72" t="str">
            <v>ACTIVO</v>
          </cell>
          <cell r="D72">
            <v>0</v>
          </cell>
          <cell r="E72">
            <v>0</v>
          </cell>
          <cell r="F72">
            <v>0</v>
          </cell>
          <cell r="G72" t="str">
            <v>OPERATIVO</v>
          </cell>
          <cell r="H72" t="str">
            <v>REGULAR</v>
          </cell>
          <cell r="I72" t="str">
            <v>M</v>
          </cell>
          <cell r="J72" t="str">
            <v>luis.graciano@quipux.com</v>
          </cell>
          <cell r="K72" t="str">
            <v>SOLTERO</v>
          </cell>
          <cell r="L72">
            <v>0</v>
          </cell>
          <cell r="M72" t="str">
            <v>ANALISTA DESARROLLADOR</v>
          </cell>
          <cell r="N72" t="str">
            <v>PROFESIONAL STAFF</v>
          </cell>
          <cell r="O72" t="str">
            <v>I</v>
          </cell>
          <cell r="P72" t="str">
            <v>CASA MATRIZ</v>
          </cell>
          <cell r="Q72" t="str">
            <v>VICEPRESIDENCIA DE FÁBRICA DE SOFTWARE</v>
          </cell>
          <cell r="R72" t="str">
            <v>GERENCIA DE OPTIMIZACIÓN DE SOLUCIONES</v>
          </cell>
          <cell r="S72" t="str">
            <v>OMAR DE JESUS SERNA GOEZ</v>
          </cell>
          <cell r="T72" t="str">
            <v>INDEFINIDO</v>
          </cell>
          <cell r="U72">
            <v>0</v>
          </cell>
          <cell r="V72">
            <v>43466</v>
          </cell>
          <cell r="W72">
            <v>0</v>
          </cell>
          <cell r="X72">
            <v>6.3013698630136991E-2</v>
          </cell>
          <cell r="Y72" t="str">
            <v>BACHILLER</v>
          </cell>
          <cell r="Z72">
            <v>0</v>
          </cell>
          <cell r="AA72" t="str">
            <v>ESTUDIANTE TECNICA EN DESARROLLO DE SOFTWARE</v>
          </cell>
          <cell r="AB72">
            <v>0</v>
          </cell>
          <cell r="AC72">
            <v>0</v>
          </cell>
          <cell r="AD72">
            <v>0</v>
          </cell>
          <cell r="AE72" t="str">
            <v>INST.EDUCATIVA SOL DE ORIENTE</v>
          </cell>
          <cell r="AF72" t="str">
            <v>POLITÉCNICO COLOMBIANO JAIME ISAZA CADAVID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37232</v>
          </cell>
          <cell r="AW72">
            <v>17.142465753424659</v>
          </cell>
          <cell r="AX72" t="str">
            <v>FORUM</v>
          </cell>
          <cell r="AY72" t="str">
            <v>Calle 7 Sur #42 - 70</v>
          </cell>
          <cell r="AZ72" t="str">
            <v>Realizó prácticas del 18/01/2018 al 30/12/2018</v>
          </cell>
          <cell r="BA72">
            <v>3137000</v>
          </cell>
          <cell r="BB72">
            <v>0</v>
          </cell>
          <cell r="BC72">
            <v>3014603191</v>
          </cell>
          <cell r="BD72" t="str">
            <v>CARRERA 17 N. 57 - 16 INT.101</v>
          </cell>
          <cell r="BE72" t="str">
            <v>MEDELLÍN</v>
          </cell>
          <cell r="BF72" t="str">
            <v>O</v>
          </cell>
        </row>
        <row r="73">
          <cell r="A73">
            <v>1128415027</v>
          </cell>
          <cell r="B73" t="str">
            <v>CARLOS ANDRES GALLEGO LONDOÑO</v>
          </cell>
          <cell r="C73" t="str">
            <v>INACTIVO</v>
          </cell>
          <cell r="D73" t="str">
            <v>VOLUNTARIA POSITIVA</v>
          </cell>
          <cell r="E73">
            <v>0</v>
          </cell>
          <cell r="F73" t="str">
            <v>RENUNCIA VOLUNTARIA</v>
          </cell>
          <cell r="G73" t="str">
            <v>OPERATIVO</v>
          </cell>
          <cell r="H73" t="str">
            <v>REGULAR</v>
          </cell>
          <cell r="I73" t="str">
            <v>M</v>
          </cell>
          <cell r="J73" t="str">
            <v>andres.gallego@quipux.com</v>
          </cell>
          <cell r="K73" t="str">
            <v>SOLTERO</v>
          </cell>
          <cell r="L73">
            <v>0</v>
          </cell>
          <cell r="M73" t="str">
            <v>ANALISTA FINANCIERO</v>
          </cell>
          <cell r="N73" t="str">
            <v>PROFESIONAL SENIOR</v>
          </cell>
          <cell r="O73" t="str">
            <v>I</v>
          </cell>
          <cell r="P73" t="str">
            <v>CASA MATRIZ</v>
          </cell>
          <cell r="Q73" t="str">
            <v>VICEPRESIDENCIA DE ESTRATEGIA Y VALOR</v>
          </cell>
          <cell r="R73" t="str">
            <v>VICEPRESIDENCIA DE ESTRATEGIA Y VALOR</v>
          </cell>
          <cell r="S73" t="str">
            <v>DARIO DE JESUS AMAR FLOREZ</v>
          </cell>
          <cell r="T73" t="str">
            <v>INDEFINIDO</v>
          </cell>
          <cell r="U73">
            <v>0</v>
          </cell>
          <cell r="V73">
            <v>41953</v>
          </cell>
          <cell r="W73">
            <v>43140</v>
          </cell>
          <cell r="X73">
            <v>3.2520547945205478</v>
          </cell>
          <cell r="Y73" t="str">
            <v>PROFESIONAL</v>
          </cell>
          <cell r="Z73">
            <v>0</v>
          </cell>
          <cell r="AA73">
            <v>0</v>
          </cell>
          <cell r="AB73" t="str">
            <v>INGENIERÍA FINANCIERA</v>
          </cell>
          <cell r="AC73" t="str">
            <v>FINANZAS</v>
          </cell>
          <cell r="AD73">
            <v>0</v>
          </cell>
          <cell r="AE73">
            <v>0</v>
          </cell>
          <cell r="AF73">
            <v>0</v>
          </cell>
          <cell r="AG73" t="str">
            <v>UNIVERSIDAD DE MEDELLÍN</v>
          </cell>
          <cell r="AH73" t="str">
            <v>UNIVESIDAD DE MEDELLIN</v>
          </cell>
          <cell r="AI73">
            <v>0</v>
          </cell>
          <cell r="AJ73">
            <v>2013</v>
          </cell>
          <cell r="AK73" t="str">
            <v>05303-275449ANT</v>
          </cell>
          <cell r="AL73" t="str">
            <v>INGENIERÍA FINANCIERO</v>
          </cell>
          <cell r="AM73">
            <v>41767</v>
          </cell>
          <cell r="AN73" t="str">
            <v>INGLES B2 (25/08/2015)</v>
          </cell>
          <cell r="AO73">
            <v>0</v>
          </cell>
          <cell r="AP73">
            <v>0</v>
          </cell>
          <cell r="AQ73">
            <v>0</v>
          </cell>
          <cell r="AR73" t="str">
            <v>TOIC</v>
          </cell>
          <cell r="AS73">
            <v>0</v>
          </cell>
          <cell r="AT73">
            <v>0</v>
          </cell>
          <cell r="AU73">
            <v>0</v>
          </cell>
          <cell r="AV73">
            <v>32258</v>
          </cell>
          <cell r="AW73">
            <v>30.769863013698629</v>
          </cell>
          <cell r="AX73" t="str">
            <v>MILLA DE ORO</v>
          </cell>
          <cell r="AY73" t="str">
            <v>CRA 43 A N 3 SUR-130 TORRE 1 PISO 12 MILLA DE ORO</v>
          </cell>
          <cell r="AZ73">
            <v>0</v>
          </cell>
          <cell r="BA73">
            <v>3137000</v>
          </cell>
          <cell r="BB73">
            <v>2640530</v>
          </cell>
          <cell r="BC73">
            <v>3123511413</v>
          </cell>
          <cell r="BD73" t="str">
            <v>CALLE 52 NO. 80-36</v>
          </cell>
          <cell r="BE73" t="str">
            <v>MEDELLÍN</v>
          </cell>
          <cell r="BF73" t="str">
            <v>O</v>
          </cell>
        </row>
        <row r="74">
          <cell r="A74">
            <v>1152226407</v>
          </cell>
          <cell r="B74" t="str">
            <v>MARIA CAMILA JIMENEZ RAMIREZ</v>
          </cell>
          <cell r="C74" t="str">
            <v>ACTIVO</v>
          </cell>
          <cell r="D74">
            <v>0</v>
          </cell>
          <cell r="E74">
            <v>0</v>
          </cell>
          <cell r="F74">
            <v>0</v>
          </cell>
          <cell r="G74" t="str">
            <v>OPERATIVO</v>
          </cell>
          <cell r="H74" t="str">
            <v>REGULAR</v>
          </cell>
          <cell r="I74" t="str">
            <v>F</v>
          </cell>
          <cell r="J74" t="str">
            <v>maria.jimenez@quipux.com</v>
          </cell>
          <cell r="K74" t="str">
            <v>SOLTERO</v>
          </cell>
          <cell r="L74">
            <v>0</v>
          </cell>
          <cell r="M74" t="str">
            <v>ANALISTA DE REQUISITOS</v>
          </cell>
          <cell r="N74" t="str">
            <v>PROFESIONAL STAFF</v>
          </cell>
          <cell r="O74" t="str">
            <v>I</v>
          </cell>
          <cell r="P74" t="str">
            <v>CASA MATRIZ</v>
          </cell>
          <cell r="Q74" t="str">
            <v>VICEPRESIDENCIA DE FÁBRICA DE SOFTWARE</v>
          </cell>
          <cell r="R74" t="str">
            <v>GERENCIA DE OPTIMIZACIÓN DE SOLUCIONES</v>
          </cell>
          <cell r="S74" t="str">
            <v>GREISON DARIO PEMBERTY VELEZ</v>
          </cell>
          <cell r="T74" t="str">
            <v>INDEFINIDO</v>
          </cell>
          <cell r="U74">
            <v>0</v>
          </cell>
          <cell r="V74">
            <v>43466</v>
          </cell>
          <cell r="W74">
            <v>0</v>
          </cell>
          <cell r="X74">
            <v>6.3013698630136991E-2</v>
          </cell>
          <cell r="Y74" t="str">
            <v>TÉCNICO</v>
          </cell>
          <cell r="Z74" t="str">
            <v>EN PROGRAMACIÓN DE SOFTWARE</v>
          </cell>
          <cell r="AA74" t="str">
            <v>ESTUDIANTE TECNICA EN DESARROLLO DE SOFTWARE</v>
          </cell>
          <cell r="AB74">
            <v>0</v>
          </cell>
          <cell r="AC74">
            <v>0</v>
          </cell>
          <cell r="AD74">
            <v>0</v>
          </cell>
          <cell r="AE74" t="str">
            <v>SENA</v>
          </cell>
          <cell r="AF74" t="str">
            <v>POLITÉCNICO COLOMBIANO JAIME ISAZA CADAVID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36444</v>
          </cell>
          <cell r="AW74">
            <v>19.301369863013697</v>
          </cell>
          <cell r="AX74" t="str">
            <v>FORUM</v>
          </cell>
          <cell r="AY74" t="str">
            <v>Calle 7 Sur #42 - 70</v>
          </cell>
          <cell r="AZ74" t="str">
            <v>Realizó prácticas del 18/01/2018 al 30/12/2018</v>
          </cell>
          <cell r="BA74">
            <v>3137000</v>
          </cell>
          <cell r="BB74">
            <v>0</v>
          </cell>
          <cell r="BC74">
            <v>3192020410</v>
          </cell>
          <cell r="BD74" t="str">
            <v>CALLE 34 AA N 93-90 BELENCITO</v>
          </cell>
          <cell r="BE74" t="str">
            <v>MEDELLÍN</v>
          </cell>
          <cell r="BF74" t="str">
            <v>A</v>
          </cell>
        </row>
        <row r="75">
          <cell r="A75">
            <v>1128454502</v>
          </cell>
          <cell r="B75" t="str">
            <v>CARLOS ARTURO LOPEZ AGUDELO</v>
          </cell>
          <cell r="C75" t="str">
            <v>INACTIVO</v>
          </cell>
          <cell r="D75">
            <v>0</v>
          </cell>
          <cell r="E75">
            <v>0</v>
          </cell>
          <cell r="F75">
            <v>0</v>
          </cell>
          <cell r="G75" t="str">
            <v>OPERATIVO</v>
          </cell>
          <cell r="H75" t="str">
            <v>REGULAR</v>
          </cell>
          <cell r="I75" t="str">
            <v>M</v>
          </cell>
          <cell r="J75" t="str">
            <v>krlos222008@hotmail.com</v>
          </cell>
          <cell r="K75" t="str">
            <v>SOLTERO</v>
          </cell>
          <cell r="L75">
            <v>1</v>
          </cell>
          <cell r="M75" t="str">
            <v>AUXILIAR OPERATIVO DE SERVICIO</v>
          </cell>
          <cell r="N75" t="str">
            <v>AUXILIAR</v>
          </cell>
          <cell r="O75" t="str">
            <v>I</v>
          </cell>
          <cell r="P75" t="str">
            <v>GOBERNACIÓN ANTIOQUIA</v>
          </cell>
          <cell r="Q75" t="str">
            <v>GOBERNACIÓN ANTIOQUIA</v>
          </cell>
          <cell r="R75" t="str">
            <v>OPERACIONES</v>
          </cell>
          <cell r="S75" t="str">
            <v>LUIS CARLOS BEDOYA VASQUEZ</v>
          </cell>
          <cell r="T75" t="str">
            <v>INDEFINIDO</v>
          </cell>
          <cell r="U75">
            <v>0</v>
          </cell>
          <cell r="V75">
            <v>42767</v>
          </cell>
          <cell r="W75">
            <v>42963</v>
          </cell>
          <cell r="X75">
            <v>0.53698630136986303</v>
          </cell>
          <cell r="Y75" t="str">
            <v>BACHILLER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2010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33441</v>
          </cell>
          <cell r="AW75">
            <v>27.528767123287672</v>
          </cell>
          <cell r="AX75" t="str">
            <v>GOBERNACIÓN ANTIOQUIA</v>
          </cell>
          <cell r="AY75" t="str">
            <v xml:space="preserve">CALLE 42 # 52-186 SÓTANO EXTERNO. </v>
          </cell>
          <cell r="AZ75">
            <v>0</v>
          </cell>
          <cell r="BA75" t="str">
            <v>2629779 ext 14</v>
          </cell>
          <cell r="BB75">
            <v>3184283049</v>
          </cell>
          <cell r="BC75">
            <v>3184283049</v>
          </cell>
          <cell r="BD75" t="str">
            <v>CALLE 33 # 53 A 17</v>
          </cell>
          <cell r="BE75" t="str">
            <v>ITAGUI</v>
          </cell>
          <cell r="BF75" t="str">
            <v>O</v>
          </cell>
        </row>
        <row r="76">
          <cell r="A76">
            <v>98665093</v>
          </cell>
          <cell r="B76" t="str">
            <v>CARLOS AUGUSTO ZAPATA OSSA</v>
          </cell>
          <cell r="C76" t="str">
            <v>ACTIVO</v>
          </cell>
          <cell r="D76">
            <v>0</v>
          </cell>
          <cell r="E76">
            <v>0</v>
          </cell>
          <cell r="F76">
            <v>0</v>
          </cell>
          <cell r="G76" t="str">
            <v>LIDER</v>
          </cell>
          <cell r="H76" t="str">
            <v>REGULAR</v>
          </cell>
          <cell r="I76" t="str">
            <v>M</v>
          </cell>
          <cell r="J76" t="str">
            <v>carlos.zapata@quipux.com</v>
          </cell>
          <cell r="K76" t="str">
            <v>CASADO</v>
          </cell>
          <cell r="L76">
            <v>0</v>
          </cell>
          <cell r="M76" t="str">
            <v>DIRECTOR CREATIVO Y DE COMUNICACIONES</v>
          </cell>
          <cell r="N76" t="str">
            <v>DIRECTOR/MASTER</v>
          </cell>
          <cell r="O76" t="str">
            <v>I</v>
          </cell>
          <cell r="P76" t="str">
            <v>CASA MATRIZ</v>
          </cell>
          <cell r="Q76" t="str">
            <v>VICEPRESIDENCIA DE FÁBRICA DE SOFTWARE</v>
          </cell>
          <cell r="R76" t="str">
            <v>GERENCIA DE OPTIMIZACIÓN DE SOLUCIONES</v>
          </cell>
          <cell r="S76" t="str">
            <v>BEATRIZ EUGENIA JARAMILLO VASQUEZ</v>
          </cell>
          <cell r="T76" t="str">
            <v>INDEFINIDO</v>
          </cell>
          <cell r="U76">
            <v>0</v>
          </cell>
          <cell r="V76">
            <v>42961</v>
          </cell>
          <cell r="W76">
            <v>0</v>
          </cell>
          <cell r="X76">
            <v>1.4465753424657535</v>
          </cell>
          <cell r="Y76" t="str">
            <v>TECNOLÓGICO</v>
          </cell>
          <cell r="Z76" t="str">
            <v>PROFESIONAL EN MERCADEO</v>
          </cell>
          <cell r="AA76" t="str">
            <v>MERCADEO</v>
          </cell>
          <cell r="AB76">
            <v>0</v>
          </cell>
          <cell r="AC76">
            <v>0</v>
          </cell>
          <cell r="AD76">
            <v>0</v>
          </cell>
          <cell r="AE76" t="str">
            <v>INSTITUTO DE ARTES</v>
          </cell>
          <cell r="AF76" t="str">
            <v>IDEARTES</v>
          </cell>
          <cell r="AG76">
            <v>0</v>
          </cell>
          <cell r="AH76">
            <v>0</v>
          </cell>
          <cell r="AI76">
            <v>0</v>
          </cell>
          <cell r="AJ76">
            <v>2001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28654</v>
          </cell>
          <cell r="AW76">
            <v>40.643835616438359</v>
          </cell>
          <cell r="AX76" t="str">
            <v>MILLA DE ORO</v>
          </cell>
          <cell r="AY76" t="str">
            <v>CRA 43 A N 3 SUR-130 TORRE 1 PISO 12 MILLA DE ORO</v>
          </cell>
          <cell r="AZ76">
            <v>0</v>
          </cell>
          <cell r="BA76">
            <v>3137000</v>
          </cell>
          <cell r="BB76">
            <v>0</v>
          </cell>
          <cell r="BC76">
            <v>3182530975</v>
          </cell>
          <cell r="BD76" t="str">
            <v>CALLE 9 SUR # 79C-115</v>
          </cell>
          <cell r="BE76" t="str">
            <v>MEDELLÍN</v>
          </cell>
          <cell r="BF76" t="str">
            <v>O</v>
          </cell>
        </row>
        <row r="77">
          <cell r="A77">
            <v>1037322123</v>
          </cell>
          <cell r="B77" t="str">
            <v>DANIEL LONDOÑO RAMIREZ</v>
          </cell>
          <cell r="C77" t="str">
            <v>ACTIVO</v>
          </cell>
          <cell r="D77">
            <v>0</v>
          </cell>
          <cell r="E77">
            <v>0</v>
          </cell>
          <cell r="F77">
            <v>0</v>
          </cell>
          <cell r="G77" t="str">
            <v>OPERATIVO</v>
          </cell>
          <cell r="H77" t="str">
            <v>REGULAR</v>
          </cell>
          <cell r="I77" t="str">
            <v>M</v>
          </cell>
          <cell r="J77" t="str">
            <v>daniel.londono@quipux.com</v>
          </cell>
          <cell r="K77" t="str">
            <v>SOLTERO</v>
          </cell>
          <cell r="L77">
            <v>0</v>
          </cell>
          <cell r="M77" t="str">
            <v>ANALISTA DESARROLLADOR</v>
          </cell>
          <cell r="N77" t="str">
            <v>PROFESIONAL STAFF</v>
          </cell>
          <cell r="O77" t="str">
            <v>III</v>
          </cell>
          <cell r="P77" t="str">
            <v>CASA MATRIZ</v>
          </cell>
          <cell r="Q77" t="str">
            <v>VICEPRESIDENCIA DE FÁBRICA DE SOFTWARE</v>
          </cell>
          <cell r="R77" t="str">
            <v>GERENCIA DE OPTIMIZACIÓN DE SOLUCIONES</v>
          </cell>
          <cell r="S77" t="str">
            <v>ESTEBAN GOMEZ BECERRA</v>
          </cell>
          <cell r="T77" t="str">
            <v>INDEFINIDO</v>
          </cell>
          <cell r="U77">
            <v>0</v>
          </cell>
          <cell r="V77">
            <v>43122</v>
          </cell>
          <cell r="W77">
            <v>0</v>
          </cell>
          <cell r="X77">
            <v>1.0054794520547945</v>
          </cell>
          <cell r="Y77" t="str">
            <v>BACHILLER</v>
          </cell>
          <cell r="Z77">
            <v>0</v>
          </cell>
          <cell r="AA77">
            <v>0</v>
          </cell>
          <cell r="AB77" t="str">
            <v>ESTUDIANTE INGENIERÍA DE SISTEMAS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 t="str">
            <v>POLITÉCNICO COLOMBIANO JAIME ISAZA CADAVID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31574</v>
          </cell>
          <cell r="AW77">
            <v>32.643835616438359</v>
          </cell>
          <cell r="AX77" t="str">
            <v>FORUM</v>
          </cell>
          <cell r="AY77" t="str">
            <v>Calle 7 Sur #42 - 70</v>
          </cell>
          <cell r="AZ77" t="str">
            <v>contrato anterior indefinido 10/02/2016 hasta el 19/11/2017 por renuncia voluntaria</v>
          </cell>
          <cell r="BA77">
            <v>3137000</v>
          </cell>
          <cell r="BB77">
            <v>3414763</v>
          </cell>
          <cell r="BC77">
            <v>3207605114</v>
          </cell>
          <cell r="BD77" t="str">
            <v>CRA 70 A N 19-40 INT 201</v>
          </cell>
          <cell r="BE77" t="str">
            <v>MEDELLÍN</v>
          </cell>
          <cell r="BF77" t="str">
            <v>O</v>
          </cell>
        </row>
        <row r="78">
          <cell r="A78">
            <v>1020407160</v>
          </cell>
          <cell r="B78" t="str">
            <v>CAROLINA ALVAREZ POSADA</v>
          </cell>
          <cell r="C78" t="str">
            <v>ACTIVO</v>
          </cell>
          <cell r="D78">
            <v>0</v>
          </cell>
          <cell r="E78">
            <v>0</v>
          </cell>
          <cell r="F78">
            <v>0</v>
          </cell>
          <cell r="G78" t="str">
            <v>OPERATIVO</v>
          </cell>
          <cell r="H78" t="str">
            <v>REGULAR</v>
          </cell>
          <cell r="I78" t="str">
            <v>F</v>
          </cell>
          <cell r="J78" t="str">
            <v>carolina.alvarez@quipux.com</v>
          </cell>
          <cell r="K78" t="str">
            <v>SOLTERO</v>
          </cell>
          <cell r="L78">
            <v>0</v>
          </cell>
          <cell r="M78" t="str">
            <v>ANALISTA DE CALIDAD</v>
          </cell>
          <cell r="N78" t="str">
            <v>PROFESIONAL SENIOR</v>
          </cell>
          <cell r="O78" t="str">
            <v>I</v>
          </cell>
          <cell r="P78" t="str">
            <v>CASA MATRIZ</v>
          </cell>
          <cell r="Q78" t="str">
            <v>VICEPRESIDENCIA DE FÁBRICA DE SOFTWARE</v>
          </cell>
          <cell r="R78" t="str">
            <v>GERENCIA DE OPTIMIZACIÓN DE SOLUCIONES</v>
          </cell>
          <cell r="S78" t="str">
            <v>JULIAN HUMBERTO LOPEZ RAMIREZ</v>
          </cell>
          <cell r="T78" t="str">
            <v>INDEFINIDO</v>
          </cell>
          <cell r="U78">
            <v>0</v>
          </cell>
          <cell r="V78">
            <v>40564</v>
          </cell>
          <cell r="W78">
            <v>0</v>
          </cell>
          <cell r="X78">
            <v>8.0136986301369859</v>
          </cell>
          <cell r="Y78" t="str">
            <v>ESPECIALIZACIÓN</v>
          </cell>
          <cell r="Z78">
            <v>0</v>
          </cell>
          <cell r="AA78" t="str">
            <v>SISTEMAS</v>
          </cell>
          <cell r="AB78" t="str">
            <v>INGENIERÍA DE SISTEMAS</v>
          </cell>
          <cell r="AC78" t="str">
            <v>GERENCIA DE CALIDAD</v>
          </cell>
          <cell r="AD78">
            <v>0</v>
          </cell>
          <cell r="AE78">
            <v>0</v>
          </cell>
          <cell r="AF78" t="str">
            <v>CORPORACIÓN POLITÉCNICO MARCO FIDEL SUAREZ</v>
          </cell>
          <cell r="AG78" t="str">
            <v>INSTITUCIÓN UNIVERSITARIA SALAZAR Y HERRERA</v>
          </cell>
          <cell r="AH78" t="str">
            <v>UNIVERSIDAD EAFIT</v>
          </cell>
          <cell r="AI78">
            <v>0</v>
          </cell>
          <cell r="AJ78">
            <v>2012</v>
          </cell>
          <cell r="AK78" t="str">
            <v>05255-240372ANT</v>
          </cell>
          <cell r="AL78" t="str">
            <v>INGENIERÍA DE SISTEMAS</v>
          </cell>
          <cell r="AM78">
            <v>41243</v>
          </cell>
          <cell r="AN78" t="str">
            <v>ISTQB CERTIFIED TESTER</v>
          </cell>
          <cell r="AO78">
            <v>0</v>
          </cell>
          <cell r="AP78">
            <v>0</v>
          </cell>
          <cell r="AQ78">
            <v>0</v>
          </cell>
          <cell r="AR78" t="str">
            <v>INTERNATIONAL SOFTWARE QUALITY INSTITUTE</v>
          </cell>
          <cell r="AS78">
            <v>0</v>
          </cell>
          <cell r="AT78">
            <v>0</v>
          </cell>
          <cell r="AU78">
            <v>0</v>
          </cell>
          <cell r="AV78">
            <v>31960</v>
          </cell>
          <cell r="AW78">
            <v>31.586301369863012</v>
          </cell>
          <cell r="AX78" t="str">
            <v>MILLA DE ORO</v>
          </cell>
          <cell r="AY78" t="str">
            <v>CRA 43 A N 3 SUR-130 TORRE 1 PISO 12 MILLA DE ORO</v>
          </cell>
          <cell r="AZ78">
            <v>0</v>
          </cell>
          <cell r="BA78">
            <v>3137000</v>
          </cell>
          <cell r="BB78">
            <v>2757783</v>
          </cell>
          <cell r="BC78">
            <v>3003991201</v>
          </cell>
          <cell r="BD78" t="str">
            <v>CALLE 47 NO 54-61</v>
          </cell>
          <cell r="BE78" t="str">
            <v>BELLO</v>
          </cell>
          <cell r="BF78" t="str">
            <v>O</v>
          </cell>
        </row>
        <row r="79">
          <cell r="A79">
            <v>32295389</v>
          </cell>
          <cell r="B79" t="str">
            <v>CAROLINA ARANGO MORENO</v>
          </cell>
          <cell r="C79" t="str">
            <v>INACTIVO</v>
          </cell>
          <cell r="D79">
            <v>0</v>
          </cell>
          <cell r="E79">
            <v>0</v>
          </cell>
          <cell r="F79" t="str">
            <v>RENUNCIA VOLUNTARIA</v>
          </cell>
          <cell r="G79" t="str">
            <v>LIDER</v>
          </cell>
          <cell r="H79" t="str">
            <v>REGULAR</v>
          </cell>
          <cell r="I79" t="str">
            <v>F</v>
          </cell>
          <cell r="J79" t="str">
            <v>carolina.arango@quipux.com</v>
          </cell>
          <cell r="K79" t="str">
            <v>CASADO</v>
          </cell>
          <cell r="L79">
            <v>0</v>
          </cell>
          <cell r="M79" t="str">
            <v>GERENTE DE PROYECTOS Y TICS</v>
          </cell>
          <cell r="N79" t="str">
            <v>GERENTE</v>
          </cell>
          <cell r="O79" t="str">
            <v>I</v>
          </cell>
          <cell r="P79" t="str">
            <v>CASA MATRIZ</v>
          </cell>
          <cell r="Q79" t="str">
            <v>VICEPRESIDENCIA DE PROYECTOS Y NUEVOS NEGOCIOS</v>
          </cell>
          <cell r="R79" t="str">
            <v>GERENCIA DE NUEVOS PROYECTOS Y TICS</v>
          </cell>
          <cell r="S79" t="str">
            <v>ALEJANDRO SALINAS VELASQUEZ</v>
          </cell>
          <cell r="T79" t="str">
            <v>INDEFINIDO</v>
          </cell>
          <cell r="U79">
            <v>0</v>
          </cell>
          <cell r="V79">
            <v>42618</v>
          </cell>
          <cell r="W79">
            <v>42995</v>
          </cell>
          <cell r="X79">
            <v>1.0328767123287672</v>
          </cell>
          <cell r="Y79" t="str">
            <v>MAESTRÍA</v>
          </cell>
          <cell r="Z79">
            <v>0</v>
          </cell>
          <cell r="AA79">
            <v>0</v>
          </cell>
          <cell r="AB79" t="str">
            <v>INGENIERÍA DE SISTEMAS</v>
          </cell>
          <cell r="AC79" t="str">
            <v>SISTEMAS DE INFORMACIÓN</v>
          </cell>
          <cell r="AD79" t="str">
            <v>INGENIERÍA DE SISTEMAS</v>
          </cell>
          <cell r="AE79">
            <v>0</v>
          </cell>
          <cell r="AF79">
            <v>0</v>
          </cell>
          <cell r="AG79" t="str">
            <v>UNIVERSIDAD EAFIT</v>
          </cell>
          <cell r="AH79" t="str">
            <v>UNIVERSIDAD EAFIT</v>
          </cell>
          <cell r="AI79" t="str">
            <v>UNIVERSIDAD EAFIT</v>
          </cell>
          <cell r="AJ79">
            <v>2008</v>
          </cell>
          <cell r="AK79" t="str">
            <v>05255158580ANT</v>
          </cell>
          <cell r="AL79" t="str">
            <v>INGENIERÍA DE SISTEMAS</v>
          </cell>
          <cell r="AM79">
            <v>39715</v>
          </cell>
          <cell r="AN79" t="str">
            <v>PROJECT MANAGEMENT PROFESSIONAL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30745</v>
          </cell>
          <cell r="AW79">
            <v>34.915068493150685</v>
          </cell>
          <cell r="AX79" t="str">
            <v>MILLA DE ORO</v>
          </cell>
          <cell r="AY79" t="str">
            <v>CRA 43 A N 3 SUR-130 TORRE 1 PISO 12 MILLA DE ORO</v>
          </cell>
          <cell r="AZ79">
            <v>0</v>
          </cell>
          <cell r="BA79">
            <v>3137000</v>
          </cell>
          <cell r="BB79">
            <v>3113241338</v>
          </cell>
          <cell r="BC79">
            <v>3105077363</v>
          </cell>
          <cell r="BD79" t="str">
            <v>CRA 27 D SUR N 164</v>
          </cell>
          <cell r="BE79" t="str">
            <v>ENVIGADO</v>
          </cell>
          <cell r="BF79" t="str">
            <v>A</v>
          </cell>
        </row>
        <row r="80">
          <cell r="A80">
            <v>1001532539</v>
          </cell>
          <cell r="B80" t="str">
            <v>CAROLINA GARCIA ORTEGA</v>
          </cell>
          <cell r="C80" t="str">
            <v>ACTIVO</v>
          </cell>
          <cell r="D80">
            <v>0</v>
          </cell>
          <cell r="E80">
            <v>0</v>
          </cell>
          <cell r="F80">
            <v>0</v>
          </cell>
          <cell r="G80" t="str">
            <v>OPERATIVO</v>
          </cell>
          <cell r="H80" t="str">
            <v>REGULAR</v>
          </cell>
          <cell r="I80" t="str">
            <v>F</v>
          </cell>
          <cell r="J80" t="str">
            <v>karoortegagarcia@hotmail.com</v>
          </cell>
          <cell r="K80" t="str">
            <v>SOLTERO</v>
          </cell>
          <cell r="L80">
            <v>0</v>
          </cell>
          <cell r="M80" t="str">
            <v>AUXILIAR OPERATIVO DE SERVICIO</v>
          </cell>
          <cell r="N80" t="str">
            <v>AUXILIAR</v>
          </cell>
          <cell r="O80" t="str">
            <v>I</v>
          </cell>
          <cell r="P80" t="str">
            <v>GOBERNACIÓN ANTIOQUIA</v>
          </cell>
          <cell r="Q80" t="str">
            <v>GOBERNACIÓN ANTIOQUIA</v>
          </cell>
          <cell r="R80" t="str">
            <v>OPERACIONES</v>
          </cell>
          <cell r="S80" t="str">
            <v>LUIS CARLOS BEDOYA VASQUEZ</v>
          </cell>
          <cell r="T80" t="str">
            <v>INDEFINIDO</v>
          </cell>
          <cell r="U80">
            <v>0</v>
          </cell>
          <cell r="V80">
            <v>43080</v>
          </cell>
          <cell r="W80">
            <v>0</v>
          </cell>
          <cell r="X80">
            <v>1.1205479452054794</v>
          </cell>
          <cell r="Y80" t="str">
            <v>TÉCNICO</v>
          </cell>
          <cell r="Z80" t="str">
            <v>DOCUMENTACIÓN Y REGISTRO DE OPERACIONES CONTABLES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 t="str">
            <v>SENA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2010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34173</v>
          </cell>
          <cell r="AW80">
            <v>25.523287671232875</v>
          </cell>
          <cell r="AX80" t="str">
            <v>TRÁNSITO DE CAUCASIA</v>
          </cell>
          <cell r="AY80" t="str">
            <v xml:space="preserve">CALLE 42 # 52-186 SÓTANO EXTERNO. </v>
          </cell>
          <cell r="AZ80">
            <v>0</v>
          </cell>
          <cell r="BA80" t="str">
            <v>2629779 ext 14</v>
          </cell>
          <cell r="BB80">
            <v>2847319</v>
          </cell>
          <cell r="BC80">
            <v>0</v>
          </cell>
          <cell r="BD80">
            <v>0</v>
          </cell>
          <cell r="BE80" t="str">
            <v>CAUCASIA</v>
          </cell>
          <cell r="BF80" t="str">
            <v>O</v>
          </cell>
        </row>
        <row r="81">
          <cell r="A81">
            <v>71174976</v>
          </cell>
          <cell r="B81" t="str">
            <v>DIEGO ALEJANDRO AGUDELO LUGO</v>
          </cell>
          <cell r="C81" t="str">
            <v>ACTIVO</v>
          </cell>
          <cell r="D81">
            <v>0</v>
          </cell>
          <cell r="E81">
            <v>0</v>
          </cell>
          <cell r="F81">
            <v>0</v>
          </cell>
          <cell r="G81" t="str">
            <v>OPERATIVO</v>
          </cell>
          <cell r="H81" t="str">
            <v>REGULAR</v>
          </cell>
          <cell r="I81" t="str">
            <v>M</v>
          </cell>
          <cell r="J81" t="str">
            <v>diego.agudelo@quipux.com</v>
          </cell>
          <cell r="K81" t="str">
            <v>CASADO</v>
          </cell>
          <cell r="L81">
            <v>0</v>
          </cell>
          <cell r="M81" t="str">
            <v>DISEÑADOR FRONT END</v>
          </cell>
          <cell r="N81" t="str">
            <v>PROFESIONAL STAFF</v>
          </cell>
          <cell r="O81" t="str">
            <v>III</v>
          </cell>
          <cell r="P81" t="str">
            <v>CASA MATRIZ</v>
          </cell>
          <cell r="Q81" t="str">
            <v>VICEPRESIDENCIA DE FÁBRICA DE SOFTWARE</v>
          </cell>
          <cell r="R81" t="str">
            <v>GERENCIA DE OPTIMIZACIÓN DE SOLUCIONES</v>
          </cell>
          <cell r="S81" t="str">
            <v>CARLOS AUGUSTO ZAPATA OSSA</v>
          </cell>
          <cell r="T81" t="str">
            <v>INDEFINIDO</v>
          </cell>
          <cell r="U81">
            <v>0</v>
          </cell>
          <cell r="V81">
            <v>43122</v>
          </cell>
          <cell r="W81">
            <v>0</v>
          </cell>
          <cell r="X81">
            <v>1.0054794520547945</v>
          </cell>
          <cell r="Y81" t="str">
            <v>TECNOLÓGICO</v>
          </cell>
          <cell r="Z81">
            <v>0</v>
          </cell>
          <cell r="AA81" t="str">
            <v>DISEÑO GRAFICO.</v>
          </cell>
          <cell r="AB81" t="str">
            <v>ESTUDIANTE DE INGENIERÍA DE SISTEMAS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 t="str">
            <v>UNIVERSIDAD CATOLICA DEL NORTE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30256</v>
          </cell>
          <cell r="AW81">
            <v>36.254794520547946</v>
          </cell>
          <cell r="AX81" t="str">
            <v>MILLA DE ORO</v>
          </cell>
          <cell r="AY81" t="str">
            <v>CRA 43 A N 3 SUR-130 TORRE 1 PISO 12 MILLA DE ORO</v>
          </cell>
          <cell r="AZ81">
            <v>0</v>
          </cell>
          <cell r="BA81">
            <v>3137000</v>
          </cell>
          <cell r="BB81">
            <v>0</v>
          </cell>
          <cell r="BC81">
            <v>3117895812</v>
          </cell>
          <cell r="BD81" t="str">
            <v>CALLE 40 N° 88 - 33</v>
          </cell>
          <cell r="BE81" t="str">
            <v>MEDELLÍN</v>
          </cell>
          <cell r="BF81" t="str">
            <v>O</v>
          </cell>
        </row>
        <row r="82">
          <cell r="A82">
            <v>32241869</v>
          </cell>
          <cell r="B82" t="str">
            <v>CAROLINA OLAYA BETANCUR</v>
          </cell>
          <cell r="C82" t="str">
            <v>ACTIVO</v>
          </cell>
          <cell r="D82">
            <v>0</v>
          </cell>
          <cell r="E82">
            <v>0</v>
          </cell>
          <cell r="F82">
            <v>0</v>
          </cell>
          <cell r="G82" t="str">
            <v>OPERATIVO</v>
          </cell>
          <cell r="H82" t="str">
            <v>REGULAR</v>
          </cell>
          <cell r="I82" t="str">
            <v>F</v>
          </cell>
          <cell r="J82" t="str">
            <v>carolina.olaya@quipux.com</v>
          </cell>
          <cell r="K82" t="str">
            <v>CASADO</v>
          </cell>
          <cell r="L82">
            <v>1</v>
          </cell>
          <cell r="M82" t="str">
            <v>ANALISTA DE REQUISITOS</v>
          </cell>
          <cell r="N82" t="str">
            <v>PROFESIONAL SENIOR</v>
          </cell>
          <cell r="O82" t="str">
            <v>I</v>
          </cell>
          <cell r="P82" t="str">
            <v>CASA MATRIZ</v>
          </cell>
          <cell r="Q82" t="str">
            <v>VICEPRESIDENCIA DE FÁBRICA DE SOFTWARE</v>
          </cell>
          <cell r="R82" t="str">
            <v>GERENCIA DE OPTIMIZACIÓN DE SOLUCIONES</v>
          </cell>
          <cell r="S82" t="str">
            <v>DIANA MARCELA VALERO PELAEZ</v>
          </cell>
          <cell r="T82" t="str">
            <v>INDEFINIDO</v>
          </cell>
          <cell r="U82">
            <v>0</v>
          </cell>
          <cell r="V82">
            <v>41484</v>
          </cell>
          <cell r="W82">
            <v>0</v>
          </cell>
          <cell r="X82">
            <v>5.493150684931507</v>
          </cell>
          <cell r="Y82" t="str">
            <v>ESPECIALIZACIÓN</v>
          </cell>
          <cell r="Z82">
            <v>0</v>
          </cell>
          <cell r="AA82">
            <v>0</v>
          </cell>
          <cell r="AB82" t="str">
            <v>INGENIERÍA EN TELECOMUNICACIONES</v>
          </cell>
          <cell r="AC82" t="str">
            <v>FORMULACIÓN Y EVALUACIÓN DE PROYECTOS</v>
          </cell>
          <cell r="AD82">
            <v>0</v>
          </cell>
          <cell r="AE82">
            <v>0</v>
          </cell>
          <cell r="AF82">
            <v>0</v>
          </cell>
          <cell r="AG82" t="str">
            <v>LA UNIVERSIDAD SANTO TOMAS</v>
          </cell>
          <cell r="AH82" t="str">
            <v>INSTITUTO TECNOLÓGICO METROPOLITANO</v>
          </cell>
          <cell r="AI82">
            <v>0</v>
          </cell>
          <cell r="AJ82">
            <v>2005</v>
          </cell>
          <cell r="AK82" t="str">
            <v>AN290-72153</v>
          </cell>
          <cell r="AL82" t="str">
            <v>INGENIERÍA DE TELECOMUNICACIONES</v>
          </cell>
          <cell r="AM82">
            <v>38611</v>
          </cell>
          <cell r="AN82" t="str">
            <v>SCRUM MASTER</v>
          </cell>
          <cell r="AO82">
            <v>0</v>
          </cell>
          <cell r="AP82">
            <v>0</v>
          </cell>
          <cell r="AQ82">
            <v>0</v>
          </cell>
          <cell r="AR82" t="str">
            <v>SCRUM AGILE INSTITUTE</v>
          </cell>
          <cell r="AS82">
            <v>0</v>
          </cell>
          <cell r="AT82">
            <v>0</v>
          </cell>
          <cell r="AU82">
            <v>0</v>
          </cell>
          <cell r="AV82">
            <v>30176</v>
          </cell>
          <cell r="AW82">
            <v>36.473972602739728</v>
          </cell>
          <cell r="AX82" t="str">
            <v>FORUM</v>
          </cell>
          <cell r="AY82" t="str">
            <v>Calle 7 Sur #42 - 70</v>
          </cell>
          <cell r="AZ82" t="str">
            <v>TELETRABAJO 13/09/2017</v>
          </cell>
          <cell r="BA82">
            <v>3137000</v>
          </cell>
          <cell r="BB82">
            <v>3023571</v>
          </cell>
          <cell r="BC82">
            <v>3104572166</v>
          </cell>
          <cell r="BD82" t="str">
            <v>CARRERA 41 NO. 39 SUR 70 INTERIOR 304</v>
          </cell>
          <cell r="BE82" t="str">
            <v>MEDELLÍN</v>
          </cell>
          <cell r="BF82" t="str">
            <v>O</v>
          </cell>
        </row>
        <row r="83">
          <cell r="A83">
            <v>15370948</v>
          </cell>
          <cell r="B83" t="str">
            <v>DIEGO ANDRES RESTREPO VALENZUELA</v>
          </cell>
          <cell r="C83" t="str">
            <v>ACTIVO</v>
          </cell>
          <cell r="D83">
            <v>0</v>
          </cell>
          <cell r="E83">
            <v>0</v>
          </cell>
          <cell r="F83">
            <v>0</v>
          </cell>
          <cell r="G83" t="str">
            <v>OPERATIVO</v>
          </cell>
          <cell r="H83" t="str">
            <v>REGULAR</v>
          </cell>
          <cell r="I83" t="str">
            <v>M</v>
          </cell>
          <cell r="J83" t="str">
            <v>diego.restrepo@quipux.com</v>
          </cell>
          <cell r="K83" t="str">
            <v>UNIÓN LIBRE</v>
          </cell>
          <cell r="L83">
            <v>0</v>
          </cell>
          <cell r="M83" t="str">
            <v>ANALISTA DE INFORMACIÓN</v>
          </cell>
          <cell r="N83" t="str">
            <v>PROFESIONAL STAFF</v>
          </cell>
          <cell r="O83" t="str">
            <v>II</v>
          </cell>
          <cell r="P83" t="str">
            <v>CASA MATRIZ</v>
          </cell>
          <cell r="Q83" t="str">
            <v>VICEPRESIDENCIA DE OPERACIONES</v>
          </cell>
          <cell r="R83" t="str">
            <v>GERENCIA PLANEACIÓN Y CONTROL DE OPERACIONES</v>
          </cell>
          <cell r="S83" t="str">
            <v>JAIR DUVAN CARDONA RENDON</v>
          </cell>
          <cell r="T83" t="str">
            <v>INDEFINIDO</v>
          </cell>
          <cell r="U83">
            <v>0</v>
          </cell>
          <cell r="V83">
            <v>43122</v>
          </cell>
          <cell r="W83">
            <v>0</v>
          </cell>
          <cell r="X83">
            <v>1.0054794520547945</v>
          </cell>
          <cell r="Y83" t="str">
            <v>PROFESIONAL</v>
          </cell>
          <cell r="Z83">
            <v>0</v>
          </cell>
          <cell r="AA83">
            <v>0</v>
          </cell>
          <cell r="AB83" t="str">
            <v>ADMINISTRACIÓN DE EMPRESAS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INSTITUCION UNIVERSITARIA CEIPA</v>
          </cell>
          <cell r="AH83">
            <v>0</v>
          </cell>
          <cell r="AI83">
            <v>0</v>
          </cell>
          <cell r="AJ83">
            <v>2017</v>
          </cell>
          <cell r="AK83" t="str">
            <v>T.P 98949</v>
          </cell>
          <cell r="AL83" t="str">
            <v>ADMINISTRADOR DE EMPRESAS</v>
          </cell>
          <cell r="AM83">
            <v>42846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30944</v>
          </cell>
          <cell r="AW83">
            <v>34.369863013698627</v>
          </cell>
          <cell r="AX83" t="str">
            <v>MILLA DE ORO</v>
          </cell>
          <cell r="AY83" t="str">
            <v>CRA 43 A N 3 SUR-130 TORRE 1 PISO 12 MILLA DE ORO</v>
          </cell>
          <cell r="AZ83">
            <v>0</v>
          </cell>
          <cell r="BA83">
            <v>3137000</v>
          </cell>
          <cell r="BB83">
            <v>2562220</v>
          </cell>
          <cell r="BC83">
            <v>3104216927</v>
          </cell>
          <cell r="BD83" t="str">
            <v>CRA 75 DA # 2 B SUR 100</v>
          </cell>
          <cell r="BE83" t="str">
            <v>MEDELLÍN</v>
          </cell>
          <cell r="BF83" t="str">
            <v>O</v>
          </cell>
        </row>
        <row r="84">
          <cell r="A84">
            <v>1128449243</v>
          </cell>
          <cell r="B84" t="str">
            <v>JUAN DAVID ATEHORTUA BOTERO</v>
          </cell>
          <cell r="C84" t="str">
            <v>INACTIVO</v>
          </cell>
          <cell r="D84" t="str">
            <v>VOLUNTARIA NEGATIVA</v>
          </cell>
          <cell r="E84">
            <v>0</v>
          </cell>
          <cell r="F84" t="str">
            <v>RENUNCIA VOLUNTARIA</v>
          </cell>
          <cell r="G84" t="str">
            <v>OPERATIVO</v>
          </cell>
          <cell r="H84" t="str">
            <v>REGULAR</v>
          </cell>
          <cell r="I84" t="str">
            <v>M</v>
          </cell>
          <cell r="J84" t="str">
            <v>juan.atehortua@quipux.com</v>
          </cell>
          <cell r="K84" t="str">
            <v>SOLTERO</v>
          </cell>
          <cell r="L84">
            <v>0</v>
          </cell>
          <cell r="M84" t="str">
            <v>ANALISTA CONTABLE</v>
          </cell>
          <cell r="N84" t="str">
            <v>PROFESIONAL STAFF</v>
          </cell>
          <cell r="O84" t="str">
            <v>II</v>
          </cell>
          <cell r="P84" t="str">
            <v>CASA MATRIZ</v>
          </cell>
          <cell r="Q84" t="str">
            <v>VICEPRESIDENCIA DE ESTRATEGIA Y VALOR</v>
          </cell>
          <cell r="R84" t="str">
            <v>GERENCIA DE OPERACIONES FINANCIERAS</v>
          </cell>
          <cell r="S84" t="str">
            <v>KATERINE AGUDELO MONTOYA</v>
          </cell>
          <cell r="T84" t="str">
            <v>INDEFINIDO</v>
          </cell>
          <cell r="U84">
            <v>0</v>
          </cell>
          <cell r="V84">
            <v>43122</v>
          </cell>
          <cell r="W84">
            <v>43224</v>
          </cell>
          <cell r="X84">
            <v>0.27945205479452057</v>
          </cell>
          <cell r="Y84" t="str">
            <v>PROFESIONAL</v>
          </cell>
          <cell r="Z84">
            <v>0</v>
          </cell>
          <cell r="AA84">
            <v>0</v>
          </cell>
          <cell r="AB84" t="str">
            <v>CONTADURÍA PÚBLICA</v>
          </cell>
          <cell r="AC84" t="str">
            <v>ESTUDIANTE ESPECIALIZACIÓN EN GERENCIA FINANCIERA</v>
          </cell>
          <cell r="AD84">
            <v>0</v>
          </cell>
          <cell r="AE84">
            <v>0</v>
          </cell>
          <cell r="AF84">
            <v>0</v>
          </cell>
          <cell r="AG84" t="str">
            <v>UNIVERSIDAD SAN BUENAVENTURA</v>
          </cell>
          <cell r="AH84" t="str">
            <v>UNIVERSIDAD AUTONOMA LATINOAMERICANA</v>
          </cell>
          <cell r="AI84">
            <v>0</v>
          </cell>
          <cell r="AJ84">
            <v>2014</v>
          </cell>
          <cell r="AK84" t="str">
            <v>225947-T</v>
          </cell>
          <cell r="AL84" t="str">
            <v>CONTADOR PUBLICO</v>
          </cell>
          <cell r="AM84">
            <v>43155</v>
          </cell>
          <cell r="AN84" t="str">
            <v>DIPLOMADO EN GERENCIA TRIBUTARIA</v>
          </cell>
          <cell r="AO84">
            <v>0</v>
          </cell>
          <cell r="AP84">
            <v>0</v>
          </cell>
          <cell r="AQ84">
            <v>0</v>
          </cell>
          <cell r="AR84" t="str">
            <v>ESCUELA EMPRESARIAL UNIPYMES</v>
          </cell>
          <cell r="AS84">
            <v>0</v>
          </cell>
          <cell r="AT84">
            <v>0</v>
          </cell>
          <cell r="AU84">
            <v>0</v>
          </cell>
          <cell r="AV84">
            <v>32537</v>
          </cell>
          <cell r="AW84">
            <v>30.005479452054793</v>
          </cell>
          <cell r="AX84" t="str">
            <v>MILLA DE ORO</v>
          </cell>
          <cell r="AY84" t="str">
            <v>CRA 43 A N 3 SUR-130 TORRE 1 PISO 12 MILLA DE ORO</v>
          </cell>
          <cell r="AZ84">
            <v>0</v>
          </cell>
          <cell r="BA84">
            <v>3137000</v>
          </cell>
          <cell r="BB84">
            <v>2864982</v>
          </cell>
          <cell r="BC84">
            <v>3132572816</v>
          </cell>
          <cell r="BD84" t="str">
            <v xml:space="preserve">
CRA. 2 ESTE # 10 A 45 URB. PRADOS DEL ESTE. 
</v>
          </cell>
          <cell r="BE84" t="str">
            <v>MEDELLÍN</v>
          </cell>
          <cell r="BF84" t="str">
            <v>O</v>
          </cell>
        </row>
        <row r="85">
          <cell r="A85">
            <v>1036638456</v>
          </cell>
          <cell r="B85" t="str">
            <v>CAROLINA SOSA VASQUEZ</v>
          </cell>
          <cell r="C85" t="str">
            <v>INACTIVO</v>
          </cell>
          <cell r="D85">
            <v>0</v>
          </cell>
          <cell r="E85">
            <v>0</v>
          </cell>
          <cell r="F85" t="str">
            <v>DESPIDO SIN JUSTA CAUSA</v>
          </cell>
          <cell r="G85" t="str">
            <v>OPERATIVO</v>
          </cell>
          <cell r="H85" t="str">
            <v>REGULAR</v>
          </cell>
          <cell r="I85" t="str">
            <v>F</v>
          </cell>
          <cell r="J85" t="str">
            <v>carososa9@hotmail.es</v>
          </cell>
          <cell r="K85" t="str">
            <v>SOLTERO</v>
          </cell>
          <cell r="L85">
            <v>0</v>
          </cell>
          <cell r="M85" t="str">
            <v>AUXILIAR OPERATIVO DE SERVICIO</v>
          </cell>
          <cell r="N85" t="str">
            <v>AUXILIAR</v>
          </cell>
          <cell r="O85" t="str">
            <v>I</v>
          </cell>
          <cell r="P85" t="str">
            <v>GOBERNACIÓN ANTIOQUIA</v>
          </cell>
          <cell r="Q85" t="str">
            <v>GOBERNACIÓN ANTIOQUIA</v>
          </cell>
          <cell r="R85" t="str">
            <v>OPERACIONES</v>
          </cell>
          <cell r="S85" t="str">
            <v>LUIS CARLOS BEDOYA VASQUEZ</v>
          </cell>
          <cell r="T85" t="str">
            <v>INDEFINIDO</v>
          </cell>
          <cell r="U85">
            <v>0</v>
          </cell>
          <cell r="V85">
            <v>42767</v>
          </cell>
          <cell r="W85">
            <v>42950</v>
          </cell>
          <cell r="X85">
            <v>0.50136986301369868</v>
          </cell>
          <cell r="Y85" t="str">
            <v>BACHILLER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2009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33565</v>
          </cell>
          <cell r="AW85">
            <v>27.18904109589041</v>
          </cell>
          <cell r="AX85" t="str">
            <v>GOBERNACIÓN ANTIOQUIA</v>
          </cell>
          <cell r="AY85" t="str">
            <v xml:space="preserve">CALLE 42 # 52-186 SÓTANO EXTERNO. </v>
          </cell>
          <cell r="AZ85">
            <v>0</v>
          </cell>
          <cell r="BA85" t="str">
            <v>2629779 ext 14</v>
          </cell>
          <cell r="BB85">
            <v>4646882</v>
          </cell>
          <cell r="BC85">
            <v>3137945243</v>
          </cell>
          <cell r="BD85" t="str">
            <v>CLL 54 N 55 A 28</v>
          </cell>
          <cell r="BE85" t="str">
            <v>COPACABANA</v>
          </cell>
          <cell r="BF85" t="str">
            <v>A</v>
          </cell>
        </row>
        <row r="86">
          <cell r="A86">
            <v>43275485</v>
          </cell>
          <cell r="B86" t="str">
            <v>CATALINA MAYA CUBILLOS</v>
          </cell>
          <cell r="C86" t="str">
            <v>ACTIVO</v>
          </cell>
          <cell r="D86">
            <v>0</v>
          </cell>
          <cell r="E86">
            <v>0</v>
          </cell>
          <cell r="F86">
            <v>0</v>
          </cell>
          <cell r="G86" t="str">
            <v>LIDER</v>
          </cell>
          <cell r="H86" t="str">
            <v>REGULAR</v>
          </cell>
          <cell r="I86" t="str">
            <v>F</v>
          </cell>
          <cell r="J86" t="str">
            <v>catalina.maya@quipux.com</v>
          </cell>
          <cell r="K86" t="str">
            <v>CASADO</v>
          </cell>
          <cell r="L86">
            <v>1</v>
          </cell>
          <cell r="M86" t="str">
            <v>GERENTE JURIDICA</v>
          </cell>
          <cell r="N86" t="str">
            <v>GERENTE</v>
          </cell>
          <cell r="O86" t="str">
            <v>I</v>
          </cell>
          <cell r="P86" t="str">
            <v>CASA MATRIZ</v>
          </cell>
          <cell r="Q86" t="str">
            <v>VICEPRESIDENCIA JURÍDICA Y CAPACIDADES DEL NEGOCIO</v>
          </cell>
          <cell r="R86" t="str">
            <v>GERENCIA JURÍDICA</v>
          </cell>
          <cell r="S86" t="str">
            <v>JUAN GUILLERMO USME FERNANDEZ</v>
          </cell>
          <cell r="T86" t="str">
            <v>INDEFINIDO</v>
          </cell>
          <cell r="U86">
            <v>0</v>
          </cell>
          <cell r="V86">
            <v>42290</v>
          </cell>
          <cell r="W86">
            <v>0</v>
          </cell>
          <cell r="X86">
            <v>3.2849315068493152</v>
          </cell>
          <cell r="Y86" t="str">
            <v>MAESTRÍA</v>
          </cell>
          <cell r="Z86">
            <v>0</v>
          </cell>
          <cell r="AA86">
            <v>0</v>
          </cell>
          <cell r="AB86" t="str">
            <v>DERECHO</v>
          </cell>
          <cell r="AC86" t="str">
            <v>DERECHO DE LOS NEGOCIOS</v>
          </cell>
          <cell r="AD86" t="str">
            <v>ADMINISTRACIÓN</v>
          </cell>
          <cell r="AE86">
            <v>0</v>
          </cell>
          <cell r="AF86">
            <v>0</v>
          </cell>
          <cell r="AG86" t="str">
            <v>UNIVERSIDAD EAFIT</v>
          </cell>
          <cell r="AH86" t="str">
            <v>UNIVERSIDAD EXTERNADO DE COLOMBIA</v>
          </cell>
          <cell r="AI86" t="str">
            <v>INSTITUTO TECNOLÓGICO Y DE ESTUDIOS SUPERIORES DE MONTERREY</v>
          </cell>
          <cell r="AJ86">
            <v>2005</v>
          </cell>
          <cell r="AK86">
            <v>241955</v>
          </cell>
          <cell r="AL86" t="str">
            <v>ABOGADA</v>
          </cell>
          <cell r="AM86">
            <v>38930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29864</v>
          </cell>
          <cell r="AW86">
            <v>37.328767123287669</v>
          </cell>
          <cell r="AX86" t="str">
            <v>MILLA DE ORO</v>
          </cell>
          <cell r="AY86" t="str">
            <v>CRA 43 A N 3 SUR-130 TORRE 1 PISO 12 MILLA DE ORO</v>
          </cell>
          <cell r="AZ86">
            <v>0</v>
          </cell>
          <cell r="BA86">
            <v>3137000</v>
          </cell>
          <cell r="BB86">
            <v>3524314</v>
          </cell>
          <cell r="BC86">
            <v>3136573784</v>
          </cell>
          <cell r="BD86" t="str">
            <v>CRA 43 C NO 1 SUR -75 APTP 902</v>
          </cell>
          <cell r="BE86" t="str">
            <v>MEDELLÍN</v>
          </cell>
          <cell r="BF86" t="str">
            <v>O</v>
          </cell>
        </row>
        <row r="87">
          <cell r="A87">
            <v>1038103434</v>
          </cell>
          <cell r="B87" t="str">
            <v>CATALINA TORRES TORRES</v>
          </cell>
          <cell r="C87" t="str">
            <v>INACTIVO</v>
          </cell>
          <cell r="D87" t="str">
            <v>VOLUNTARIA POSITIVA</v>
          </cell>
          <cell r="E87">
            <v>0</v>
          </cell>
          <cell r="F87" t="str">
            <v>RENUNCIA VOLUNTARIA</v>
          </cell>
          <cell r="G87" t="str">
            <v>OPERATIVO</v>
          </cell>
          <cell r="H87" t="str">
            <v>REGULAR</v>
          </cell>
          <cell r="I87" t="str">
            <v>F</v>
          </cell>
          <cell r="J87" t="str">
            <v>catalina.torres@quipux.com</v>
          </cell>
          <cell r="K87" t="str">
            <v>SOLTERO</v>
          </cell>
          <cell r="L87">
            <v>0</v>
          </cell>
          <cell r="M87" t="str">
            <v>ANALISTA DE REQUISITOS</v>
          </cell>
          <cell r="N87" t="str">
            <v>PROFESIONAL STAFF</v>
          </cell>
          <cell r="O87" t="str">
            <v>II</v>
          </cell>
          <cell r="P87" t="str">
            <v>CASA MATRIZ</v>
          </cell>
          <cell r="Q87" t="str">
            <v>VICEPRESIDENCIA DE FÁBRICA DE SOFTWARE</v>
          </cell>
          <cell r="R87" t="str">
            <v>GERENCIA DE OPTIMIZACIÓN DE SOLUCIONES</v>
          </cell>
          <cell r="S87" t="str">
            <v>PAULA ANDREA CARDONA HERNANDEZ</v>
          </cell>
          <cell r="T87" t="str">
            <v>INDEFINIDO</v>
          </cell>
          <cell r="U87">
            <v>0</v>
          </cell>
          <cell r="V87">
            <v>42913</v>
          </cell>
          <cell r="W87">
            <v>43329</v>
          </cell>
          <cell r="X87">
            <v>1.1397260273972603</v>
          </cell>
          <cell r="Y87" t="str">
            <v>PROFESIONAL</v>
          </cell>
          <cell r="Z87">
            <v>0</v>
          </cell>
          <cell r="AA87">
            <v>0</v>
          </cell>
          <cell r="AB87" t="str">
            <v>INGENIERÍA DE SISTEMAS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UNIVERSIDAD DE ANTIOQUIA</v>
          </cell>
          <cell r="AH87">
            <v>0</v>
          </cell>
          <cell r="AI87">
            <v>0</v>
          </cell>
          <cell r="AJ87">
            <v>2012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32389</v>
          </cell>
          <cell r="AW87">
            <v>30.410958904109588</v>
          </cell>
          <cell r="AX87" t="str">
            <v>FORUM</v>
          </cell>
          <cell r="AY87" t="str">
            <v>Calle 7 Sur #42 - 70</v>
          </cell>
          <cell r="AZ87">
            <v>0</v>
          </cell>
          <cell r="BA87">
            <v>3137000</v>
          </cell>
          <cell r="BB87">
            <v>0</v>
          </cell>
          <cell r="BC87">
            <v>3015468643</v>
          </cell>
          <cell r="BD87" t="str">
            <v>CALLE 48 F SUR 39 B 314</v>
          </cell>
          <cell r="BE87" t="str">
            <v>MEDELLÍN</v>
          </cell>
          <cell r="BF87" t="str">
            <v>A</v>
          </cell>
        </row>
        <row r="88">
          <cell r="A88">
            <v>1042772142</v>
          </cell>
          <cell r="B88" t="str">
            <v>CATHERINE ESTEFANY GIRALDO MUNERA</v>
          </cell>
          <cell r="C88" t="str">
            <v>INACTIVO</v>
          </cell>
          <cell r="D88">
            <v>0</v>
          </cell>
          <cell r="E88">
            <v>0</v>
          </cell>
          <cell r="F88" t="str">
            <v>RENUNCIA VOLUNTARIA</v>
          </cell>
          <cell r="G88" t="str">
            <v>OPERATIVO</v>
          </cell>
          <cell r="H88" t="str">
            <v>REGULAR</v>
          </cell>
          <cell r="I88" t="str">
            <v>F</v>
          </cell>
          <cell r="J88" t="str">
            <v>cathe.giraldo@hotmail.com</v>
          </cell>
          <cell r="K88" t="str">
            <v>UNIÓN LIBRE</v>
          </cell>
          <cell r="L88">
            <v>0</v>
          </cell>
          <cell r="M88" t="str">
            <v>AUXILIAR DE FISCALIZACIÓN</v>
          </cell>
          <cell r="N88" t="str">
            <v>AUXILIAR</v>
          </cell>
          <cell r="O88" t="str">
            <v>I</v>
          </cell>
          <cell r="P88" t="str">
            <v>GOBERNACIÓN ANTIOQUIA</v>
          </cell>
          <cell r="Q88" t="str">
            <v>GOBERNACIÓN ANTIOQUIA</v>
          </cell>
          <cell r="R88" t="str">
            <v>GESTIÓN CARTERA</v>
          </cell>
          <cell r="S88" t="str">
            <v>ALEJANDRO ROLDAN GRANADA</v>
          </cell>
          <cell r="T88" t="str">
            <v>INDEFINIDO</v>
          </cell>
          <cell r="U88">
            <v>0</v>
          </cell>
          <cell r="V88">
            <v>42767</v>
          </cell>
          <cell r="W88">
            <v>42909</v>
          </cell>
          <cell r="X88">
            <v>0.38904109589041097</v>
          </cell>
          <cell r="Y88" t="str">
            <v>TÉCNICO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34535</v>
          </cell>
          <cell r="AW88">
            <v>24.531506849315068</v>
          </cell>
          <cell r="AX88" t="str">
            <v>GOBERNACIÓN ANTIOQUIA</v>
          </cell>
          <cell r="AY88" t="str">
            <v xml:space="preserve">CALLE 42 # 52-186 SÓTANO EXTERNO. </v>
          </cell>
          <cell r="AZ88">
            <v>0</v>
          </cell>
          <cell r="BA88" t="str">
            <v>2629779 ext 14</v>
          </cell>
          <cell r="BB88">
            <v>3104745144</v>
          </cell>
          <cell r="BC88">
            <v>3104745144</v>
          </cell>
          <cell r="BD88" t="str">
            <v>CALLE 40 C SUR # 28 - 63</v>
          </cell>
          <cell r="BE88" t="str">
            <v>ENVIGADO</v>
          </cell>
          <cell r="BF88" t="str">
            <v>O</v>
          </cell>
        </row>
        <row r="89">
          <cell r="A89">
            <v>1128419021</v>
          </cell>
          <cell r="B89" t="str">
            <v>CATHERINE MARIA ISAZA MONSALVE</v>
          </cell>
          <cell r="C89" t="str">
            <v>ACTIVO</v>
          </cell>
          <cell r="D89">
            <v>0</v>
          </cell>
          <cell r="E89">
            <v>0</v>
          </cell>
          <cell r="F89">
            <v>0</v>
          </cell>
          <cell r="G89" t="str">
            <v>OPERATIVO</v>
          </cell>
          <cell r="H89" t="str">
            <v>REGULAR</v>
          </cell>
          <cell r="I89" t="str">
            <v>F</v>
          </cell>
          <cell r="J89" t="str">
            <v>catherine.isaza@quipux.com</v>
          </cell>
          <cell r="K89" t="str">
            <v>UNIÓN LIBRE</v>
          </cell>
          <cell r="L89">
            <v>0</v>
          </cell>
          <cell r="M89" t="str">
            <v>ANALISTA DE SOPORTE</v>
          </cell>
          <cell r="N89" t="str">
            <v>PROFESIONAL STAFF</v>
          </cell>
          <cell r="O89" t="str">
            <v>I</v>
          </cell>
          <cell r="P89" t="str">
            <v>CASA MATRIZ</v>
          </cell>
          <cell r="Q89" t="str">
            <v>VICEPRESIDENCIA DE OPERACIONES</v>
          </cell>
          <cell r="R89" t="str">
            <v>EXPERIENCIA DE SERVICIO</v>
          </cell>
          <cell r="S89" t="str">
            <v>MARIBEL CASTAÑO CIRO</v>
          </cell>
          <cell r="T89" t="str">
            <v>INDEFINIDO</v>
          </cell>
          <cell r="U89">
            <v>0</v>
          </cell>
          <cell r="V89">
            <v>42627</v>
          </cell>
          <cell r="W89">
            <v>0</v>
          </cell>
          <cell r="X89">
            <v>2.3616438356164382</v>
          </cell>
          <cell r="Y89" t="str">
            <v>TECNOLÓGICO</v>
          </cell>
          <cell r="Z89">
            <v>0</v>
          </cell>
          <cell r="AA89" t="str">
            <v>TELECOMUNICACIONES</v>
          </cell>
          <cell r="AB89" t="str">
            <v>ESTUDIANTE INGENIERÍA DE TELECOMUNICACIONES</v>
          </cell>
          <cell r="AC89">
            <v>0</v>
          </cell>
          <cell r="AD89">
            <v>0</v>
          </cell>
          <cell r="AE89">
            <v>0</v>
          </cell>
          <cell r="AF89" t="str">
            <v>INSTITUTO TECNOLÓGICO METROPOLITANO</v>
          </cell>
          <cell r="AG89" t="str">
            <v>INSTITUTO TECNOLÓGICO METROPOLITANO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32435</v>
          </cell>
          <cell r="AW89">
            <v>30.284931506849315</v>
          </cell>
          <cell r="AX89" t="str">
            <v>MILLA DE ORO</v>
          </cell>
          <cell r="AY89" t="str">
            <v>CRA 43 A N 3 SUR-130 TORRE 1 PISO 12 MILLA DE ORO</v>
          </cell>
          <cell r="AZ89">
            <v>0</v>
          </cell>
          <cell r="BA89">
            <v>3137000</v>
          </cell>
          <cell r="BB89">
            <v>0</v>
          </cell>
          <cell r="BC89">
            <v>3217742956</v>
          </cell>
          <cell r="BD89" t="str">
            <v>CALLE 48 C CRA 77 A 9</v>
          </cell>
          <cell r="BE89" t="str">
            <v>MEDELLÍN</v>
          </cell>
          <cell r="BF89" t="str">
            <v>A</v>
          </cell>
        </row>
        <row r="90">
          <cell r="A90">
            <v>71376214</v>
          </cell>
          <cell r="B90" t="str">
            <v>CESAR AUGUSTO GALVIS GALVIS</v>
          </cell>
          <cell r="C90" t="str">
            <v>ACTIVO</v>
          </cell>
          <cell r="D90">
            <v>0</v>
          </cell>
          <cell r="E90">
            <v>0</v>
          </cell>
          <cell r="F90">
            <v>0</v>
          </cell>
          <cell r="G90" t="str">
            <v>LIDER</v>
          </cell>
          <cell r="H90" t="str">
            <v>REGULAR</v>
          </cell>
          <cell r="I90" t="str">
            <v>M</v>
          </cell>
          <cell r="J90" t="str">
            <v>cesar.galvis@quipux.com</v>
          </cell>
          <cell r="K90" t="str">
            <v>CASADO</v>
          </cell>
          <cell r="L90">
            <v>3</v>
          </cell>
          <cell r="M90" t="str">
            <v>LIDER DE IMPLANTACIÓN Y SERVICIO</v>
          </cell>
          <cell r="N90" t="str">
            <v>PROFESIONAL SENIOR</v>
          </cell>
          <cell r="O90" t="str">
            <v>I</v>
          </cell>
          <cell r="P90" t="str">
            <v>CASA MATRIZ</v>
          </cell>
          <cell r="Q90" t="str">
            <v>VICEPRESIDENCIA DE OPERACIONES</v>
          </cell>
          <cell r="R90" t="str">
            <v>EXPERIENCIA DE SERVICIO</v>
          </cell>
          <cell r="S90" t="str">
            <v>YEIMY NATALIA GOEZ USUGA</v>
          </cell>
          <cell r="T90" t="str">
            <v>INDEFINIDO</v>
          </cell>
          <cell r="U90">
            <v>0</v>
          </cell>
          <cell r="V90">
            <v>41723</v>
          </cell>
          <cell r="W90">
            <v>0</v>
          </cell>
          <cell r="X90">
            <v>4.838356164383562</v>
          </cell>
          <cell r="Y90" t="str">
            <v>TECNOLÓGICO</v>
          </cell>
          <cell r="Z90">
            <v>0</v>
          </cell>
          <cell r="AA90" t="str">
            <v>LOGISTICA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 t="str">
            <v>UNIMINUTO</v>
          </cell>
          <cell r="AG90">
            <v>0</v>
          </cell>
          <cell r="AH90">
            <v>0</v>
          </cell>
          <cell r="AI90">
            <v>0</v>
          </cell>
          <cell r="AJ90">
            <v>2014</v>
          </cell>
          <cell r="AK90" t="str">
            <v>NO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29797</v>
          </cell>
          <cell r="AW90">
            <v>37.512328767123286</v>
          </cell>
          <cell r="AX90" t="str">
            <v>MILLA DE ORO</v>
          </cell>
          <cell r="AY90" t="str">
            <v>CRA 43 A N 3 SUR-130 TORRE 1 PISO 12 MILLA DE ORO</v>
          </cell>
          <cell r="AZ90">
            <v>0</v>
          </cell>
          <cell r="BA90">
            <v>3137000</v>
          </cell>
          <cell r="BB90">
            <v>4623396</v>
          </cell>
          <cell r="BC90">
            <v>3155431510</v>
          </cell>
          <cell r="BD90" t="str">
            <v>CALLE 24A NO. 58 DD - 116 BARRIO NUEVO BELLO</v>
          </cell>
          <cell r="BE90" t="str">
            <v>BELLO</v>
          </cell>
          <cell r="BF90" t="str">
            <v>A</v>
          </cell>
        </row>
        <row r="91">
          <cell r="A91">
            <v>1053781283</v>
          </cell>
          <cell r="B91" t="str">
            <v>JUAN SEBASTIAN CEBALLOS MANRIQUE</v>
          </cell>
          <cell r="C91" t="str">
            <v>ACTIVO</v>
          </cell>
          <cell r="D91">
            <v>0</v>
          </cell>
          <cell r="E91">
            <v>0</v>
          </cell>
          <cell r="F91">
            <v>0</v>
          </cell>
          <cell r="G91" t="str">
            <v>OPERATIVO</v>
          </cell>
          <cell r="H91" t="str">
            <v>REGULAR</v>
          </cell>
          <cell r="I91" t="str">
            <v>M</v>
          </cell>
          <cell r="J91" t="str">
            <v>juan.ceballos@quipux.com</v>
          </cell>
          <cell r="K91" t="str">
            <v>CASADO</v>
          </cell>
          <cell r="L91">
            <v>0</v>
          </cell>
          <cell r="M91" t="str">
            <v>ANALISTA DESARROLLADOR</v>
          </cell>
          <cell r="N91" t="str">
            <v>PROFESIONAL SENIOR</v>
          </cell>
          <cell r="O91" t="str">
            <v>I</v>
          </cell>
          <cell r="P91" t="str">
            <v>CASA MATRIZ</v>
          </cell>
          <cell r="Q91" t="str">
            <v>VICEPRESIDENCIA DE FÁBRICA DE SOFTWARE</v>
          </cell>
          <cell r="R91" t="str">
            <v>GERENCIA DE OPTIMIZACIÓN DE SOLUCIONES</v>
          </cell>
          <cell r="S91" t="str">
            <v>JULIAN HUMBERTO LOPEZ RAMIREZ</v>
          </cell>
          <cell r="T91" t="str">
            <v>INDEFINIDO</v>
          </cell>
          <cell r="U91">
            <v>0</v>
          </cell>
          <cell r="V91">
            <v>43123</v>
          </cell>
          <cell r="W91">
            <v>0</v>
          </cell>
          <cell r="X91">
            <v>1.0027397260273974</v>
          </cell>
          <cell r="Y91" t="str">
            <v>PROFESIONAL</v>
          </cell>
          <cell r="Z91">
            <v>0</v>
          </cell>
          <cell r="AA91" t="str">
            <v>AUTOMATIZACION INDUSTRIAL</v>
          </cell>
          <cell r="AB91" t="str">
            <v>INGENIERÍA DE SISTEMAS Y COMPUTACIÓN</v>
          </cell>
          <cell r="AC91">
            <v>0</v>
          </cell>
          <cell r="AD91">
            <v>0</v>
          </cell>
          <cell r="AE91">
            <v>0</v>
          </cell>
          <cell r="AF91" t="str">
            <v>SENA</v>
          </cell>
          <cell r="AG91" t="str">
            <v>UNIVERSIDAD DE CALDAS</v>
          </cell>
          <cell r="AH91">
            <v>0</v>
          </cell>
          <cell r="AI91">
            <v>0</v>
          </cell>
          <cell r="AJ91">
            <v>2015</v>
          </cell>
          <cell r="AK91" t="str">
            <v>17950-310686  CLD</v>
          </cell>
          <cell r="AL91" t="str">
            <v>INGENIERO DE SISTEMAS Y COMPUTACIÓN</v>
          </cell>
          <cell r="AM91">
            <v>42250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32082</v>
          </cell>
          <cell r="AW91">
            <v>31.252054794520546</v>
          </cell>
          <cell r="AX91" t="str">
            <v>MILLA DE ORO</v>
          </cell>
          <cell r="AY91" t="str">
            <v>CRA 43 A N 3 SUR-130 TORRE 1 PISO 12 MILLA DE ORO</v>
          </cell>
          <cell r="AZ91">
            <v>0</v>
          </cell>
          <cell r="BA91">
            <v>3137000</v>
          </cell>
          <cell r="BB91" t="str">
            <v> 5088504</v>
          </cell>
          <cell r="BC91" t="str">
            <v>300-657-83-44</v>
          </cell>
          <cell r="BD91" t="str">
            <v>Calle 9A aur #82-30 urbanización Arcoiris (Rodeo Alto)</v>
          </cell>
          <cell r="BE91" t="str">
            <v>MEDELLÍN</v>
          </cell>
          <cell r="BF91" t="str">
            <v>A</v>
          </cell>
        </row>
        <row r="92">
          <cell r="A92">
            <v>1094944048</v>
          </cell>
          <cell r="B92" t="str">
            <v>CHRISTIAN DAVID PATIÑO MEDINA</v>
          </cell>
          <cell r="C92" t="str">
            <v>INACTIVO</v>
          </cell>
          <cell r="D92">
            <v>0</v>
          </cell>
          <cell r="E92">
            <v>0</v>
          </cell>
          <cell r="F92" t="str">
            <v>RENUNCIA VOLUNTARIA</v>
          </cell>
          <cell r="G92" t="str">
            <v>OPERATIVO</v>
          </cell>
          <cell r="H92" t="str">
            <v>REGULAR</v>
          </cell>
          <cell r="I92" t="str">
            <v>M</v>
          </cell>
          <cell r="J92" t="str">
            <v>crhistianpatino@gmail.com</v>
          </cell>
          <cell r="K92" t="str">
            <v>SOLTERO</v>
          </cell>
          <cell r="L92">
            <v>0</v>
          </cell>
          <cell r="M92" t="str">
            <v>AUXILIAR OPERATIVO DE SERVICIO</v>
          </cell>
          <cell r="N92" t="str">
            <v>AUXILIAR</v>
          </cell>
          <cell r="O92" t="str">
            <v>I</v>
          </cell>
          <cell r="P92" t="str">
            <v>GOBERNACIÓN ANTIOQUIA</v>
          </cell>
          <cell r="Q92" t="str">
            <v>GOBERNACIÓN ANTIOQUIA</v>
          </cell>
          <cell r="R92" t="str">
            <v>OPERACIONES</v>
          </cell>
          <cell r="S92" t="str">
            <v>LUIS CARLOS BEDOYA VASQUEZ</v>
          </cell>
          <cell r="T92" t="str">
            <v>INDEFINIDO</v>
          </cell>
          <cell r="U92">
            <v>0</v>
          </cell>
          <cell r="V92">
            <v>42843</v>
          </cell>
          <cell r="W92">
            <v>43051</v>
          </cell>
          <cell r="X92">
            <v>0.56986301369863013</v>
          </cell>
          <cell r="Y92" t="str">
            <v>TECNOLÓGICO</v>
          </cell>
          <cell r="Z92">
            <v>0</v>
          </cell>
          <cell r="AA92" t="str">
            <v>DESARROLLO GRÁFICO DE PROYECTOS DE CONSTRUCCIÓN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2015</v>
          </cell>
          <cell r="AK92">
            <v>0</v>
          </cell>
          <cell r="AL92">
            <v>0</v>
          </cell>
          <cell r="AM92">
            <v>0</v>
          </cell>
          <cell r="AN92" t="str">
            <v>FOTOGRAFIA DIGITAL TALLER BASICO</v>
          </cell>
          <cell r="AO92" t="str">
            <v>COSTOS Y PRESUPUESTOS PARA EDIFICACIONES I: GENERALIDADES</v>
          </cell>
          <cell r="AP92" t="str">
            <v>MERCADEO VENTAS Y PUBLICIDAD</v>
          </cell>
          <cell r="AQ92" t="str">
            <v>MANTENIMIENTO DE EQUIPOS DE COMPUTO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34574</v>
          </cell>
          <cell r="AW92">
            <v>24.424657534246574</v>
          </cell>
          <cell r="AX92" t="str">
            <v>GOBERNACIÓN ANTIOQUIA</v>
          </cell>
          <cell r="AY92" t="str">
            <v xml:space="preserve">CALLE 42 # 52-186 SÓTANO EXTERNO. </v>
          </cell>
          <cell r="AZ92">
            <v>0</v>
          </cell>
          <cell r="BA92" t="str">
            <v>2629779 ext 14</v>
          </cell>
          <cell r="BB92">
            <v>0</v>
          </cell>
          <cell r="BC92">
            <v>3103927961</v>
          </cell>
          <cell r="BD92" t="str">
            <v>Cra 33#37 sur29</v>
          </cell>
          <cell r="BE92">
            <v>0</v>
          </cell>
          <cell r="BF92" t="str">
            <v>A</v>
          </cell>
        </row>
        <row r="93">
          <cell r="A93">
            <v>1128453501</v>
          </cell>
          <cell r="B93" t="str">
            <v>CHRISTIAN FELIPE GONZALEZ PATIÑO</v>
          </cell>
          <cell r="C93" t="str">
            <v>INACTIVO</v>
          </cell>
          <cell r="D93">
            <v>0</v>
          </cell>
          <cell r="E93">
            <v>0</v>
          </cell>
          <cell r="F93" t="str">
            <v>DESPIDO CON JUSTA CAUSA</v>
          </cell>
          <cell r="G93" t="str">
            <v>OPERATIVO</v>
          </cell>
          <cell r="H93" t="str">
            <v>REGULAR</v>
          </cell>
          <cell r="I93" t="str">
            <v>M</v>
          </cell>
          <cell r="J93" t="str">
            <v>pipecivil14@hotmail.com</v>
          </cell>
          <cell r="K93" t="str">
            <v>SOLTERO</v>
          </cell>
          <cell r="L93">
            <v>0</v>
          </cell>
          <cell r="M93" t="str">
            <v>AUXILIAR OPERATIVO DE SERVICIO</v>
          </cell>
          <cell r="N93" t="str">
            <v>AUXILIAR</v>
          </cell>
          <cell r="O93" t="str">
            <v>I</v>
          </cell>
          <cell r="P93" t="str">
            <v>GOBERNACIÓN ANTIOQUIA</v>
          </cell>
          <cell r="Q93" t="str">
            <v>GOBERNACIÓN ANTIOQUIA</v>
          </cell>
          <cell r="R93" t="str">
            <v>CORREO SERVICIO AL CLIENTE</v>
          </cell>
          <cell r="S93" t="str">
            <v>KATHERINE TABARES SUAREZ</v>
          </cell>
          <cell r="T93" t="str">
            <v>INDEFINIDO</v>
          </cell>
          <cell r="U93">
            <v>0</v>
          </cell>
          <cell r="V93">
            <v>42791</v>
          </cell>
          <cell r="W93">
            <v>43116</v>
          </cell>
          <cell r="X93">
            <v>0.8904109589041096</v>
          </cell>
          <cell r="Y93" t="str">
            <v>TECNOLÓGICO</v>
          </cell>
          <cell r="Z93">
            <v>0</v>
          </cell>
          <cell r="AA93" t="str">
            <v>OBRAS CIVILES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 t="str">
            <v>SENA</v>
          </cell>
          <cell r="AG93">
            <v>0</v>
          </cell>
          <cell r="AH93">
            <v>0</v>
          </cell>
          <cell r="AI93">
            <v>0</v>
          </cell>
          <cell r="AJ93">
            <v>2015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33191</v>
          </cell>
          <cell r="AW93">
            <v>28.213698630136985</v>
          </cell>
          <cell r="AX93" t="str">
            <v>GOBERNACIÓN ANTIOQUIA</v>
          </cell>
          <cell r="AY93" t="str">
            <v xml:space="preserve">CALLE 42 # 52-186 SÓTANO EXTERNO. </v>
          </cell>
          <cell r="AZ93">
            <v>0</v>
          </cell>
          <cell r="BA93" t="str">
            <v>2629779 ext 14</v>
          </cell>
          <cell r="BB93">
            <v>6014691</v>
          </cell>
          <cell r="BC93">
            <v>3194274321</v>
          </cell>
          <cell r="BD93" t="str">
            <v>CRA 50 N 47 - 39</v>
          </cell>
          <cell r="BE93" t="str">
            <v>MEDELLÍN</v>
          </cell>
          <cell r="BF93" t="str">
            <v>A</v>
          </cell>
        </row>
        <row r="94">
          <cell r="A94">
            <v>1037611739</v>
          </cell>
          <cell r="B94" t="str">
            <v>CINDY JULLIETTE MOLINA MUÑOZ</v>
          </cell>
          <cell r="C94" t="str">
            <v>ACTIVO</v>
          </cell>
          <cell r="D94">
            <v>0</v>
          </cell>
          <cell r="E94" t="str">
            <v>COLCIENCIAS</v>
          </cell>
          <cell r="F94">
            <v>0</v>
          </cell>
          <cell r="G94" t="str">
            <v>OPERATIVO</v>
          </cell>
          <cell r="H94" t="str">
            <v>REGULAR</v>
          </cell>
          <cell r="I94" t="str">
            <v>F</v>
          </cell>
          <cell r="J94" t="str">
            <v>cindy.molina@quipux.com</v>
          </cell>
          <cell r="K94" t="str">
            <v>SOLTERO</v>
          </cell>
          <cell r="L94">
            <v>0</v>
          </cell>
          <cell r="M94" t="str">
            <v>ANALISTA DE PROCESOS</v>
          </cell>
          <cell r="N94" t="str">
            <v>PROFESIONAL STAFF</v>
          </cell>
          <cell r="O94" t="str">
            <v>II</v>
          </cell>
          <cell r="P94" t="str">
            <v>CASA MATRIZ</v>
          </cell>
          <cell r="Q94" t="str">
            <v>VICEPRESIDENCIA DE INVESTIGACIÓN Y DESARROLLO</v>
          </cell>
          <cell r="R94" t="str">
            <v>EQUIPO DE INVESTIGACIÓN Y DESARROLLO</v>
          </cell>
          <cell r="S94" t="str">
            <v>BEATRIZ YANNETH RAMIREZ GOMEZ</v>
          </cell>
          <cell r="T94" t="str">
            <v>INDEFINIDO</v>
          </cell>
          <cell r="U94">
            <v>0</v>
          </cell>
          <cell r="V94">
            <v>42639</v>
          </cell>
          <cell r="W94">
            <v>0</v>
          </cell>
          <cell r="X94">
            <v>2.3287671232876712</v>
          </cell>
          <cell r="Y94" t="str">
            <v>PROFESIONAL</v>
          </cell>
          <cell r="Z94">
            <v>0</v>
          </cell>
          <cell r="AA94">
            <v>0</v>
          </cell>
          <cell r="AB94" t="str">
            <v>INGENIERÍA DE PRODUCTIVIDAD Y CALIDAD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INSTITUTO TECNOLÓGICO METROPOLITANO</v>
          </cell>
          <cell r="AH94">
            <v>0</v>
          </cell>
          <cell r="AI94">
            <v>0</v>
          </cell>
          <cell r="AJ94">
            <v>2015</v>
          </cell>
          <cell r="AK94" t="str">
            <v>05284-309334 ANT</v>
          </cell>
          <cell r="AL94" t="str">
            <v>INGENIERÍA DE PRODUCTIVIDAD Y CALIDAD</v>
          </cell>
          <cell r="AM94">
            <v>42221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33293</v>
          </cell>
          <cell r="AW94">
            <v>27.934246575342467</v>
          </cell>
          <cell r="AX94" t="str">
            <v>MILLA DE ORO</v>
          </cell>
          <cell r="AY94" t="str">
            <v>CRA 43 A N 3 SUR-130 TORRE 1 PISO 12 MILLA DE ORO</v>
          </cell>
          <cell r="AZ94">
            <v>0</v>
          </cell>
          <cell r="BA94">
            <v>3137000</v>
          </cell>
          <cell r="BB94">
            <v>3137024375</v>
          </cell>
          <cell r="BC94">
            <v>3137024375</v>
          </cell>
          <cell r="BD94" t="str">
            <v>CRA 39 A N 40A-33</v>
          </cell>
          <cell r="BE94" t="str">
            <v>MEDELLÍN</v>
          </cell>
          <cell r="BF94" t="str">
            <v>O</v>
          </cell>
        </row>
        <row r="95">
          <cell r="A95">
            <v>1128390485</v>
          </cell>
          <cell r="B95" t="str">
            <v>CINDY YIRLEY AGUDELO BENITEZ</v>
          </cell>
          <cell r="C95" t="str">
            <v>ACTIVO</v>
          </cell>
          <cell r="D95">
            <v>0</v>
          </cell>
          <cell r="E95">
            <v>0</v>
          </cell>
          <cell r="F95">
            <v>0</v>
          </cell>
          <cell r="G95" t="str">
            <v>OPERATIVO</v>
          </cell>
          <cell r="H95" t="str">
            <v>REGULAR</v>
          </cell>
          <cell r="I95" t="str">
            <v>F</v>
          </cell>
          <cell r="J95" t="str">
            <v>cindymelanny@gmail.com</v>
          </cell>
          <cell r="K95" t="str">
            <v>CASADO</v>
          </cell>
          <cell r="L95">
            <v>1</v>
          </cell>
          <cell r="M95" t="str">
            <v>AUXILIAR OPERATIVO DE SERVICIO</v>
          </cell>
          <cell r="N95" t="str">
            <v>AUXILIAR</v>
          </cell>
          <cell r="O95" t="str">
            <v>I</v>
          </cell>
          <cell r="P95" t="str">
            <v>GOBERNACIÓN ANTIOQUIA</v>
          </cell>
          <cell r="Q95" t="str">
            <v>GOBERNACIÓN ANTIOQUIA</v>
          </cell>
          <cell r="R95" t="str">
            <v>OPERACIONES</v>
          </cell>
          <cell r="S95" t="str">
            <v>LUIS CARLOS BEDOYA VASQUEZ</v>
          </cell>
          <cell r="T95" t="str">
            <v>INDEFINIDO</v>
          </cell>
          <cell r="U95">
            <v>0</v>
          </cell>
          <cell r="V95">
            <v>42767</v>
          </cell>
          <cell r="W95">
            <v>0</v>
          </cell>
          <cell r="X95">
            <v>1.978082191780822</v>
          </cell>
          <cell r="Y95" t="str">
            <v>TÉCNICO</v>
          </cell>
          <cell r="Z95" t="str">
            <v>SECRETARIADO EJECUTIVO SISTEMATIZADO /
AUXILIAR ADMINISTRATIVO EN SALUD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 t="str">
            <v>INTECO /
POLITÉCNICO MAYOR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 t="str">
            <v>2013
2015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32239</v>
          </cell>
          <cell r="AW95">
            <v>30.82191780821918</v>
          </cell>
          <cell r="AX95" t="str">
            <v>GOBERNACIÓN ANTIOQUIA</v>
          </cell>
          <cell r="AY95" t="str">
            <v xml:space="preserve">CALLE 42 # 52-186 SÓTANO EXTERNO. </v>
          </cell>
          <cell r="AZ95">
            <v>0</v>
          </cell>
          <cell r="BA95" t="str">
            <v>2629779 ext 14</v>
          </cell>
          <cell r="BB95">
            <v>4411188</v>
          </cell>
          <cell r="BC95">
            <v>3103995706</v>
          </cell>
          <cell r="BD95" t="str">
            <v>CARRERA 74A # 89A - 83</v>
          </cell>
          <cell r="BE95" t="str">
            <v>MEDELLÍN</v>
          </cell>
          <cell r="BF95" t="str">
            <v>O</v>
          </cell>
        </row>
        <row r="96">
          <cell r="A96">
            <v>1040035362</v>
          </cell>
          <cell r="B96" t="str">
            <v>CINDY YOMARA LOPEZ ORTIZ</v>
          </cell>
          <cell r="C96" t="str">
            <v>INACTIVO</v>
          </cell>
          <cell r="D96" t="str">
            <v>INVOLUNTARIA</v>
          </cell>
          <cell r="E96">
            <v>0</v>
          </cell>
          <cell r="F96" t="str">
            <v>DESPIDO CON JUSTA CAUSA</v>
          </cell>
          <cell r="G96" t="str">
            <v>OPERATIVO</v>
          </cell>
          <cell r="H96" t="str">
            <v>REGULAR</v>
          </cell>
          <cell r="I96" t="str">
            <v>F</v>
          </cell>
          <cell r="J96" t="str">
            <v>cindy.lopez@quipux.com</v>
          </cell>
          <cell r="K96" t="str">
            <v>SOLTERO</v>
          </cell>
          <cell r="L96">
            <v>0</v>
          </cell>
          <cell r="M96" t="str">
            <v>AUXILIAR OPERATIVO DE SERVICIO</v>
          </cell>
          <cell r="N96" t="str">
            <v>AUXILIAR</v>
          </cell>
          <cell r="O96" t="str">
            <v>I</v>
          </cell>
          <cell r="P96" t="str">
            <v>CASA MATRIZ</v>
          </cell>
          <cell r="Q96" t="str">
            <v>VICEPRESIDENCIA DE OPERACIONES</v>
          </cell>
          <cell r="R96" t="str">
            <v>EXPERIENCIA DE SERVICIO</v>
          </cell>
          <cell r="S96" t="str">
            <v>EDWARD DAVID AGUIRRE PEREZ</v>
          </cell>
          <cell r="T96" t="str">
            <v>INDEFINIDO</v>
          </cell>
          <cell r="U96">
            <v>0</v>
          </cell>
          <cell r="V96">
            <v>42149</v>
          </cell>
          <cell r="W96">
            <v>43251</v>
          </cell>
          <cell r="X96">
            <v>3.0191780821917806</v>
          </cell>
          <cell r="Y96" t="str">
            <v>BACHILLER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 t="str">
            <v>INSTITUCIÓN EDUCATIVA LA PAZ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2007</v>
          </cell>
          <cell r="AK96" t="str">
            <v>NO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32421</v>
          </cell>
          <cell r="AW96">
            <v>30.323287671232876</v>
          </cell>
          <cell r="AX96" t="str">
            <v>LA CEJA</v>
          </cell>
          <cell r="AY96" t="str">
            <v xml:space="preserve">CARRERA 17 # 21-54 </v>
          </cell>
          <cell r="AZ96">
            <v>0</v>
          </cell>
          <cell r="BA96">
            <v>5532313</v>
          </cell>
          <cell r="BB96">
            <v>5530860</v>
          </cell>
          <cell r="BC96">
            <v>3207698546</v>
          </cell>
          <cell r="BD96" t="str">
            <v>CR 16 22-29</v>
          </cell>
          <cell r="BE96" t="str">
            <v>LA CEJA</v>
          </cell>
          <cell r="BF96" t="str">
            <v>O</v>
          </cell>
        </row>
        <row r="97">
          <cell r="A97">
            <v>33750478</v>
          </cell>
          <cell r="B97" t="str">
            <v>CLARA YANETH BARRIOS POLANIA</v>
          </cell>
          <cell r="C97" t="str">
            <v>INACTIVO</v>
          </cell>
          <cell r="D97">
            <v>0</v>
          </cell>
          <cell r="E97">
            <v>0</v>
          </cell>
          <cell r="F97" t="str">
            <v>DESPIDO SIN JUSTA CAUSA</v>
          </cell>
          <cell r="G97" t="str">
            <v>OPERATIVO</v>
          </cell>
          <cell r="H97" t="str">
            <v>REGULAR</v>
          </cell>
          <cell r="I97" t="str">
            <v>M</v>
          </cell>
          <cell r="J97" t="str">
            <v xml:space="preserve">clara.barrios@quipuxsoftware.co </v>
          </cell>
          <cell r="K97" t="str">
            <v>SOLTERO</v>
          </cell>
          <cell r="L97">
            <v>1</v>
          </cell>
          <cell r="M97" t="str">
            <v>ANALISTA DE SOPORTE</v>
          </cell>
          <cell r="N97" t="str">
            <v>AUXILIAR</v>
          </cell>
          <cell r="O97" t="str">
            <v>I</v>
          </cell>
          <cell r="P97" t="str">
            <v>CASA MATRIZ</v>
          </cell>
          <cell r="Q97" t="str">
            <v>VICEPRESIDENCIA DE FÁBRICA DE SOFTWARE</v>
          </cell>
          <cell r="R97" t="str">
            <v>GERENCIA DE OPTIMIZACIÓN DE SOLUCIONES</v>
          </cell>
          <cell r="S97" t="str">
            <v>SANDRA ANGELICA SANCHEZ RUIZ</v>
          </cell>
          <cell r="T97" t="str">
            <v>INDEFINIDO</v>
          </cell>
          <cell r="U97">
            <v>0</v>
          </cell>
          <cell r="V97">
            <v>42244</v>
          </cell>
          <cell r="W97">
            <v>42719</v>
          </cell>
          <cell r="X97">
            <v>1.3013698630136987</v>
          </cell>
          <cell r="Y97" t="str">
            <v>TÉCNICO</v>
          </cell>
          <cell r="Z97" t="str">
            <v>SECRETARIADO EJECUTIVO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 t="str">
            <v>TELEDATA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2005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31272</v>
          </cell>
          <cell r="AW97">
            <v>33.471232876712328</v>
          </cell>
          <cell r="AX97" t="str">
            <v>BOGOTÁ-VIGÍA</v>
          </cell>
          <cell r="AY97" t="str">
            <v>CALLE 63 No, 9A-45  CHAPINERO</v>
          </cell>
          <cell r="AZ97">
            <v>0</v>
          </cell>
          <cell r="BA97">
            <v>0</v>
          </cell>
          <cell r="BB97" t="str">
            <v>no tiene</v>
          </cell>
          <cell r="BC97">
            <v>3125275947</v>
          </cell>
          <cell r="BD97" t="str">
            <v>CLL 48 SUR  # 801-24 BRITALIA</v>
          </cell>
          <cell r="BE97" t="str">
            <v>Bogotà</v>
          </cell>
          <cell r="BF97" t="str">
            <v>A</v>
          </cell>
        </row>
        <row r="98">
          <cell r="A98">
            <v>21428940</v>
          </cell>
          <cell r="B98" t="str">
            <v>CLAUDIA MARCELA DIAZ MONTOYA</v>
          </cell>
          <cell r="C98" t="str">
            <v>INACTIVO</v>
          </cell>
          <cell r="D98">
            <v>0</v>
          </cell>
          <cell r="E98">
            <v>0</v>
          </cell>
          <cell r="F98" t="str">
            <v>RENUNCIA VOLUNTARIA</v>
          </cell>
          <cell r="G98" t="str">
            <v>OPERATIVO</v>
          </cell>
          <cell r="H98" t="str">
            <v>REGULAR</v>
          </cell>
          <cell r="I98" t="str">
            <v>F</v>
          </cell>
          <cell r="J98" t="str">
            <v>claudia.diaz@quipux.com</v>
          </cell>
          <cell r="K98" t="str">
            <v>CASADO</v>
          </cell>
          <cell r="L98">
            <v>2</v>
          </cell>
          <cell r="M98" t="str">
            <v xml:space="preserve">ANALISTA SEGURIDAD DE LA INFORMACIÓN </v>
          </cell>
          <cell r="N98" t="str">
            <v>PROFESIONAL SENIOR</v>
          </cell>
          <cell r="O98" t="str">
            <v>I</v>
          </cell>
          <cell r="P98" t="str">
            <v>CASA MATRIZ</v>
          </cell>
          <cell r="Q98" t="str">
            <v>VICEPRESIDENCIA DE PROYECTOS Y NUEVOS NEGOCIOS</v>
          </cell>
          <cell r="R98" t="str">
            <v>GERENCIA DE NUEVOS PROYECTOS Y TICS</v>
          </cell>
          <cell r="S98" t="str">
            <v>CAROLINA ARANGO MORENO</v>
          </cell>
          <cell r="T98" t="str">
            <v>INDEFINIDO</v>
          </cell>
          <cell r="U98">
            <v>0</v>
          </cell>
          <cell r="V98">
            <v>42648</v>
          </cell>
          <cell r="W98">
            <v>42951</v>
          </cell>
          <cell r="X98">
            <v>0.83013698630136989</v>
          </cell>
          <cell r="Y98" t="str">
            <v>PROFESIONAL</v>
          </cell>
          <cell r="Z98">
            <v>0</v>
          </cell>
          <cell r="AA98">
            <v>0</v>
          </cell>
          <cell r="AB98" t="str">
            <v>INGENIERÍA INFORMATICA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UNIVERSIDAD CATÓLICA DEL NORTE</v>
          </cell>
          <cell r="AH98">
            <v>0</v>
          </cell>
          <cell r="AI98">
            <v>0</v>
          </cell>
          <cell r="AJ98">
            <v>2011</v>
          </cell>
          <cell r="AK98" t="str">
            <v>05833-249206 ANT</v>
          </cell>
          <cell r="AL98" t="str">
            <v>INGENIERÍA INFORMATICA</v>
          </cell>
          <cell r="AM98">
            <v>41386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28092</v>
          </cell>
          <cell r="AW98">
            <v>42.183561643835617</v>
          </cell>
          <cell r="AX98" t="str">
            <v>MILLA DE ORO</v>
          </cell>
          <cell r="AY98" t="str">
            <v>CRA 43 A N 3 SUR-130 TORRE 1 PISO 12 MILLA DE ORO</v>
          </cell>
          <cell r="AZ98">
            <v>0</v>
          </cell>
          <cell r="BA98">
            <v>3137000</v>
          </cell>
          <cell r="BB98">
            <v>4833377</v>
          </cell>
          <cell r="BC98">
            <v>3128837516</v>
          </cell>
          <cell r="BD98" t="str">
            <v>Av..45 B NRO. 65-47 NIQUIA</v>
          </cell>
          <cell r="BE98" t="str">
            <v>BELLO</v>
          </cell>
          <cell r="BF98" t="str">
            <v>O</v>
          </cell>
        </row>
        <row r="99">
          <cell r="A99">
            <v>1036677216</v>
          </cell>
          <cell r="B99" t="str">
            <v>JOHAN CAMILO OSORIO BERNATE</v>
          </cell>
          <cell r="C99" t="str">
            <v>INACTIVO</v>
          </cell>
          <cell r="D99" t="str">
            <v>APRENDIZ</v>
          </cell>
          <cell r="E99">
            <v>0</v>
          </cell>
          <cell r="F99" t="str">
            <v>TERMINACIÓN DE CONTRATO</v>
          </cell>
          <cell r="G99" t="str">
            <v>OPERATIVO</v>
          </cell>
          <cell r="H99" t="str">
            <v>REGULAR</v>
          </cell>
          <cell r="I99" t="str">
            <v>M</v>
          </cell>
          <cell r="J99" t="str">
            <v>johan.osorio@quipux.com</v>
          </cell>
          <cell r="K99" t="str">
            <v>SOLTERO</v>
          </cell>
          <cell r="L99">
            <v>0</v>
          </cell>
          <cell r="M99" t="str">
            <v>AUXILIAR DE SERVICIO</v>
          </cell>
          <cell r="N99" t="str">
            <v>PROFESIONAL EN ENTRENAMIENTO</v>
          </cell>
          <cell r="O99" t="str">
            <v>I</v>
          </cell>
          <cell r="P99" t="str">
            <v>CASA MATRIZ</v>
          </cell>
          <cell r="Q99" t="str">
            <v>VICEPRESIDENCIA DE PROYECTOS Y NUEVOS NEGOCIOS</v>
          </cell>
          <cell r="R99" t="str">
            <v>VICEPRESIDENCIA DE PROYECTOS Y NUEVOS NEGOCIOS</v>
          </cell>
          <cell r="S99" t="str">
            <v>ANDERSON LINARES VELASCO</v>
          </cell>
          <cell r="T99" t="str">
            <v>FIJO INFERIOR A UN AÑO</v>
          </cell>
          <cell r="U99">
            <v>43182</v>
          </cell>
          <cell r="V99">
            <v>43124</v>
          </cell>
          <cell r="W99">
            <v>43184</v>
          </cell>
          <cell r="X99">
            <v>0.16438356164383561</v>
          </cell>
          <cell r="Y99" t="str">
            <v>BACHILLER</v>
          </cell>
          <cell r="Z99" t="str">
            <v>ESTUDIANTE TECNICO EN SISTEMAS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 t="str">
            <v>SENA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35720</v>
          </cell>
          <cell r="AW99">
            <v>21.284931506849315</v>
          </cell>
          <cell r="AX99" t="str">
            <v>MILLA DE ORO</v>
          </cell>
          <cell r="AY99" t="str">
            <v>CRA 43 A N 3 SUR-130 TORRE 1 PISO 12 MILLA DE ORO</v>
          </cell>
          <cell r="AZ99">
            <v>0</v>
          </cell>
          <cell r="BA99">
            <v>3137000</v>
          </cell>
          <cell r="BB99">
            <v>5729715</v>
          </cell>
          <cell r="BC99">
            <v>3122387458</v>
          </cell>
          <cell r="BD99" t="str">
            <v>CALLE 93 A 37-50</v>
          </cell>
          <cell r="BE99" t="str">
            <v>MEDELLÍN</v>
          </cell>
          <cell r="BF99" t="str">
            <v>O</v>
          </cell>
        </row>
        <row r="100">
          <cell r="A100">
            <v>1035233164</v>
          </cell>
          <cell r="B100" t="str">
            <v>DUBAN CAMILO BEDOYA JIMENEZ</v>
          </cell>
          <cell r="C100" t="str">
            <v>ACTIVO</v>
          </cell>
          <cell r="D100">
            <v>0</v>
          </cell>
          <cell r="E100">
            <v>0</v>
          </cell>
          <cell r="F100">
            <v>0</v>
          </cell>
          <cell r="G100" t="str">
            <v>OPERATIVO</v>
          </cell>
          <cell r="H100" t="str">
            <v>REGULAR</v>
          </cell>
          <cell r="I100" t="str">
            <v>M</v>
          </cell>
          <cell r="J100" t="str">
            <v>duban.bedoya@quipux.com</v>
          </cell>
          <cell r="K100" t="str">
            <v>SOLTERO</v>
          </cell>
          <cell r="L100">
            <v>0</v>
          </cell>
          <cell r="M100" t="str">
            <v>ANALISTA DESARROLLADOR</v>
          </cell>
          <cell r="N100" t="str">
            <v>PROFESIONAL EN ENTRENAMIENTO</v>
          </cell>
          <cell r="O100" t="str">
            <v>II</v>
          </cell>
          <cell r="P100" t="str">
            <v>CASA MATRIZ</v>
          </cell>
          <cell r="Q100" t="str">
            <v>VICEPRESIDENCIA DE FÁBRICA DE SOFTWARE</v>
          </cell>
          <cell r="R100" t="str">
            <v>GERENCIA DE OPTIMIZACIÓN DE SOLUCIONES</v>
          </cell>
          <cell r="S100" t="str">
            <v>ANGELA MARIA CUARTAS HURTADO</v>
          </cell>
          <cell r="T100" t="str">
            <v>INDEFINIDO</v>
          </cell>
          <cell r="U100">
            <v>0</v>
          </cell>
          <cell r="V100">
            <v>43126</v>
          </cell>
          <cell r="W100">
            <v>0</v>
          </cell>
          <cell r="X100">
            <v>0.9945205479452055</v>
          </cell>
          <cell r="Y100" t="str">
            <v>TÉCNICO</v>
          </cell>
          <cell r="Z100" t="str">
            <v>RECREACIÓN Y DEPORTES</v>
          </cell>
          <cell r="AA100">
            <v>0</v>
          </cell>
          <cell r="AB100" t="str">
            <v>ESTUDIANTE INGENIERÍA DE SISTEMAS</v>
          </cell>
          <cell r="AC100">
            <v>0</v>
          </cell>
          <cell r="AD100">
            <v>0</v>
          </cell>
          <cell r="AE100" t="str">
            <v>SENA</v>
          </cell>
          <cell r="AF100">
            <v>0</v>
          </cell>
          <cell r="AG100" t="str">
            <v>UNIVERSIDAD DE ANTIOQUIA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35341</v>
          </cell>
          <cell r="AW100">
            <v>22.323287671232876</v>
          </cell>
          <cell r="AX100" t="str">
            <v>FORUM</v>
          </cell>
          <cell r="AY100" t="str">
            <v>Calle 7 Sur #42 - 70</v>
          </cell>
          <cell r="AZ100" t="str">
            <v>Contrato de aprendizaje desde el 26/12/2017 hasta el 25/06/2018</v>
          </cell>
          <cell r="BA100">
            <v>3137000</v>
          </cell>
          <cell r="BB100" t="str">
            <v>406 4540</v>
          </cell>
          <cell r="BC100" t="str">
            <v>312 788 2280</v>
          </cell>
          <cell r="BD100" t="str">
            <v>CRA 17 #20 - 115 -</v>
          </cell>
          <cell r="BE100" t="str">
            <v>BARBOSA</v>
          </cell>
          <cell r="BF100" t="str">
            <v>O</v>
          </cell>
        </row>
        <row r="101">
          <cell r="A101">
            <v>1038358901</v>
          </cell>
          <cell r="B101" t="str">
            <v>CRISTIAN ALEXANDER JARAMILLO JARAMILLO</v>
          </cell>
          <cell r="C101" t="str">
            <v>ACTIVO</v>
          </cell>
          <cell r="D101">
            <v>0</v>
          </cell>
          <cell r="E101">
            <v>0</v>
          </cell>
          <cell r="F101">
            <v>0</v>
          </cell>
          <cell r="G101" t="str">
            <v>OPERATIVO</v>
          </cell>
          <cell r="H101" t="str">
            <v>REGULAR</v>
          </cell>
          <cell r="I101" t="str">
            <v>M</v>
          </cell>
          <cell r="J101" t="str">
            <v>cristian.jaramillo@quipux.com</v>
          </cell>
          <cell r="K101" t="str">
            <v>CASADO</v>
          </cell>
          <cell r="L101">
            <v>0</v>
          </cell>
          <cell r="M101" t="str">
            <v>ADMINISTRADOR DE APLICATIVO</v>
          </cell>
          <cell r="N101" t="str">
            <v>PROFESIONAL STAFF</v>
          </cell>
          <cell r="O101" t="str">
            <v>II</v>
          </cell>
          <cell r="P101" t="str">
            <v>CASA MATRIZ</v>
          </cell>
          <cell r="Q101" t="str">
            <v>VICEPRESIDENCIA DE OPERACIONES</v>
          </cell>
          <cell r="R101" t="str">
            <v>EXPERIENCIA DE SERVICIO</v>
          </cell>
          <cell r="S101" t="str">
            <v>CARLOS ALBERTO ORTEGA COBOS</v>
          </cell>
          <cell r="T101" t="str">
            <v>INDEFINIDO</v>
          </cell>
          <cell r="U101">
            <v>0</v>
          </cell>
          <cell r="V101">
            <v>42793</v>
          </cell>
          <cell r="W101">
            <v>0</v>
          </cell>
          <cell r="X101">
            <v>1.9068493150684931</v>
          </cell>
          <cell r="Y101" t="str">
            <v>PROFESIONAL</v>
          </cell>
          <cell r="Z101">
            <v>0</v>
          </cell>
          <cell r="AA101">
            <v>0</v>
          </cell>
          <cell r="AB101" t="str">
            <v>INGENIERÍA INFORMATICA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POLITÉCNICO COLOMBIANO JAIME ISAZA CADAVID</v>
          </cell>
          <cell r="AH101">
            <v>0</v>
          </cell>
          <cell r="AI101">
            <v>0</v>
          </cell>
          <cell r="AJ101">
            <v>2016</v>
          </cell>
          <cell r="AK101" t="str">
            <v>05833-352734 ANT</v>
          </cell>
          <cell r="AL101" t="str">
            <v>INGENIERÍA INFORMATICA</v>
          </cell>
          <cell r="AM101">
            <v>42797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31776</v>
          </cell>
          <cell r="AW101">
            <v>32.090410958904108</v>
          </cell>
          <cell r="AX101" t="str">
            <v>TRÁNSITO MEDELLÍN</v>
          </cell>
          <cell r="AY101" t="str">
            <v>CARRERA 64 C No. 72 - 58 TRÁNSITO MEDELLÍN</v>
          </cell>
          <cell r="AZ101">
            <v>0</v>
          </cell>
          <cell r="BA101">
            <v>3137000</v>
          </cell>
          <cell r="BB101">
            <v>3103807541</v>
          </cell>
          <cell r="BC101">
            <v>3103807541</v>
          </cell>
          <cell r="BD101" t="str">
            <v>Av. 42 B N 51-51 TORRE 3 APTO 1816</v>
          </cell>
          <cell r="BE101" t="str">
            <v>BELLO</v>
          </cell>
          <cell r="BF101" t="str">
            <v>A</v>
          </cell>
        </row>
        <row r="102">
          <cell r="A102">
            <v>1035864506</v>
          </cell>
          <cell r="B102" t="str">
            <v>JUAN SEBASTIAN MARIN NARANJO</v>
          </cell>
          <cell r="C102" t="str">
            <v>ACTIVO</v>
          </cell>
          <cell r="D102">
            <v>0</v>
          </cell>
          <cell r="E102">
            <v>0</v>
          </cell>
          <cell r="F102">
            <v>0</v>
          </cell>
          <cell r="G102" t="str">
            <v>OPERATIVO</v>
          </cell>
          <cell r="H102" t="str">
            <v>REGULAR</v>
          </cell>
          <cell r="I102" t="str">
            <v>M</v>
          </cell>
          <cell r="J102" t="str">
            <v>juan.marin@quipux.com</v>
          </cell>
          <cell r="K102" t="str">
            <v>SOLTERO</v>
          </cell>
          <cell r="L102">
            <v>0</v>
          </cell>
          <cell r="M102" t="str">
            <v>ANALISTA DE SOPORTE</v>
          </cell>
          <cell r="N102" t="str">
            <v>PROFESIONAL STAFF</v>
          </cell>
          <cell r="O102" t="str">
            <v>I</v>
          </cell>
          <cell r="P102" t="str">
            <v>CASA MATRIZ</v>
          </cell>
          <cell r="Q102" t="str">
            <v>VICEPRESIDENCIA DE OPERACIONES</v>
          </cell>
          <cell r="R102" t="str">
            <v>EXPERIENCIA DE SERVICIO</v>
          </cell>
          <cell r="S102" t="str">
            <v>MARIBEL CASTAÑO CIRO</v>
          </cell>
          <cell r="T102" t="str">
            <v>INDEFINIDO</v>
          </cell>
          <cell r="U102">
            <v>0</v>
          </cell>
          <cell r="V102">
            <v>43129</v>
          </cell>
          <cell r="W102">
            <v>0</v>
          </cell>
          <cell r="X102">
            <v>0.98630136986301364</v>
          </cell>
          <cell r="Y102" t="str">
            <v>PROFESIONAL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34143</v>
          </cell>
          <cell r="AW102">
            <v>25.605479452054794</v>
          </cell>
          <cell r="AX102" t="str">
            <v>MILLA DE ORO</v>
          </cell>
          <cell r="AY102" t="str">
            <v>CRA 43 A N 3 SUR-130 TORRE 1 PISO 12 MILLA DE ORO</v>
          </cell>
          <cell r="AZ102">
            <v>0</v>
          </cell>
          <cell r="BA102">
            <v>3137000</v>
          </cell>
          <cell r="BB102">
            <v>2891347</v>
          </cell>
          <cell r="BC102">
            <v>3117278860</v>
          </cell>
          <cell r="BD102" t="str">
            <v>CRA 21 N° 8-87 BARRIO JUAN XXIII</v>
          </cell>
          <cell r="BE102" t="str">
            <v>GIRARDOTA</v>
          </cell>
          <cell r="BF102" t="str">
            <v>A</v>
          </cell>
        </row>
        <row r="103">
          <cell r="A103">
            <v>1017167655</v>
          </cell>
          <cell r="B103" t="str">
            <v>CRISTIAN CAMILO VILLADA ZAPATA</v>
          </cell>
          <cell r="C103" t="str">
            <v>INACTIVO</v>
          </cell>
          <cell r="D103">
            <v>0</v>
          </cell>
          <cell r="E103">
            <v>0</v>
          </cell>
          <cell r="F103" t="str">
            <v>RENUNCIA VOLUNTARIA</v>
          </cell>
          <cell r="G103" t="str">
            <v>OPERATIVO</v>
          </cell>
          <cell r="H103" t="str">
            <v>REGULAR</v>
          </cell>
          <cell r="I103" t="str">
            <v>M</v>
          </cell>
          <cell r="J103" t="str">
            <v>cristian.villada@quipux.com</v>
          </cell>
          <cell r="K103" t="str">
            <v>SOLTERO</v>
          </cell>
          <cell r="L103">
            <v>0</v>
          </cell>
          <cell r="M103" t="str">
            <v>ANALISTA DESARROLLADOR</v>
          </cell>
          <cell r="N103" t="str">
            <v>PROFESIONAL STAFF</v>
          </cell>
          <cell r="O103" t="str">
            <v>II</v>
          </cell>
          <cell r="P103" t="str">
            <v>CASA MATRIZ</v>
          </cell>
          <cell r="Q103" t="str">
            <v>VICEPRESIDENCIA DE FÁBRICA DE SOFTWARE</v>
          </cell>
          <cell r="R103" t="str">
            <v>GERENCIA DE OPTIMIZACIÓN DE SOLUCIONES</v>
          </cell>
          <cell r="S103" t="str">
            <v>SAUL EFREN ALZATE ARCILA</v>
          </cell>
          <cell r="T103" t="str">
            <v>INDEFINIDO</v>
          </cell>
          <cell r="U103">
            <v>0</v>
          </cell>
          <cell r="V103">
            <v>42065</v>
          </cell>
          <cell r="W103">
            <v>42794</v>
          </cell>
          <cell r="X103">
            <v>1.9972602739726026</v>
          </cell>
          <cell r="Y103" t="str">
            <v>TÉCNICO</v>
          </cell>
          <cell r="Z103" t="str">
            <v>DESARROLLO MULTIMEDIA</v>
          </cell>
          <cell r="AA103" t="str">
            <v>ESTUDIANTE TECNOLOGÍA EN DESARROLLO DE SOFTWARE</v>
          </cell>
          <cell r="AB103">
            <v>0</v>
          </cell>
          <cell r="AC103">
            <v>0</v>
          </cell>
          <cell r="AD103">
            <v>0</v>
          </cell>
          <cell r="AE103" t="str">
            <v>CESDE</v>
          </cell>
          <cell r="AF103" t="str">
            <v>UNIVERSIDAD NACIONAL ABIERTA Y A DISTANCIA</v>
          </cell>
          <cell r="AG103">
            <v>0</v>
          </cell>
          <cell r="AH103">
            <v>0</v>
          </cell>
          <cell r="AI103">
            <v>0</v>
          </cell>
          <cell r="AJ103">
            <v>2013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32578</v>
          </cell>
          <cell r="AW103">
            <v>29.893150684931506</v>
          </cell>
          <cell r="AX103" t="str">
            <v>RUTA N</v>
          </cell>
          <cell r="AY103" t="str">
            <v>CALLE 67 Nº 52-20 RUTA N</v>
          </cell>
          <cell r="AZ103">
            <v>0</v>
          </cell>
          <cell r="BA103">
            <v>0</v>
          </cell>
          <cell r="BB103">
            <v>2210313</v>
          </cell>
          <cell r="BC103">
            <v>3105493553</v>
          </cell>
          <cell r="BD103" t="str">
            <v>CARRERA 8 NO. 43E - 65</v>
          </cell>
          <cell r="BE103" t="str">
            <v>MEDELLÍN</v>
          </cell>
          <cell r="BF103" t="str">
            <v>O</v>
          </cell>
        </row>
        <row r="104">
          <cell r="A104">
            <v>1038412315</v>
          </cell>
          <cell r="B104" t="str">
            <v>CRISTIAN DAVID CASTAÑO GIRALDO</v>
          </cell>
          <cell r="C104" t="str">
            <v>INACTIVO</v>
          </cell>
          <cell r="D104" t="str">
            <v>VOLUNTARIA NEGATIVA</v>
          </cell>
          <cell r="E104">
            <v>0</v>
          </cell>
          <cell r="F104" t="str">
            <v>RENUNCIA VOLUNTARIA</v>
          </cell>
          <cell r="G104" t="str">
            <v>OPERATIVO</v>
          </cell>
          <cell r="H104" t="str">
            <v>REGULAR</v>
          </cell>
          <cell r="I104" t="str">
            <v>M</v>
          </cell>
          <cell r="J104" t="str">
            <v>cristian.castano@quipux.com</v>
          </cell>
          <cell r="K104" t="str">
            <v>SOLTERO</v>
          </cell>
          <cell r="L104">
            <v>0</v>
          </cell>
          <cell r="M104" t="str">
            <v>ANALISTA DESARROLLADOR</v>
          </cell>
          <cell r="N104" t="str">
            <v>PROFESIONAL STAFF</v>
          </cell>
          <cell r="O104" t="str">
            <v>II</v>
          </cell>
          <cell r="P104" t="str">
            <v>CASA MATRIZ</v>
          </cell>
          <cell r="Q104" t="str">
            <v>VICEPRESIDENCIA DE FÁBRICA DE SOFTWARE</v>
          </cell>
          <cell r="R104" t="str">
            <v>GERENCIA DE OPTIMIZACIÓN DE SOLUCIONES</v>
          </cell>
          <cell r="S104" t="str">
            <v>SANDRA ANGELICA SANCHEZ RUIZ</v>
          </cell>
          <cell r="T104" t="str">
            <v>INDEFINIDO</v>
          </cell>
          <cell r="U104">
            <v>0</v>
          </cell>
          <cell r="V104">
            <v>42641</v>
          </cell>
          <cell r="W104">
            <v>43286</v>
          </cell>
          <cell r="X104">
            <v>1.7671232876712328</v>
          </cell>
          <cell r="Y104" t="str">
            <v>PROFESIONAL</v>
          </cell>
          <cell r="Z104">
            <v>0</v>
          </cell>
          <cell r="AA104">
            <v>0</v>
          </cell>
          <cell r="AB104" t="str">
            <v>INGENIERÍA DE SISTEMAS</v>
          </cell>
          <cell r="AC104">
            <v>0</v>
          </cell>
          <cell r="AD104">
            <v>0</v>
          </cell>
          <cell r="AE104" t="str">
            <v>INSTITUCIÓN EDUCATIVA SIMONA DUQUE</v>
          </cell>
          <cell r="AF104">
            <v>0</v>
          </cell>
          <cell r="AG104" t="str">
            <v>UNIVERSIDAD CATÓLICA DE ORIENTE</v>
          </cell>
          <cell r="AH104">
            <v>0</v>
          </cell>
          <cell r="AI104">
            <v>0</v>
          </cell>
          <cell r="AJ104">
            <v>2016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34159</v>
          </cell>
          <cell r="AW104">
            <v>25.561643835616437</v>
          </cell>
          <cell r="AX104" t="str">
            <v>RIONEGRO</v>
          </cell>
          <cell r="AY104" t="str">
            <v>CALLE 42 Nº 56-39 SAVANA PLAZA</v>
          </cell>
          <cell r="AZ104">
            <v>0</v>
          </cell>
          <cell r="BA104" t="str">
            <v>3137000 ext 406</v>
          </cell>
          <cell r="BB104">
            <v>5480218</v>
          </cell>
          <cell r="BC104">
            <v>3216322097</v>
          </cell>
          <cell r="BD104" t="str">
            <v>CLL 30 N 43-23</v>
          </cell>
          <cell r="BE104" t="str">
            <v>MARINILLA</v>
          </cell>
          <cell r="BF104" t="str">
            <v>O</v>
          </cell>
        </row>
        <row r="105">
          <cell r="A105">
            <v>1017260325</v>
          </cell>
          <cell r="B105" t="str">
            <v>DAHIANA ARREDONDO GARCIA</v>
          </cell>
          <cell r="C105" t="str">
            <v>ACTIVO</v>
          </cell>
          <cell r="D105">
            <v>0</v>
          </cell>
          <cell r="E105">
            <v>0</v>
          </cell>
          <cell r="F105">
            <v>0</v>
          </cell>
          <cell r="G105" t="str">
            <v>OPERATIVO</v>
          </cell>
          <cell r="H105" t="str">
            <v>REGULAR</v>
          </cell>
          <cell r="I105" t="str">
            <v>F</v>
          </cell>
          <cell r="J105" t="str">
            <v>dahianagarciawil@hotmail.com</v>
          </cell>
          <cell r="K105" t="str">
            <v>SOLTERO</v>
          </cell>
          <cell r="L105">
            <v>0</v>
          </cell>
          <cell r="M105" t="str">
            <v>AUXILIAR OPERATIVO DE SERVICIO</v>
          </cell>
          <cell r="N105" t="str">
            <v>AUXILIAR</v>
          </cell>
          <cell r="O105" t="str">
            <v>I</v>
          </cell>
          <cell r="P105" t="str">
            <v>GOBERNACIÓN ANTIOQUIA</v>
          </cell>
          <cell r="Q105" t="str">
            <v>GOBERNACIÓN ANTIOQUIA</v>
          </cell>
          <cell r="R105" t="str">
            <v>OPERACIONES</v>
          </cell>
          <cell r="S105" t="str">
            <v>LUIS CARLOS BEDOYA VASQUEZ</v>
          </cell>
          <cell r="T105" t="str">
            <v>INDEFINIDO</v>
          </cell>
          <cell r="U105">
            <v>0</v>
          </cell>
          <cell r="V105">
            <v>42843</v>
          </cell>
          <cell r="W105">
            <v>0</v>
          </cell>
          <cell r="X105">
            <v>1.7698630136986302</v>
          </cell>
          <cell r="Y105" t="str">
            <v>TÉCNICO</v>
          </cell>
          <cell r="Z105" t="str">
            <v>CONTABILIZACIÓN DE OPERACIONES COMERCIALES FINANCIERAS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35956</v>
          </cell>
          <cell r="AW105">
            <v>20.638356164383563</v>
          </cell>
          <cell r="AX105" t="str">
            <v>GOBERNACIÓN ANTIOQUIA</v>
          </cell>
          <cell r="AY105" t="str">
            <v xml:space="preserve">CALLE 42 # 52-186 SÓTANO EXTERNO. </v>
          </cell>
          <cell r="AZ105">
            <v>0</v>
          </cell>
          <cell r="BA105" t="str">
            <v>2629779 ext 14</v>
          </cell>
          <cell r="BB105">
            <v>3117128213</v>
          </cell>
          <cell r="BC105">
            <v>3103987218</v>
          </cell>
          <cell r="BD105" t="str">
            <v>Calle 64 N° 39 A20 APT 202</v>
          </cell>
          <cell r="BE105" t="str">
            <v>MEDELLÍN</v>
          </cell>
          <cell r="BF105" t="str">
            <v>A</v>
          </cell>
        </row>
        <row r="106">
          <cell r="A106">
            <v>39420357</v>
          </cell>
          <cell r="B106" t="str">
            <v>DAMARIS ECHAVARRIA ECHAVARRIA</v>
          </cell>
          <cell r="C106" t="str">
            <v>ACTIVO</v>
          </cell>
          <cell r="D106">
            <v>0</v>
          </cell>
          <cell r="E106">
            <v>0</v>
          </cell>
          <cell r="F106">
            <v>0</v>
          </cell>
          <cell r="G106" t="str">
            <v>OPERATIVO</v>
          </cell>
          <cell r="H106" t="str">
            <v>REGULAR</v>
          </cell>
          <cell r="I106" t="str">
            <v>F</v>
          </cell>
          <cell r="J106" t="str">
            <v>damaecha@hotmail.com</v>
          </cell>
          <cell r="K106" t="str">
            <v>CASADO</v>
          </cell>
          <cell r="L106">
            <v>5</v>
          </cell>
          <cell r="M106" t="str">
            <v>AUXILIAR OPERATIVO DE SERVICIO</v>
          </cell>
          <cell r="N106" t="str">
            <v>AUXILIAR</v>
          </cell>
          <cell r="O106" t="str">
            <v>I</v>
          </cell>
          <cell r="P106" t="str">
            <v>GOBERNACIÓN ANTIOQUIA</v>
          </cell>
          <cell r="Q106" t="str">
            <v>GOBERNACIÓN ANTIOQUIA</v>
          </cell>
          <cell r="R106" t="str">
            <v>OPERACIONES</v>
          </cell>
          <cell r="S106" t="str">
            <v>LUIS CARLOS BEDOYA VASQUEZ</v>
          </cell>
          <cell r="T106" t="str">
            <v>INDEFINIDO</v>
          </cell>
          <cell r="U106">
            <v>0</v>
          </cell>
          <cell r="V106">
            <v>42767</v>
          </cell>
          <cell r="W106">
            <v>0</v>
          </cell>
          <cell r="X106">
            <v>1.978082191780822</v>
          </cell>
          <cell r="Y106" t="str">
            <v>TÉCNICO</v>
          </cell>
          <cell r="Z106" t="str">
            <v>TRÁNSITO Y SEGURIDAD VIAL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 t="str">
            <v>SENA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2015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28709</v>
          </cell>
          <cell r="AW106">
            <v>40.493150684931507</v>
          </cell>
          <cell r="AX106" t="str">
            <v>TRÁNSITO DE APARTADÓ</v>
          </cell>
          <cell r="AY106" t="str">
            <v xml:space="preserve">CALLE 42 # 52-186 SÓTANO EXTERNO. </v>
          </cell>
          <cell r="AZ106">
            <v>0</v>
          </cell>
          <cell r="BA106" t="str">
            <v>2629779 ext 14</v>
          </cell>
          <cell r="BB106">
            <v>3218039460</v>
          </cell>
          <cell r="BC106">
            <v>3146678424</v>
          </cell>
          <cell r="BD106" t="str">
            <v>BARRIO OBRERO 28 N 35</v>
          </cell>
          <cell r="BE106" t="str">
            <v>APARTADÓ</v>
          </cell>
          <cell r="BF106" t="str">
            <v>O</v>
          </cell>
        </row>
        <row r="107">
          <cell r="A107">
            <v>1045017779</v>
          </cell>
          <cell r="B107" t="str">
            <v>DANIEL ALBERTO ZULUAGA HOLGUIN</v>
          </cell>
          <cell r="C107" t="str">
            <v>ACTIVO</v>
          </cell>
          <cell r="D107">
            <v>0</v>
          </cell>
          <cell r="E107">
            <v>0</v>
          </cell>
          <cell r="F107">
            <v>0</v>
          </cell>
          <cell r="G107" t="str">
            <v>LIDER</v>
          </cell>
          <cell r="H107" t="str">
            <v>REGULAR</v>
          </cell>
          <cell r="I107" t="str">
            <v>M</v>
          </cell>
          <cell r="J107" t="str">
            <v>daniel.zuluaga@quipux.com</v>
          </cell>
          <cell r="K107" t="str">
            <v>SOLTERO</v>
          </cell>
          <cell r="L107">
            <v>0</v>
          </cell>
          <cell r="M107" t="str">
            <v>DIRECTOR DE ITS </v>
          </cell>
          <cell r="N107" t="str">
            <v>DIRECTOR/MASTER</v>
          </cell>
          <cell r="O107" t="str">
            <v>I</v>
          </cell>
          <cell r="P107" t="str">
            <v>CASA MATRIZ</v>
          </cell>
          <cell r="Q107" t="str">
            <v>VICEPRESIDENCIA DE PROYECTOS Y NUEVOS NEGOCIOS</v>
          </cell>
          <cell r="R107" t="str">
            <v>GERENCIA DE NUEVOS NEGOCIOS</v>
          </cell>
          <cell r="S107" t="str">
            <v>DIANA CECILIA ZULUAGA RENDON</v>
          </cell>
          <cell r="T107" t="str">
            <v>INDEFINIDO</v>
          </cell>
          <cell r="U107">
            <v>0</v>
          </cell>
          <cell r="V107">
            <v>41911</v>
          </cell>
          <cell r="W107">
            <v>0</v>
          </cell>
          <cell r="X107">
            <v>4.3232876712328769</v>
          </cell>
          <cell r="Y107" t="str">
            <v>MAESTRÍA</v>
          </cell>
          <cell r="Z107">
            <v>0</v>
          </cell>
          <cell r="AA107">
            <v>0</v>
          </cell>
          <cell r="AB107" t="str">
            <v>INGENIERÍA MECATRONICA</v>
          </cell>
          <cell r="AC107">
            <v>0</v>
          </cell>
          <cell r="AD107" t="str">
            <v xml:space="preserve">INGENIERÍA MODALIDAD DE INVESTIGACIÓN </v>
          </cell>
          <cell r="AE107">
            <v>0</v>
          </cell>
          <cell r="AF107">
            <v>0</v>
          </cell>
          <cell r="AG107" t="str">
            <v>UNIVERSIDAD EIA</v>
          </cell>
          <cell r="AH107">
            <v>0</v>
          </cell>
          <cell r="AI107" t="str">
            <v>UNIVERSIDAD EAFIT</v>
          </cell>
          <cell r="AJ107">
            <v>2010</v>
          </cell>
          <cell r="AK107" t="str">
            <v>05361201410ANT</v>
          </cell>
          <cell r="AL107" t="str">
            <v>INGENIERÍA MECATRONICO</v>
          </cell>
          <cell r="AM107">
            <v>40619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32241</v>
          </cell>
          <cell r="AW107">
            <v>30.816438356164383</v>
          </cell>
          <cell r="AX107" t="str">
            <v>MILLA DE ORO</v>
          </cell>
          <cell r="AY107" t="str">
            <v>CRA 43 A N 3 SUR-130 TORRE 1 PISO 12 MILLA DE ORO</v>
          </cell>
          <cell r="AZ107">
            <v>0</v>
          </cell>
          <cell r="BA107">
            <v>3137000</v>
          </cell>
          <cell r="BB107">
            <v>3003391376</v>
          </cell>
          <cell r="BC107">
            <v>3003391376</v>
          </cell>
          <cell r="BD107" t="str">
            <v>CARRERA 78 NO. 32EE 03</v>
          </cell>
          <cell r="BE107" t="str">
            <v>MEDELLÍN</v>
          </cell>
          <cell r="BF107" t="str">
            <v>A</v>
          </cell>
        </row>
        <row r="108">
          <cell r="A108">
            <v>1088244053</v>
          </cell>
          <cell r="B108" t="str">
            <v>LUISA MARCELA CORREA TAPASCO</v>
          </cell>
          <cell r="C108" t="str">
            <v>ACTIVO</v>
          </cell>
          <cell r="D108">
            <v>0</v>
          </cell>
          <cell r="E108">
            <v>0</v>
          </cell>
          <cell r="F108">
            <v>0</v>
          </cell>
          <cell r="G108" t="str">
            <v>OPERATIVO</v>
          </cell>
          <cell r="H108" t="str">
            <v>REGULAR</v>
          </cell>
          <cell r="I108" t="str">
            <v>F</v>
          </cell>
          <cell r="J108" t="str">
            <v>luisa.correa@quipux.com</v>
          </cell>
          <cell r="K108" t="str">
            <v>SOLTERO</v>
          </cell>
          <cell r="L108">
            <v>0</v>
          </cell>
          <cell r="M108" t="str">
            <v>ANALISTA DESARROLLADOR</v>
          </cell>
          <cell r="N108" t="str">
            <v>PROFESIONAL SENIOR</v>
          </cell>
          <cell r="O108" t="str">
            <v>II</v>
          </cell>
          <cell r="P108" t="str">
            <v>CASA MATRIZ</v>
          </cell>
          <cell r="Q108" t="str">
            <v>VICEPRESIDENCIA DE FÁBRICA DE SOFTWARE</v>
          </cell>
          <cell r="R108" t="str">
            <v>GERENCIA DE OPTIMIZACIÓN DE SOLUCIONES</v>
          </cell>
          <cell r="S108" t="str">
            <v>JUAN CARLOS ORTEGA MUÑOZ</v>
          </cell>
          <cell r="T108" t="str">
            <v>INDEFINIDO</v>
          </cell>
          <cell r="U108">
            <v>0</v>
          </cell>
          <cell r="V108">
            <v>43129</v>
          </cell>
          <cell r="W108">
            <v>0</v>
          </cell>
          <cell r="X108">
            <v>0.98630136986301364</v>
          </cell>
          <cell r="Y108" t="str">
            <v>PROFESIONAL</v>
          </cell>
          <cell r="Z108">
            <v>0</v>
          </cell>
          <cell r="AA108">
            <v>0</v>
          </cell>
          <cell r="AB108" t="str">
            <v>INGENIERÍA DE SISTEMAS Y COMPUTACIÓN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UNIVERSIDAD TECNOLÓGICA DE PEREIRA</v>
          </cell>
          <cell r="AH108">
            <v>0</v>
          </cell>
          <cell r="AI108">
            <v>0</v>
          </cell>
          <cell r="AJ108">
            <v>2011</v>
          </cell>
          <cell r="AK108" t="str">
            <v>66208223259RIS</v>
          </cell>
          <cell r="AL108" t="str">
            <v>INGENIERO DE SISTEMAS Y COMPUTACIÓN</v>
          </cell>
          <cell r="AM108">
            <v>40969</v>
          </cell>
          <cell r="AN108" t="str">
            <v>ORACLE DATABASE PROGRAM WITH PL/SQL ED 1 PRV</v>
          </cell>
          <cell r="AO108" t="str">
            <v>SCRUM DEVELOPER</v>
          </cell>
          <cell r="AP108">
            <v>0</v>
          </cell>
          <cell r="AQ108">
            <v>0</v>
          </cell>
          <cell r="AR108" t="str">
            <v>ORACLE</v>
          </cell>
          <cell r="AS108" t="str">
            <v>SCRUM AGILE INSTITUTE</v>
          </cell>
          <cell r="AT108">
            <v>0</v>
          </cell>
          <cell r="AU108">
            <v>0</v>
          </cell>
          <cell r="AV108">
            <v>31718</v>
          </cell>
          <cell r="AW108">
            <v>32.249315068493154</v>
          </cell>
          <cell r="AX108" t="str">
            <v>FORUM</v>
          </cell>
          <cell r="AY108" t="str">
            <v>Calle 7 Sur #42 - 70</v>
          </cell>
          <cell r="AZ108">
            <v>0</v>
          </cell>
          <cell r="BA108">
            <v>3137000</v>
          </cell>
          <cell r="BB108">
            <v>3388172</v>
          </cell>
          <cell r="BC108" t="str">
            <v>310 8313968</v>
          </cell>
          <cell r="BD108" t="str">
            <v>km 8 vía Pereira - Armenia vereda Tribunas La capilla casa </v>
          </cell>
          <cell r="BE108" t="str">
            <v>MEDELLÍN</v>
          </cell>
          <cell r="BF108" t="str">
            <v>A</v>
          </cell>
        </row>
        <row r="109">
          <cell r="A109">
            <v>1020479363</v>
          </cell>
          <cell r="B109" t="str">
            <v>JOHAN STIVEN RESTREPO GOEZ</v>
          </cell>
          <cell r="C109" t="str">
            <v>ACTIVO</v>
          </cell>
          <cell r="D109">
            <v>0</v>
          </cell>
          <cell r="E109">
            <v>0</v>
          </cell>
          <cell r="F109">
            <v>0</v>
          </cell>
          <cell r="G109" t="str">
            <v>OPERATIVO</v>
          </cell>
          <cell r="H109" t="str">
            <v>REGULAR</v>
          </cell>
          <cell r="I109" t="str">
            <v>M</v>
          </cell>
          <cell r="J109" t="str">
            <v>stivengoez1321@hotmail.com</v>
          </cell>
          <cell r="K109" t="str">
            <v>SOLTERO</v>
          </cell>
          <cell r="L109">
            <v>0</v>
          </cell>
          <cell r="M109" t="str">
            <v>AUXILIAR OPERATIVO DE SERVICIO</v>
          </cell>
          <cell r="N109" t="str">
            <v>AUXILIAR</v>
          </cell>
          <cell r="O109" t="str">
            <v>I</v>
          </cell>
          <cell r="P109" t="str">
            <v>GOBERNACIÓN ANTIOQUIA</v>
          </cell>
          <cell r="Q109" t="str">
            <v>GOBERNACIÓN ANTIOQUIA</v>
          </cell>
          <cell r="R109" t="str">
            <v>OPERACIONES</v>
          </cell>
          <cell r="S109" t="str">
            <v>LUIS CARLOS BEDOYA VASQUEZ</v>
          </cell>
          <cell r="T109" t="str">
            <v>FIJO INFERIOR A UN AÑO</v>
          </cell>
          <cell r="U109">
            <v>43310</v>
          </cell>
          <cell r="V109">
            <v>43130</v>
          </cell>
          <cell r="W109">
            <v>0</v>
          </cell>
          <cell r="X109">
            <v>0.98356164383561639</v>
          </cell>
          <cell r="Y109" t="str">
            <v>TECNOLÓGICO</v>
          </cell>
          <cell r="Z109">
            <v>0</v>
          </cell>
          <cell r="AA109" t="str">
            <v>GESTIÓN HOTELERA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 t="str">
            <v>SENA</v>
          </cell>
          <cell r="AG109">
            <v>0</v>
          </cell>
          <cell r="AH109">
            <v>0</v>
          </cell>
          <cell r="AI109">
            <v>0</v>
          </cell>
          <cell r="AJ109">
            <v>2017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35533</v>
          </cell>
          <cell r="AW109">
            <v>21.797260273972604</v>
          </cell>
          <cell r="AX109" t="str">
            <v>GOBERNACIÓN ANTIOQUIA</v>
          </cell>
          <cell r="AY109" t="str">
            <v xml:space="preserve">CALLE 42 # 52-186 SÓTANO EXTERNO. </v>
          </cell>
          <cell r="AZ109">
            <v>0</v>
          </cell>
          <cell r="BA109" t="str">
            <v>2629779 ext 14</v>
          </cell>
          <cell r="BB109">
            <v>0</v>
          </cell>
          <cell r="BC109">
            <v>3012216887</v>
          </cell>
          <cell r="BD109" t="str">
            <v xml:space="preserve">CALLE 103 A 84 A 18 </v>
          </cell>
          <cell r="BE109" t="str">
            <v>BELLO</v>
          </cell>
          <cell r="BF109" t="str">
            <v>A</v>
          </cell>
        </row>
        <row r="110">
          <cell r="A110">
            <v>1037620814</v>
          </cell>
          <cell r="B110" t="str">
            <v>JUAN CAMILO MESA ALCARAZ</v>
          </cell>
          <cell r="C110" t="str">
            <v>ACTIVO</v>
          </cell>
          <cell r="D110">
            <v>0</v>
          </cell>
          <cell r="E110">
            <v>0</v>
          </cell>
          <cell r="F110">
            <v>0</v>
          </cell>
          <cell r="G110" t="str">
            <v>OPERATIVO</v>
          </cell>
          <cell r="H110" t="str">
            <v>REGULAR</v>
          </cell>
          <cell r="I110" t="str">
            <v>M</v>
          </cell>
          <cell r="J110" t="str">
            <v>camilomes@gmail.com</v>
          </cell>
          <cell r="K110" t="str">
            <v>SOLTERO</v>
          </cell>
          <cell r="L110">
            <v>0</v>
          </cell>
          <cell r="M110" t="str">
            <v>AUXILIAR OPERATIVO DE SERVICIO</v>
          </cell>
          <cell r="N110" t="str">
            <v>AUXILIAR</v>
          </cell>
          <cell r="O110" t="str">
            <v>I</v>
          </cell>
          <cell r="P110" t="str">
            <v>GOBERNACIÓN ANTIOQUIA</v>
          </cell>
          <cell r="Q110" t="str">
            <v>GOBERNACIÓN ANTIOQUIA</v>
          </cell>
          <cell r="R110" t="str">
            <v>OPERACIONES</v>
          </cell>
          <cell r="S110" t="str">
            <v>LUIS CARLOS BEDOYA VASQUEZ</v>
          </cell>
          <cell r="T110" t="str">
            <v>FIJO INFERIOR A UN AÑO</v>
          </cell>
          <cell r="U110">
            <v>43310</v>
          </cell>
          <cell r="V110">
            <v>43130</v>
          </cell>
          <cell r="W110">
            <v>0</v>
          </cell>
          <cell r="X110">
            <v>0.98356164383561639</v>
          </cell>
          <cell r="Y110" t="str">
            <v>BACHILLER</v>
          </cell>
          <cell r="Z110" t="str">
            <v>BACHILLER ACADEMICO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 t="str">
            <v>INSTITUTO FERRINI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33859</v>
          </cell>
          <cell r="AW110">
            <v>26.383561643835616</v>
          </cell>
          <cell r="AX110" t="str">
            <v>GOBERNACIÓN ANTIOQUIA</v>
          </cell>
          <cell r="AY110" t="str">
            <v xml:space="preserve">CALLE 42 # 52-186 SÓTANO EXTERNO. </v>
          </cell>
          <cell r="AZ110">
            <v>0</v>
          </cell>
          <cell r="BA110" t="str">
            <v>2629779 ext 14</v>
          </cell>
          <cell r="BB110">
            <v>0</v>
          </cell>
          <cell r="BC110">
            <v>3013672482</v>
          </cell>
          <cell r="BD110" t="str">
            <v>CALLE 20 B 80 AA 03</v>
          </cell>
          <cell r="BE110" t="str">
            <v>MEDELLÍN</v>
          </cell>
          <cell r="BF110" t="str">
            <v>O</v>
          </cell>
        </row>
        <row r="111">
          <cell r="A111">
            <v>1216723472</v>
          </cell>
          <cell r="B111" t="str">
            <v>DANIEL ESTIVEN HIGUITA DAVID</v>
          </cell>
          <cell r="C111" t="str">
            <v>ACTIVO</v>
          </cell>
          <cell r="D111">
            <v>0</v>
          </cell>
          <cell r="E111">
            <v>0</v>
          </cell>
          <cell r="F111">
            <v>0</v>
          </cell>
          <cell r="G111" t="str">
            <v>OPERATIVO</v>
          </cell>
          <cell r="H111" t="str">
            <v>REGULAR</v>
          </cell>
          <cell r="I111" t="str">
            <v>M</v>
          </cell>
          <cell r="J111" t="str">
            <v>daniel.higuita@quipux.com</v>
          </cell>
          <cell r="K111" t="str">
            <v>SOLTERO</v>
          </cell>
          <cell r="L111">
            <v>0</v>
          </cell>
          <cell r="M111" t="str">
            <v>AUXILIAR OPERATIVO DE SERVICIO</v>
          </cell>
          <cell r="N111" t="str">
            <v>PROFESIONAL STAFF</v>
          </cell>
          <cell r="O111" t="str">
            <v>I</v>
          </cell>
          <cell r="P111" t="str">
            <v>CASA MATRIZ</v>
          </cell>
          <cell r="Q111" t="str">
            <v>VICEPRESIDENCIA DE OPERACIONES</v>
          </cell>
          <cell r="R111" t="str">
            <v>EXPERIENCIA DE SERVICIO</v>
          </cell>
          <cell r="S111" t="str">
            <v>MARIBEL CASTAÑO CIRO</v>
          </cell>
          <cell r="T111" t="str">
            <v>INDEFINIDO</v>
          </cell>
          <cell r="U111">
            <v>0</v>
          </cell>
          <cell r="V111">
            <v>42541</v>
          </cell>
          <cell r="W111">
            <v>0</v>
          </cell>
          <cell r="X111">
            <v>2.5972602739726027</v>
          </cell>
          <cell r="Y111" t="str">
            <v>TÉCNICO</v>
          </cell>
          <cell r="Z111" t="str">
            <v>AUXILIAR ADMINISTRATIVO</v>
          </cell>
          <cell r="AA111">
            <v>0</v>
          </cell>
          <cell r="AB111" t="str">
            <v>ESTUDIANTE INGENIERÍA DE SISTEMAS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INSTITUTO TECNOLÓGICO METROPOLITANO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35556</v>
          </cell>
          <cell r="AW111">
            <v>21.734246575342464</v>
          </cell>
          <cell r="AX111" t="str">
            <v>TRÁNSITO MEDELLÍN</v>
          </cell>
          <cell r="AY111" t="str">
            <v>CARRERA 64 C No. 72 - 58 TRÁNSITO MEDELLÍN</v>
          </cell>
          <cell r="AZ111">
            <v>0</v>
          </cell>
          <cell r="BA111" t="str">
            <v>3201000 ext 4424</v>
          </cell>
          <cell r="BB111">
            <v>5799538</v>
          </cell>
          <cell r="BC111">
            <v>3105105302</v>
          </cell>
          <cell r="BD111" t="str">
            <v>CLL 59 C N-134 -45 INT 205</v>
          </cell>
          <cell r="BE111" t="str">
            <v>MEDELLÍN</v>
          </cell>
          <cell r="BF111" t="str">
            <v>A</v>
          </cell>
        </row>
        <row r="112">
          <cell r="A112">
            <v>1036941774</v>
          </cell>
          <cell r="B112" t="str">
            <v>DANIEL FELIPE MUÑOZ HERNANDEZ</v>
          </cell>
          <cell r="C112" t="str">
            <v>INACTIVO</v>
          </cell>
          <cell r="D112" t="str">
            <v>VOLUNTARIA NEGATIVA</v>
          </cell>
          <cell r="E112" t="str">
            <v>COLCIENCIAS</v>
          </cell>
          <cell r="F112" t="str">
            <v>RENUNCIA VOLUNTARIA</v>
          </cell>
          <cell r="G112" t="str">
            <v>OPERATIVO</v>
          </cell>
          <cell r="H112" t="str">
            <v>REGULAR</v>
          </cell>
          <cell r="I112" t="str">
            <v>M</v>
          </cell>
          <cell r="J112" t="str">
            <v>daniel.munoz@quipux.com</v>
          </cell>
          <cell r="K112" t="str">
            <v>SOLTERO</v>
          </cell>
          <cell r="L112">
            <v>0</v>
          </cell>
          <cell r="M112" t="str">
            <v>ANALISTA DESARROLLADOR</v>
          </cell>
          <cell r="N112" t="str">
            <v>PROFESIONAL STAFF</v>
          </cell>
          <cell r="O112" t="str">
            <v>II</v>
          </cell>
          <cell r="P112" t="str">
            <v>CASA MATRIZ</v>
          </cell>
          <cell r="Q112" t="str">
            <v>VICEPRESIDENCIA DE FÁBRICA DE SOFTWARE</v>
          </cell>
          <cell r="R112" t="str">
            <v>GERENCIA DE OPTIMIZACIÓN DE SOLUCIONES</v>
          </cell>
          <cell r="S112" t="str">
            <v>ESTEBAN GOMEZ BECERRA</v>
          </cell>
          <cell r="T112" t="str">
            <v>INDEFINIDO</v>
          </cell>
          <cell r="U112">
            <v>0</v>
          </cell>
          <cell r="V112">
            <v>42709</v>
          </cell>
          <cell r="W112">
            <v>43273</v>
          </cell>
          <cell r="X112">
            <v>1.5452054794520549</v>
          </cell>
          <cell r="Y112" t="str">
            <v>TÉCNICO</v>
          </cell>
          <cell r="Z112" t="str">
            <v>SISTEMAS</v>
          </cell>
          <cell r="AA112">
            <v>0</v>
          </cell>
          <cell r="AB112" t="str">
            <v>ESTUDIANTE INGENIERÍA DE SISTEMAS</v>
          </cell>
          <cell r="AC112">
            <v>0</v>
          </cell>
          <cell r="AD112">
            <v>0</v>
          </cell>
          <cell r="AE112" t="str">
            <v>INSTITUTO ASYS</v>
          </cell>
          <cell r="AF112">
            <v>0</v>
          </cell>
          <cell r="AG112" t="str">
            <v>UNIVERSIDAD CATÓLICA DE ORIENTE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33492</v>
          </cell>
          <cell r="AW112">
            <v>27.389041095890413</v>
          </cell>
          <cell r="AX112" t="str">
            <v>RIONEGRO</v>
          </cell>
          <cell r="AY112" t="str">
            <v>CALLE 42 Nº 56-39 SAVANA PLAZA</v>
          </cell>
          <cell r="AZ112">
            <v>0</v>
          </cell>
          <cell r="BA112" t="str">
            <v>3137000 ext 406</v>
          </cell>
          <cell r="BB112">
            <v>3197841821</v>
          </cell>
          <cell r="BC112">
            <v>3197841821</v>
          </cell>
          <cell r="BD112" t="str">
            <v>CLL 44C N°59-72 QUITAS DEL CARRETERO</v>
          </cell>
          <cell r="BE112" t="str">
            <v>RIONEGRO</v>
          </cell>
          <cell r="BF112" t="str">
            <v>A</v>
          </cell>
        </row>
        <row r="113">
          <cell r="A113">
            <v>71526811</v>
          </cell>
          <cell r="B113" t="str">
            <v>DANIEL FELIPE ROJAS MARTINEZ</v>
          </cell>
          <cell r="C113" t="str">
            <v>INACTIVO</v>
          </cell>
          <cell r="D113" t="str">
            <v>VOLUNTARIA POSITIVA</v>
          </cell>
          <cell r="E113">
            <v>0</v>
          </cell>
          <cell r="F113" t="str">
            <v>RENUNCIA VOLUNTARIA</v>
          </cell>
          <cell r="G113" t="str">
            <v>OPERATIVO</v>
          </cell>
          <cell r="H113" t="str">
            <v>REGULAR</v>
          </cell>
          <cell r="I113" t="str">
            <v>M</v>
          </cell>
          <cell r="J113" t="str">
            <v>daniel.rojas@quipux.com</v>
          </cell>
          <cell r="K113" t="str">
            <v>SOLTERO</v>
          </cell>
          <cell r="L113">
            <v>0</v>
          </cell>
          <cell r="M113" t="str">
            <v>ANALISTA DESARROLLADOR</v>
          </cell>
          <cell r="N113" t="str">
            <v>PROFESIONAL EN ENTRENAMIENTO</v>
          </cell>
          <cell r="O113" t="str">
            <v>II</v>
          </cell>
          <cell r="P113" t="str">
            <v>CASA MATRIZ</v>
          </cell>
          <cell r="Q113" t="str">
            <v>VICEPRESIDENCIA DE FÁBRICA DE SOFTWARE</v>
          </cell>
          <cell r="R113" t="str">
            <v>GERENCIA DE OPTIMIZACIÓN DE SOLUCIONES</v>
          </cell>
          <cell r="S113" t="str">
            <v>ANGELA MARIA CUARTAS HURTADO</v>
          </cell>
          <cell r="T113" t="str">
            <v>INDEFINIDO</v>
          </cell>
          <cell r="U113">
            <v>0</v>
          </cell>
          <cell r="V113">
            <v>42799</v>
          </cell>
          <cell r="W113">
            <v>43350</v>
          </cell>
          <cell r="X113">
            <v>1.5095890410958903</v>
          </cell>
          <cell r="Y113" t="str">
            <v>BACHILLER</v>
          </cell>
          <cell r="Z113">
            <v>0</v>
          </cell>
          <cell r="AA113">
            <v>0</v>
          </cell>
          <cell r="AB113" t="str">
            <v>ESTUDIANTE INGENIERÍA DE SISTEMAS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UNIVERSIDAD DE ANTIOQUIA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31351</v>
          </cell>
          <cell r="AW113">
            <v>33.254794520547946</v>
          </cell>
          <cell r="AX113" t="str">
            <v>MILLA DE ORO</v>
          </cell>
          <cell r="AY113" t="str">
            <v>CRA 43 A N 3 SUR-130 TORRE 1 PISO 12 MILLA DE ORO</v>
          </cell>
          <cell r="AZ113">
            <v>0</v>
          </cell>
          <cell r="BA113">
            <v>3137000</v>
          </cell>
          <cell r="BB113">
            <v>3007758351</v>
          </cell>
          <cell r="BC113">
            <v>2308914</v>
          </cell>
          <cell r="BD113" t="str">
            <v>CARRERA 65 NO. 43–56, BARRIO SAN JOAQUÍN</v>
          </cell>
          <cell r="BE113" t="str">
            <v>MEDELLÍN</v>
          </cell>
          <cell r="BF113" t="str">
            <v>O</v>
          </cell>
        </row>
        <row r="114">
          <cell r="A114">
            <v>1036957502</v>
          </cell>
          <cell r="B114" t="str">
            <v>LUISA FERNANDA SANCHEZ ALVAREZ</v>
          </cell>
          <cell r="C114" t="str">
            <v>ACTIVO</v>
          </cell>
          <cell r="D114">
            <v>0</v>
          </cell>
          <cell r="E114">
            <v>0</v>
          </cell>
          <cell r="F114">
            <v>0</v>
          </cell>
          <cell r="G114" t="str">
            <v>OPERATIVO</v>
          </cell>
          <cell r="H114" t="str">
            <v>REGULAR</v>
          </cell>
          <cell r="I114" t="str">
            <v>F</v>
          </cell>
          <cell r="J114" t="str">
            <v>moffy789@gmail.com</v>
          </cell>
          <cell r="K114" t="str">
            <v>SOLTERO</v>
          </cell>
          <cell r="L114">
            <v>0</v>
          </cell>
          <cell r="M114" t="str">
            <v>AUXILIAR OPERATIVO DE SERVICIO</v>
          </cell>
          <cell r="N114" t="str">
            <v>AUXILIAR</v>
          </cell>
          <cell r="O114" t="str">
            <v>I</v>
          </cell>
          <cell r="P114" t="str">
            <v>GOBERNACIÓN ANTIOQUIA</v>
          </cell>
          <cell r="Q114" t="str">
            <v>GOBERNACIÓN ANTIOQUIA</v>
          </cell>
          <cell r="R114" t="str">
            <v>OPERACIONES</v>
          </cell>
          <cell r="S114" t="str">
            <v>LUIS CARLOS BEDOYA VASQUEZ</v>
          </cell>
          <cell r="T114" t="str">
            <v>FIJO INFERIOR A UN AÑO</v>
          </cell>
          <cell r="U114">
            <v>43310</v>
          </cell>
          <cell r="V114">
            <v>43130</v>
          </cell>
          <cell r="W114">
            <v>0</v>
          </cell>
          <cell r="X114">
            <v>0.98356164383561639</v>
          </cell>
          <cell r="Y114" t="str">
            <v>BACHILLER</v>
          </cell>
          <cell r="Z114" t="str">
            <v>BACHILLER ACADEMICO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35284</v>
          </cell>
          <cell r="AW114">
            <v>22.479452054794521</v>
          </cell>
          <cell r="AX114" t="str">
            <v>GOBERNACIÓN ANTIOQUIA</v>
          </cell>
          <cell r="AY114" t="str">
            <v xml:space="preserve">CALLE 42 # 52-186 SÓTANO EXTERNO. </v>
          </cell>
          <cell r="AZ114">
            <v>0</v>
          </cell>
          <cell r="BA114" t="str">
            <v>2629779 ext 14</v>
          </cell>
          <cell r="BB114">
            <v>6150989</v>
          </cell>
          <cell r="BC114">
            <v>3217361314</v>
          </cell>
          <cell r="BD114" t="str">
            <v>CARRERA 55 CA 16 B 95</v>
          </cell>
          <cell r="BE114" t="str">
            <v>RIONEGRO</v>
          </cell>
          <cell r="BF114" t="str">
            <v>A</v>
          </cell>
        </row>
        <row r="115">
          <cell r="A115">
            <v>1017266593</v>
          </cell>
          <cell r="B115" t="str">
            <v>LUISA MARIA ALVAREZ PUETAMAN</v>
          </cell>
          <cell r="C115" t="str">
            <v>ACTIVO</v>
          </cell>
          <cell r="D115">
            <v>0</v>
          </cell>
          <cell r="E115">
            <v>0</v>
          </cell>
          <cell r="F115">
            <v>0</v>
          </cell>
          <cell r="G115" t="str">
            <v>OPERATIVO</v>
          </cell>
          <cell r="H115" t="str">
            <v>REGULAR</v>
          </cell>
          <cell r="I115" t="str">
            <v>F</v>
          </cell>
          <cell r="J115" t="str">
            <v>luisa.alvarez221@gmail.com</v>
          </cell>
          <cell r="K115" t="str">
            <v>SOLTERO</v>
          </cell>
          <cell r="L115">
            <v>0</v>
          </cell>
          <cell r="M115" t="str">
            <v>AUXILIAR OPERATIVO DE SERVICIO</v>
          </cell>
          <cell r="N115" t="str">
            <v>AUXILIAR</v>
          </cell>
          <cell r="O115" t="str">
            <v>I</v>
          </cell>
          <cell r="P115" t="str">
            <v>GOBERNACIÓN ANTIOQUIA</v>
          </cell>
          <cell r="Q115" t="str">
            <v>GOBERNACIÓN ANTIOQUIA</v>
          </cell>
          <cell r="R115" t="str">
            <v>OPERACIONES</v>
          </cell>
          <cell r="S115" t="str">
            <v>LUIS CARLOS BEDOYA VASQUEZ</v>
          </cell>
          <cell r="T115" t="str">
            <v>FIJO INFERIOR A UN AÑO</v>
          </cell>
          <cell r="U115">
            <v>43310</v>
          </cell>
          <cell r="V115">
            <v>43130</v>
          </cell>
          <cell r="W115">
            <v>0</v>
          </cell>
          <cell r="X115">
            <v>0.98356164383561639</v>
          </cell>
          <cell r="Y115" t="str">
            <v>TÉCNICO</v>
          </cell>
          <cell r="Z115" t="str">
            <v>ATENCIÓN INTEGRAL A LA PRIMERA INFANCIA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 t="str">
            <v>POLITECNICO MAYOR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2017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36187</v>
          </cell>
          <cell r="AW115">
            <v>20.005479452054793</v>
          </cell>
          <cell r="AX115" t="str">
            <v>GOBERNACIÓN ANTIOQUIA</v>
          </cell>
          <cell r="AY115" t="str">
            <v xml:space="preserve">CALLE 42 # 52-186 SÓTANO EXTERNO. </v>
          </cell>
          <cell r="AZ115">
            <v>0</v>
          </cell>
          <cell r="BA115" t="str">
            <v>2629779 ext 14</v>
          </cell>
          <cell r="BB115">
            <v>5897478</v>
          </cell>
          <cell r="BC115">
            <v>3147145677</v>
          </cell>
          <cell r="BD115" t="str">
            <v xml:space="preserve">CARRERA 43 A 64 11 </v>
          </cell>
          <cell r="BE115" t="str">
            <v>MEDELLÍN</v>
          </cell>
          <cell r="BF115" t="str">
            <v>O</v>
          </cell>
        </row>
        <row r="116">
          <cell r="A116">
            <v>1037658682</v>
          </cell>
          <cell r="B116" t="str">
            <v>VALENTINA RODRIGUEZ PRECIADO</v>
          </cell>
          <cell r="C116" t="str">
            <v>ACTIVO</v>
          </cell>
          <cell r="D116">
            <v>0</v>
          </cell>
          <cell r="E116">
            <v>0</v>
          </cell>
          <cell r="F116">
            <v>0</v>
          </cell>
          <cell r="G116" t="str">
            <v>OPERATIVO</v>
          </cell>
          <cell r="H116" t="str">
            <v>REGULAR</v>
          </cell>
          <cell r="I116" t="str">
            <v>F</v>
          </cell>
          <cell r="J116" t="str">
            <v>valenprecia@hotmail.com</v>
          </cell>
          <cell r="K116" t="str">
            <v>SOLTERO</v>
          </cell>
          <cell r="L116">
            <v>0</v>
          </cell>
          <cell r="M116" t="str">
            <v>AUXILIAR OPERATIVO DE SERVICIO</v>
          </cell>
          <cell r="N116" t="str">
            <v>AUXILIAR</v>
          </cell>
          <cell r="O116" t="str">
            <v>I</v>
          </cell>
          <cell r="P116" t="str">
            <v>GOBERNACIÓN ANTIOQUIA</v>
          </cell>
          <cell r="Q116" t="str">
            <v>GOBERNACIÓN ANTIOQUIA</v>
          </cell>
          <cell r="R116" t="str">
            <v>OPERACIONES</v>
          </cell>
          <cell r="S116" t="str">
            <v>ALEJANDRO ROLDAN GRANADA</v>
          </cell>
          <cell r="T116" t="str">
            <v>FIJO INFERIOR A UN AÑO</v>
          </cell>
          <cell r="U116">
            <v>43310</v>
          </cell>
          <cell r="V116">
            <v>43130</v>
          </cell>
          <cell r="W116">
            <v>0</v>
          </cell>
          <cell r="X116">
            <v>0.98356164383561639</v>
          </cell>
          <cell r="Y116" t="str">
            <v>BACHILLER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2015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35702</v>
          </cell>
          <cell r="AW116">
            <v>21.334246575342465</v>
          </cell>
          <cell r="AX116" t="str">
            <v>GOBERNACIÓN ANTIOQUIA</v>
          </cell>
          <cell r="AY116" t="str">
            <v xml:space="preserve">CALLE 42 # 52-186 SÓTANO EXTERNO. </v>
          </cell>
          <cell r="AZ116" t="str">
            <v>Primer contrato indefinido: 1/03/2017 a 21/07/2017 (Despido sin justa causa-por temporada)</v>
          </cell>
          <cell r="BA116" t="str">
            <v>2629779 ext 14</v>
          </cell>
          <cell r="BB116">
            <v>2708739</v>
          </cell>
          <cell r="BC116">
            <v>3113953443</v>
          </cell>
          <cell r="BD116" t="str">
            <v>CALLE 53 SUR 40-24 CASA 106</v>
          </cell>
          <cell r="BE116" t="str">
            <v>ENVIGADO</v>
          </cell>
          <cell r="BF116" t="str">
            <v>B</v>
          </cell>
        </row>
        <row r="117">
          <cell r="A117">
            <v>1036943285</v>
          </cell>
          <cell r="B117" t="str">
            <v>DANIEL RIOS VELEZ</v>
          </cell>
          <cell r="C117" t="str">
            <v>INACTIVO</v>
          </cell>
          <cell r="D117" t="str">
            <v>VOLUNTARIA POSITIVA</v>
          </cell>
          <cell r="E117">
            <v>0</v>
          </cell>
          <cell r="F117" t="str">
            <v>RENUNCIA VOLUNTARIA</v>
          </cell>
          <cell r="G117" t="str">
            <v>OPERATIVO</v>
          </cell>
          <cell r="H117" t="str">
            <v>REGULAR</v>
          </cell>
          <cell r="I117" t="str">
            <v>M</v>
          </cell>
          <cell r="J117" t="str">
            <v>daniel.rios@quipux.com</v>
          </cell>
          <cell r="K117" t="str">
            <v>SOLTERO</v>
          </cell>
          <cell r="L117">
            <v>0</v>
          </cell>
          <cell r="M117" t="str">
            <v>ANALISTA DESARROLLADOR</v>
          </cell>
          <cell r="N117" t="str">
            <v>PROFESIONAL STAFF</v>
          </cell>
          <cell r="O117" t="str">
            <v>III</v>
          </cell>
          <cell r="P117" t="str">
            <v>CASA MATRIZ</v>
          </cell>
          <cell r="Q117" t="str">
            <v>VICEPRESIDENCIA DE FÁBRICA DE SOFTWARE</v>
          </cell>
          <cell r="R117" t="str">
            <v>GERENCIA DE OPTIMIZACIÓN DE SOLUCIONES</v>
          </cell>
          <cell r="S117" t="str">
            <v>PAULA ANDREA CARDONA HERNANDEZ</v>
          </cell>
          <cell r="T117" t="str">
            <v>INDEFINIDO</v>
          </cell>
          <cell r="U117">
            <v>0</v>
          </cell>
          <cell r="V117">
            <v>41169</v>
          </cell>
          <cell r="W117">
            <v>43215</v>
          </cell>
          <cell r="X117">
            <v>5.6054794520547944</v>
          </cell>
          <cell r="Y117" t="str">
            <v>TÉCNICO</v>
          </cell>
          <cell r="Z117" t="str">
            <v>SISTEMAS</v>
          </cell>
          <cell r="AA117">
            <v>0</v>
          </cell>
          <cell r="AB117" t="str">
            <v>ESTUDIANTE INGENIERÍA DE SISTEMAS</v>
          </cell>
          <cell r="AC117">
            <v>0</v>
          </cell>
          <cell r="AD117">
            <v>0</v>
          </cell>
          <cell r="AE117" t="str">
            <v>ASYS S.A</v>
          </cell>
          <cell r="AF117">
            <v>0</v>
          </cell>
          <cell r="AG117" t="str">
            <v>UNIVERSIDAD CATÓLICA DE ORIENTE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33632</v>
          </cell>
          <cell r="AW117">
            <v>27.005479452054793</v>
          </cell>
          <cell r="AX117" t="str">
            <v>RIONEGRO</v>
          </cell>
          <cell r="AY117" t="str">
            <v>CALLE 42 Nº 56-39 SAVANA PLAZA</v>
          </cell>
          <cell r="AZ117">
            <v>0</v>
          </cell>
          <cell r="BA117" t="str">
            <v>3137000 ext 406</v>
          </cell>
          <cell r="BB117">
            <v>2915054</v>
          </cell>
          <cell r="BC117">
            <v>3108204165</v>
          </cell>
          <cell r="BD117" t="str">
            <v>BLOQUE 25 APTO 501 BARRIO ARRAYANES</v>
          </cell>
          <cell r="BE117" t="str">
            <v>RIONEGRO</v>
          </cell>
          <cell r="BF117" t="str">
            <v>O</v>
          </cell>
        </row>
        <row r="118">
          <cell r="A118">
            <v>1035874797</v>
          </cell>
          <cell r="B118" t="str">
            <v>VALERIA BUSTAMANTE HENAO</v>
          </cell>
          <cell r="C118" t="str">
            <v>INACTIVO</v>
          </cell>
          <cell r="D118">
            <v>0</v>
          </cell>
          <cell r="E118">
            <v>0</v>
          </cell>
          <cell r="F118" t="str">
            <v>TERMINACIÓN DE CONTRATO</v>
          </cell>
          <cell r="G118" t="str">
            <v>OPERATIVO</v>
          </cell>
          <cell r="H118" t="str">
            <v>REGULAR</v>
          </cell>
          <cell r="I118" t="str">
            <v>F</v>
          </cell>
          <cell r="J118" t="str">
            <v>valeriiabtte@gmail.com</v>
          </cell>
          <cell r="K118" t="str">
            <v>SOLTERO</v>
          </cell>
          <cell r="L118">
            <v>0</v>
          </cell>
          <cell r="M118" t="str">
            <v>AUXILIAR OPERATIVO DE SERVICIO</v>
          </cell>
          <cell r="N118" t="str">
            <v>AUXILIAR</v>
          </cell>
          <cell r="O118" t="str">
            <v>I</v>
          </cell>
          <cell r="P118" t="str">
            <v>GOBERNACIÓN ANTIOQUIA</v>
          </cell>
          <cell r="Q118" t="str">
            <v>GOBERNACIÓN ANTIOQUIA</v>
          </cell>
          <cell r="R118" t="str">
            <v>OPERACIONES</v>
          </cell>
          <cell r="S118" t="str">
            <v>LUIS CARLOS BEDOYA VASQUEZ</v>
          </cell>
          <cell r="T118" t="str">
            <v>FIJO INFERIOR A UN AÑO</v>
          </cell>
          <cell r="U118">
            <v>43310</v>
          </cell>
          <cell r="V118">
            <v>43130</v>
          </cell>
          <cell r="W118">
            <v>43310</v>
          </cell>
          <cell r="X118">
            <v>0.49315068493150682</v>
          </cell>
          <cell r="Y118" t="str">
            <v>TÉCNICO</v>
          </cell>
          <cell r="Z118" t="str">
            <v>ASISTENTE DE GESTION HUMANA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 t="str">
            <v>POLITECNICO MAYOR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35309</v>
          </cell>
          <cell r="AW118">
            <v>22.410958904109588</v>
          </cell>
          <cell r="AX118" t="str">
            <v>GOBERNACIÓN ANTIOQUIA</v>
          </cell>
          <cell r="AY118" t="str">
            <v xml:space="preserve">CALLE 42 # 52-186 SÓTANO EXTERNO. </v>
          </cell>
          <cell r="AZ118">
            <v>0</v>
          </cell>
          <cell r="BA118" t="str">
            <v>2629779 ext 14</v>
          </cell>
          <cell r="BB118">
            <v>4544681</v>
          </cell>
          <cell r="BC118">
            <v>3225294128</v>
          </cell>
          <cell r="BD118" t="str">
            <v>CALLE 3 N 14 B 23</v>
          </cell>
          <cell r="BE118" t="str">
            <v>MEDELLÍN</v>
          </cell>
          <cell r="BF118" t="str">
            <v>O</v>
          </cell>
        </row>
        <row r="119">
          <cell r="A119">
            <v>1045024315</v>
          </cell>
          <cell r="B119" t="str">
            <v>VANESSA OSORIO AGUIRRE</v>
          </cell>
          <cell r="C119" t="str">
            <v>ACTIVO</v>
          </cell>
          <cell r="D119">
            <v>0</v>
          </cell>
          <cell r="E119">
            <v>0</v>
          </cell>
          <cell r="F119">
            <v>0</v>
          </cell>
          <cell r="G119" t="str">
            <v>OPERATIVO</v>
          </cell>
          <cell r="H119" t="str">
            <v>REGULAR</v>
          </cell>
          <cell r="I119" t="str">
            <v>F</v>
          </cell>
          <cell r="J119" t="str">
            <v>nesaosorio@gmail.com</v>
          </cell>
          <cell r="K119" t="str">
            <v>SOLTERO</v>
          </cell>
          <cell r="L119">
            <v>0</v>
          </cell>
          <cell r="M119" t="str">
            <v>AUXILIAR DE SOSTENIBILIDAD</v>
          </cell>
          <cell r="N119" t="str">
            <v>AUXILIAR</v>
          </cell>
          <cell r="O119" t="str">
            <v>I</v>
          </cell>
          <cell r="P119" t="str">
            <v>GOBERNACIÓN ANTIOQUIA</v>
          </cell>
          <cell r="Q119" t="str">
            <v>GOBERNACIÓN ANTIOQUIA</v>
          </cell>
          <cell r="R119" t="str">
            <v>TI</v>
          </cell>
          <cell r="S119" t="str">
            <v>LUIS CARLOS BEDOYA VASQUEZ</v>
          </cell>
          <cell r="T119" t="str">
            <v>FIJO INFERIOR A UN AÑO</v>
          </cell>
          <cell r="U119">
            <v>43310</v>
          </cell>
          <cell r="V119">
            <v>43130</v>
          </cell>
          <cell r="W119">
            <v>0</v>
          </cell>
          <cell r="X119">
            <v>0.98356164383561639</v>
          </cell>
          <cell r="Y119" t="str">
            <v>TECNOLÓGICO</v>
          </cell>
          <cell r="Z119" t="str">
            <v>NEGOCIOS INTERNACIONALES</v>
          </cell>
          <cell r="AA119" t="str">
            <v>ESTUDIANTE DE TECNOLOGIA EN COSTOS Y AUDITORIA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POLITÉCNICO COLOMBIANO JAIME ISAZA CADAVID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35199</v>
          </cell>
          <cell r="AW119">
            <v>22.712328767123289</v>
          </cell>
          <cell r="AX119" t="str">
            <v>GOBERNACIÓN ANTIOQUIA</v>
          </cell>
          <cell r="AY119" t="str">
            <v xml:space="preserve">CALLE 42 # 52-186 SÓTANO EXTERNO. </v>
          </cell>
          <cell r="AZ119">
            <v>0</v>
          </cell>
          <cell r="BA119" t="str">
            <v>2629779 ext 14</v>
          </cell>
          <cell r="BB119">
            <v>6036389</v>
          </cell>
          <cell r="BC119">
            <v>3016383890</v>
          </cell>
          <cell r="BD119" t="str">
            <v>CALLE 2 A SUR N 55-28</v>
          </cell>
          <cell r="BE119" t="str">
            <v>MEDELLÍN</v>
          </cell>
          <cell r="BF119" t="str">
            <v>A</v>
          </cell>
        </row>
        <row r="120">
          <cell r="A120">
            <v>1040736576</v>
          </cell>
          <cell r="B120" t="str">
            <v>DUBAN ANDRES ROJAS HERRERA</v>
          </cell>
          <cell r="C120" t="str">
            <v>ACTIVO</v>
          </cell>
          <cell r="D120">
            <v>0</v>
          </cell>
          <cell r="E120">
            <v>0</v>
          </cell>
          <cell r="F120">
            <v>0</v>
          </cell>
          <cell r="G120" t="str">
            <v>OPERATIVO</v>
          </cell>
          <cell r="H120" t="str">
            <v>REGULAR</v>
          </cell>
          <cell r="I120" t="str">
            <v>M</v>
          </cell>
          <cell r="J120" t="str">
            <v>duban.rojas@quipux.com</v>
          </cell>
          <cell r="K120" t="str">
            <v>SOLTERO</v>
          </cell>
          <cell r="L120">
            <v>0</v>
          </cell>
          <cell r="M120" t="str">
            <v>ANALISTA DE CALIDAD</v>
          </cell>
          <cell r="N120" t="str">
            <v>PROFESIONAL STAFF</v>
          </cell>
          <cell r="O120" t="str">
            <v>III</v>
          </cell>
          <cell r="P120" t="str">
            <v>CASA MATRIZ</v>
          </cell>
          <cell r="Q120" t="str">
            <v>VICEPRESIDENCIA DE FÁBRICA DE SOFTWARE</v>
          </cell>
          <cell r="R120" t="str">
            <v>GERENCIA DE OPTIMIZACIÓN DE SOLUCIONES</v>
          </cell>
          <cell r="S120" t="str">
            <v>JULIAN HUMBERTO LOPEZ RAMIREZ</v>
          </cell>
          <cell r="T120" t="str">
            <v>INDEFINIDO</v>
          </cell>
          <cell r="U120">
            <v>0</v>
          </cell>
          <cell r="V120">
            <v>43132</v>
          </cell>
          <cell r="W120">
            <v>0</v>
          </cell>
          <cell r="X120">
            <v>0.9780821917808219</v>
          </cell>
          <cell r="Y120" t="str">
            <v>PROFESIONAL</v>
          </cell>
          <cell r="Z120">
            <v>0</v>
          </cell>
          <cell r="AA120" t="str">
            <v>SISTEMAS</v>
          </cell>
          <cell r="AB120" t="str">
            <v>INGENIERÍA DE SOFTWARE</v>
          </cell>
          <cell r="AC120">
            <v>0</v>
          </cell>
          <cell r="AD120">
            <v>0</v>
          </cell>
          <cell r="AE120">
            <v>0</v>
          </cell>
          <cell r="AF120" t="str">
            <v>TECNOLÓGICO DE ANTIOQUIA</v>
          </cell>
          <cell r="AG120" t="str">
            <v>TECNOLÓGICO DE ANTIOQUIA</v>
          </cell>
          <cell r="AH120">
            <v>0</v>
          </cell>
          <cell r="AI120">
            <v>0</v>
          </cell>
          <cell r="AJ120">
            <v>2013</v>
          </cell>
          <cell r="AK120" t="str">
            <v>05753-292265ANT</v>
          </cell>
          <cell r="AL120" t="str">
            <v>INGENIERO EN SOFTWARE</v>
          </cell>
          <cell r="AM120">
            <v>41991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32939</v>
          </cell>
          <cell r="AW120">
            <v>28.904109589041095</v>
          </cell>
          <cell r="AX120" t="str">
            <v>MILLA DE ORO</v>
          </cell>
          <cell r="AY120" t="str">
            <v>CRA 43 A N 3 SUR-130 TORRE 1 PISO 12 MILLA DE ORO</v>
          </cell>
          <cell r="AZ120">
            <v>0</v>
          </cell>
          <cell r="BA120">
            <v>3137000</v>
          </cell>
          <cell r="BB120" t="str">
            <v>302-445-4866</v>
          </cell>
          <cell r="BC120" t="str">
            <v>300-756-2256</v>
          </cell>
          <cell r="BD120" t="str">
            <v xml:space="preserve">CALLE 110 B SUR NRO. 48-1 </v>
          </cell>
          <cell r="BE120" t="str">
            <v>LA ESTRELLA</v>
          </cell>
          <cell r="BF120" t="str">
            <v>O</v>
          </cell>
        </row>
        <row r="121">
          <cell r="A121">
            <v>1036947699</v>
          </cell>
          <cell r="B121" t="str">
            <v>DANIEL VALENCIA ANGARITA</v>
          </cell>
          <cell r="C121" t="str">
            <v>ACTIVO</v>
          </cell>
          <cell r="D121">
            <v>0</v>
          </cell>
          <cell r="E121">
            <v>0</v>
          </cell>
          <cell r="F121">
            <v>0</v>
          </cell>
          <cell r="G121" t="str">
            <v>OPERATIVO</v>
          </cell>
          <cell r="H121" t="str">
            <v>REGULAR</v>
          </cell>
          <cell r="I121" t="str">
            <v>M</v>
          </cell>
          <cell r="J121" t="str">
            <v>daniel.valencia@quipux.com</v>
          </cell>
          <cell r="K121" t="str">
            <v>SOLTERO</v>
          </cell>
          <cell r="L121">
            <v>0</v>
          </cell>
          <cell r="M121" t="str">
            <v>ANALISTA DESARROLLADOR</v>
          </cell>
          <cell r="N121" t="str">
            <v>PROFESIONAL STAFF</v>
          </cell>
          <cell r="O121" t="str">
            <v>III</v>
          </cell>
          <cell r="P121" t="str">
            <v>CASA MATRIZ</v>
          </cell>
          <cell r="Q121" t="str">
            <v>VICEPRESIDENCIA DE FÁBRICA DE SOFTWARE</v>
          </cell>
          <cell r="R121" t="str">
            <v>GERENCIA DE OPTIMIZACIÓN DE SOLUCIONES</v>
          </cell>
          <cell r="S121" t="str">
            <v>DIANA MARCELA VALERO PELAEZ</v>
          </cell>
          <cell r="T121" t="str">
            <v>INDEFINIDO</v>
          </cell>
          <cell r="U121">
            <v>0</v>
          </cell>
          <cell r="V121">
            <v>42128</v>
          </cell>
          <cell r="W121">
            <v>0</v>
          </cell>
          <cell r="X121">
            <v>3.7287671232876711</v>
          </cell>
          <cell r="Y121" t="str">
            <v>PROFESIONAL</v>
          </cell>
          <cell r="Z121">
            <v>0</v>
          </cell>
          <cell r="AA121">
            <v>0</v>
          </cell>
          <cell r="AB121" t="str">
            <v>INGENIERÍA DE SISTEMAS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 t="str">
            <v>UNIVERSIDAD CATÓLICA DE ORIENTE</v>
          </cell>
          <cell r="AH121">
            <v>0</v>
          </cell>
          <cell r="AI121">
            <v>0</v>
          </cell>
          <cell r="AJ121">
            <v>2016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34214</v>
          </cell>
          <cell r="AW121">
            <v>25.410958904109588</v>
          </cell>
          <cell r="AX121" t="str">
            <v>RIONEGRO</v>
          </cell>
          <cell r="AY121" t="str">
            <v>CALLE 42 Nº 56-39 SAVANA PLAZA</v>
          </cell>
          <cell r="AZ121">
            <v>0</v>
          </cell>
          <cell r="BA121" t="str">
            <v>3137000 ext 406</v>
          </cell>
          <cell r="BB121">
            <v>5321144</v>
          </cell>
          <cell r="BC121">
            <v>3147508750</v>
          </cell>
          <cell r="BD121" t="str">
            <v>CARRERA A 55 NO. 20A - 28</v>
          </cell>
          <cell r="BE121" t="str">
            <v>RIONEGRO</v>
          </cell>
          <cell r="BF121" t="str">
            <v>A</v>
          </cell>
        </row>
        <row r="122">
          <cell r="A122">
            <v>1040753409</v>
          </cell>
          <cell r="B122" t="str">
            <v>DANIELA ACEVEDO ALVAREZ</v>
          </cell>
          <cell r="C122" t="str">
            <v>INACTIVO</v>
          </cell>
          <cell r="D122">
            <v>0</v>
          </cell>
          <cell r="E122">
            <v>0</v>
          </cell>
          <cell r="F122" t="str">
            <v>RENUNCIA VOLUNTARIA</v>
          </cell>
          <cell r="G122" t="str">
            <v>OPERATIVO</v>
          </cell>
          <cell r="H122" t="str">
            <v>REGULAR</v>
          </cell>
          <cell r="I122" t="str">
            <v>F</v>
          </cell>
          <cell r="J122" t="str">
            <v>d.ani28@hotmail.com</v>
          </cell>
          <cell r="K122" t="str">
            <v>UNIÓN LIBRE</v>
          </cell>
          <cell r="L122">
            <v>0</v>
          </cell>
          <cell r="M122" t="str">
            <v>AUXILIAR DE PAGOS</v>
          </cell>
          <cell r="N122" t="str">
            <v>AUXILIAR</v>
          </cell>
          <cell r="O122" t="str">
            <v>I</v>
          </cell>
          <cell r="P122" t="str">
            <v>GOBERNACIÓN ANTIOQUIA</v>
          </cell>
          <cell r="Q122" t="str">
            <v>GOBERNACIÓN ANTIOQUIA</v>
          </cell>
          <cell r="R122" t="str">
            <v>MESA DE PAGOS</v>
          </cell>
          <cell r="S122" t="str">
            <v>KATHERINE TABARES SUAREZ</v>
          </cell>
          <cell r="T122" t="str">
            <v>INDEFINIDO</v>
          </cell>
          <cell r="U122">
            <v>0</v>
          </cell>
          <cell r="V122">
            <v>42767</v>
          </cell>
          <cell r="W122">
            <v>43132</v>
          </cell>
          <cell r="X122">
            <v>1</v>
          </cell>
          <cell r="Y122" t="str">
            <v>TÉCNICO</v>
          </cell>
          <cell r="Z122" t="str">
            <v>APOYO ADMINISTRATIVO EN SALUD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SENA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2014</v>
          </cell>
          <cell r="AK122">
            <v>0</v>
          </cell>
          <cell r="AL122">
            <v>0</v>
          </cell>
          <cell r="AM122">
            <v>0</v>
          </cell>
          <cell r="AN122" t="str">
            <v>TALLER DE ATENCIÓN DE PRIMER RESPONDIENTE</v>
          </cell>
          <cell r="AO122">
            <v>0</v>
          </cell>
          <cell r="AP122">
            <v>0</v>
          </cell>
          <cell r="AQ122">
            <v>0</v>
          </cell>
          <cell r="AR122" t="str">
            <v>SENA</v>
          </cell>
          <cell r="AS122">
            <v>0</v>
          </cell>
          <cell r="AT122">
            <v>0</v>
          </cell>
          <cell r="AU122">
            <v>0</v>
          </cell>
          <cell r="AV122">
            <v>35291</v>
          </cell>
          <cell r="AW122">
            <v>22.460273972602739</v>
          </cell>
          <cell r="AX122" t="str">
            <v>GOBERNACIÓN ANTIOQUIA</v>
          </cell>
          <cell r="AY122" t="str">
            <v xml:space="preserve">CALLE 42 # 52-186 SÓTANO EXTERNO. </v>
          </cell>
          <cell r="AZ122">
            <v>0</v>
          </cell>
          <cell r="BA122" t="str">
            <v>2629779 ext 14</v>
          </cell>
          <cell r="BB122">
            <v>5240635</v>
          </cell>
          <cell r="BC122">
            <v>3113966319</v>
          </cell>
          <cell r="BD122" t="str">
            <v>CARRERA 45A # 97 - 24 INT 201</v>
          </cell>
          <cell r="BE122" t="str">
            <v>MEDELLÍN</v>
          </cell>
          <cell r="BF122" t="str">
            <v>A</v>
          </cell>
        </row>
        <row r="123">
          <cell r="A123">
            <v>1040742647</v>
          </cell>
          <cell r="B123" t="str">
            <v>DANIELA ANDREA ARANGO GOEZ</v>
          </cell>
          <cell r="C123" t="str">
            <v>ACTIVO</v>
          </cell>
          <cell r="D123">
            <v>0</v>
          </cell>
          <cell r="E123">
            <v>0</v>
          </cell>
          <cell r="F123">
            <v>0</v>
          </cell>
          <cell r="G123" t="str">
            <v>OPERATIVO</v>
          </cell>
          <cell r="H123" t="str">
            <v>REGULAR</v>
          </cell>
          <cell r="I123" t="str">
            <v>F</v>
          </cell>
          <cell r="J123" t="str">
            <v>daniela.arango@quipux.com</v>
          </cell>
          <cell r="K123" t="str">
            <v>SOLTERO</v>
          </cell>
          <cell r="L123">
            <v>0</v>
          </cell>
          <cell r="M123" t="str">
            <v>ANALISTA DE RECURSOS HUMANOS</v>
          </cell>
          <cell r="N123" t="str">
            <v>PROFESIONAL EN ENTRENAMIENTO</v>
          </cell>
          <cell r="O123" t="str">
            <v>II</v>
          </cell>
          <cell r="P123" t="str">
            <v>CASA MATRIZ</v>
          </cell>
          <cell r="Q123" t="str">
            <v>GERENCIA DE RECURSOS HUMANOS</v>
          </cell>
          <cell r="R123" t="str">
            <v>DIRECCIÓN DE GESTIÓN DE PERSONAL</v>
          </cell>
          <cell r="S123" t="str">
            <v>ANA ISABEL RAMIREZ MADRID</v>
          </cell>
          <cell r="T123" t="str">
            <v>INDEFINIDO</v>
          </cell>
          <cell r="U123">
            <v>0</v>
          </cell>
          <cell r="V123">
            <v>43097</v>
          </cell>
          <cell r="W123">
            <v>0</v>
          </cell>
          <cell r="X123">
            <v>1.0739726027397261</v>
          </cell>
          <cell r="Y123" t="str">
            <v>TÉCNICO</v>
          </cell>
          <cell r="Z123" t="str">
            <v>TÉCNICA EN RECURSOS HUMANOS</v>
          </cell>
          <cell r="AA123">
            <v>0</v>
          </cell>
          <cell r="AB123" t="str">
            <v>ESTUDIANTE PSICOLOGÍA</v>
          </cell>
          <cell r="AC123">
            <v>0</v>
          </cell>
          <cell r="AD123">
            <v>0</v>
          </cell>
          <cell r="AE123" t="str">
            <v>CENSA</v>
          </cell>
          <cell r="AF123">
            <v>0</v>
          </cell>
          <cell r="AG123" t="str">
            <v>UNIVERSIDAD CATÓLICA LUIS AMIGO</v>
          </cell>
          <cell r="AH123">
            <v>0</v>
          </cell>
          <cell r="AI123">
            <v>0</v>
          </cell>
          <cell r="AJ123">
            <v>2018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33508</v>
          </cell>
          <cell r="AW123">
            <v>27.345205479452055</v>
          </cell>
          <cell r="AX123" t="str">
            <v>MILLA DE ORO</v>
          </cell>
          <cell r="AY123" t="str">
            <v>CRA 43 A N 3 SUR-130 TORRE 1 PISO 12 MILLA DE ORO</v>
          </cell>
          <cell r="AZ123" t="str">
            <v>contrato aprendizaje desde el 28/06/2017 hasta el 27/12/2017</v>
          </cell>
          <cell r="BA123">
            <v>3137000</v>
          </cell>
          <cell r="BB123">
            <v>2990394</v>
          </cell>
          <cell r="BC123">
            <v>3135307011</v>
          </cell>
          <cell r="BD123" t="str">
            <v>CALLE 95 N.45.40 ARANJUEZ</v>
          </cell>
          <cell r="BE123" t="str">
            <v>MEDELLÍN</v>
          </cell>
          <cell r="BF123" t="str">
            <v>O</v>
          </cell>
        </row>
        <row r="124">
          <cell r="A124">
            <v>1037639895</v>
          </cell>
          <cell r="B124" t="str">
            <v>DANIELA JARAMILLO BURITICA</v>
          </cell>
          <cell r="C124" t="str">
            <v>ACTIVO</v>
          </cell>
          <cell r="D124">
            <v>0</v>
          </cell>
          <cell r="E124">
            <v>0</v>
          </cell>
          <cell r="F124">
            <v>0</v>
          </cell>
          <cell r="G124" t="str">
            <v>OPERATIVO</v>
          </cell>
          <cell r="H124" t="str">
            <v>REGULAR</v>
          </cell>
          <cell r="I124" t="str">
            <v>F</v>
          </cell>
          <cell r="J124" t="str">
            <v>danijabu0395@hotmail.com</v>
          </cell>
          <cell r="K124" t="str">
            <v>SOLTERO</v>
          </cell>
          <cell r="L124">
            <v>0</v>
          </cell>
          <cell r="M124" t="str">
            <v>AUXILIAR DE FISCALIZACIÓN</v>
          </cell>
          <cell r="N124" t="str">
            <v>AUXILIAR</v>
          </cell>
          <cell r="O124" t="str">
            <v>I</v>
          </cell>
          <cell r="P124" t="str">
            <v>GOBERNACIÓN ANTIOQUIA</v>
          </cell>
          <cell r="Q124" t="str">
            <v>GOBERNACIÓN ANTIOQUIA</v>
          </cell>
          <cell r="R124" t="str">
            <v>FISCALIZACIÓN</v>
          </cell>
          <cell r="S124" t="str">
            <v>LINA MARIA JARAMILLO CASALLAS</v>
          </cell>
          <cell r="T124" t="str">
            <v>INDEFINIDO</v>
          </cell>
          <cell r="U124">
            <v>0</v>
          </cell>
          <cell r="V124">
            <v>42767</v>
          </cell>
          <cell r="W124">
            <v>0</v>
          </cell>
          <cell r="X124">
            <v>1.978082191780822</v>
          </cell>
          <cell r="Y124" t="str">
            <v>BACHILLER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2011</v>
          </cell>
          <cell r="AK124">
            <v>0</v>
          </cell>
          <cell r="AL124">
            <v>0</v>
          </cell>
          <cell r="AM124">
            <v>0</v>
          </cell>
          <cell r="AN124" t="str">
            <v>INGLÉS</v>
          </cell>
          <cell r="AO124">
            <v>0</v>
          </cell>
          <cell r="AP124">
            <v>0</v>
          </cell>
          <cell r="AQ124">
            <v>0</v>
          </cell>
          <cell r="AR124" t="str">
            <v>UNIVERSAL LENGUAGE ACADEMY</v>
          </cell>
          <cell r="AS124">
            <v>0</v>
          </cell>
          <cell r="AT124">
            <v>0</v>
          </cell>
          <cell r="AU124">
            <v>0</v>
          </cell>
          <cell r="AV124">
            <v>34733</v>
          </cell>
          <cell r="AW124">
            <v>23.989041095890411</v>
          </cell>
          <cell r="AX124" t="str">
            <v>GOBERNACIÓN ANTIOQUIA</v>
          </cell>
          <cell r="AY124" t="str">
            <v xml:space="preserve">CALLE 42 # 52-186 SÓTANO EXTERNO. </v>
          </cell>
          <cell r="AZ124">
            <v>0</v>
          </cell>
          <cell r="BA124" t="str">
            <v>2629779 ext 14</v>
          </cell>
          <cell r="BB124">
            <v>2069516</v>
          </cell>
          <cell r="BC124">
            <v>3217689656</v>
          </cell>
          <cell r="BD124" t="str">
            <v>CRA 48 N 49 B 12</v>
          </cell>
          <cell r="BE124" t="str">
            <v>MEDELLÍN</v>
          </cell>
          <cell r="BF124" t="str">
            <v>A</v>
          </cell>
        </row>
        <row r="125">
          <cell r="A125">
            <v>1037626558</v>
          </cell>
          <cell r="B125" t="str">
            <v>DANIELA MONTOYA MESA</v>
          </cell>
          <cell r="C125" t="str">
            <v>ACTIVO</v>
          </cell>
          <cell r="D125">
            <v>0</v>
          </cell>
          <cell r="E125">
            <v>0</v>
          </cell>
          <cell r="F125">
            <v>0</v>
          </cell>
          <cell r="G125" t="str">
            <v>OPERATIVO</v>
          </cell>
          <cell r="H125" t="str">
            <v>REGULAR</v>
          </cell>
          <cell r="I125" t="str">
            <v>F</v>
          </cell>
          <cell r="J125" t="str">
            <v>daniela.montoya@quipux.com</v>
          </cell>
          <cell r="K125" t="str">
            <v>SOLTERO</v>
          </cell>
          <cell r="L125">
            <v>0</v>
          </cell>
          <cell r="M125" t="str">
            <v>LIDER DE IMPLANTACIÓN Y SERVICIO</v>
          </cell>
          <cell r="N125" t="str">
            <v>PROFESIONAL SENIOR</v>
          </cell>
          <cell r="O125" t="str">
            <v>I</v>
          </cell>
          <cell r="P125" t="str">
            <v>CASA MATRIZ</v>
          </cell>
          <cell r="Q125" t="str">
            <v>VICEPRESIDENCIA DE OPERACIONES</v>
          </cell>
          <cell r="R125" t="str">
            <v>EXPERIENCIA DE SERVICIO</v>
          </cell>
          <cell r="S125" t="str">
            <v>YEIMY NATALIA GOEZ USUGA</v>
          </cell>
          <cell r="T125" t="str">
            <v>INDEFINIDO</v>
          </cell>
          <cell r="U125">
            <v>0</v>
          </cell>
          <cell r="V125">
            <v>42948</v>
          </cell>
          <cell r="W125">
            <v>0</v>
          </cell>
          <cell r="X125">
            <v>1.4821917808219178</v>
          </cell>
          <cell r="Y125" t="str">
            <v>PROFESIONAL</v>
          </cell>
          <cell r="Z125">
            <v>0</v>
          </cell>
          <cell r="AA125">
            <v>0</v>
          </cell>
          <cell r="AB125" t="str">
            <v>INGENIERÍA DE PROCESOS</v>
          </cell>
          <cell r="AC125">
            <v>0</v>
          </cell>
          <cell r="AD125" t="str">
            <v>ESTUDIANTE DE MAESTRÍA EN ADMINISTRACIÓN DE PROYECTOS</v>
          </cell>
          <cell r="AE125">
            <v>0</v>
          </cell>
          <cell r="AF125">
            <v>0</v>
          </cell>
          <cell r="AG125" t="str">
            <v>UNIVERSIDAD EAFIT</v>
          </cell>
          <cell r="AH125" t="str">
            <v>UNIVERSIDAD PARA LA COOPERACION INTERNACIONALCOSTA RICA</v>
          </cell>
          <cell r="AI125">
            <v>0</v>
          </cell>
          <cell r="AJ125">
            <v>2015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34111</v>
          </cell>
          <cell r="AW125">
            <v>25.693150684931506</v>
          </cell>
          <cell r="AX125" t="str">
            <v>MILLA DE ORO</v>
          </cell>
          <cell r="AY125" t="str">
            <v>CRA 43 A N 3 SUR-130 TORRE 1 PISO 12 MILLA DE ORO</v>
          </cell>
          <cell r="AZ125">
            <v>0</v>
          </cell>
          <cell r="BA125">
            <v>3137000</v>
          </cell>
          <cell r="BB125">
            <v>5567358</v>
          </cell>
          <cell r="BC125">
            <v>3015571413</v>
          </cell>
          <cell r="BD125" t="str">
            <v>Carrera 59 # 27B 357 Porto Leticia, Torre 2 Apto 509</v>
          </cell>
          <cell r="BE125" t="str">
            <v>BELLO</v>
          </cell>
          <cell r="BF125" t="str">
            <v>O</v>
          </cell>
        </row>
        <row r="126">
          <cell r="A126">
            <v>1035920929</v>
          </cell>
          <cell r="B126" t="str">
            <v>DANIELA OLARTE MARTINEZ</v>
          </cell>
          <cell r="C126" t="str">
            <v>INACTIVO</v>
          </cell>
          <cell r="D126">
            <v>0</v>
          </cell>
          <cell r="E126">
            <v>0</v>
          </cell>
          <cell r="F126" t="str">
            <v>RENUNCIA VOLUNTARIA</v>
          </cell>
          <cell r="G126" t="str">
            <v>OPERATIVO</v>
          </cell>
          <cell r="H126" t="str">
            <v>REGULAR</v>
          </cell>
          <cell r="I126" t="str">
            <v>F</v>
          </cell>
          <cell r="J126" t="str">
            <v>dani.daniela_320@hotmail.com</v>
          </cell>
          <cell r="K126" t="str">
            <v>SOLTERO</v>
          </cell>
          <cell r="L126">
            <v>0</v>
          </cell>
          <cell r="M126" t="str">
            <v>AUXILIAR VENTANILLA</v>
          </cell>
          <cell r="N126" t="str">
            <v>AUXILIAR</v>
          </cell>
          <cell r="O126" t="str">
            <v>I</v>
          </cell>
          <cell r="P126" t="str">
            <v>TRÁNSITO RIONEGRO</v>
          </cell>
          <cell r="Q126" t="str">
            <v>TRÁNSITO RIONEGRO</v>
          </cell>
          <cell r="R126" t="str">
            <v>OPERACIONES</v>
          </cell>
          <cell r="S126" t="str">
            <v>MARIA CRISTINA YUSTRES GONZALEZ</v>
          </cell>
          <cell r="T126" t="str">
            <v>FIJO SUPERIOR A UN AÑO</v>
          </cell>
          <cell r="U126">
            <v>43213</v>
          </cell>
          <cell r="V126">
            <v>42982</v>
          </cell>
          <cell r="W126">
            <v>43346</v>
          </cell>
          <cell r="X126">
            <v>0.99726027397260275</v>
          </cell>
          <cell r="Y126" t="str">
            <v>TÉCNICO</v>
          </cell>
          <cell r="Z126" t="str">
            <v>VENTA DE PRODUCTOS Y SERVICIOS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35895</v>
          </cell>
          <cell r="AW126">
            <v>20.805479452054794</v>
          </cell>
          <cell r="AX126" t="str">
            <v>TRÁNSITO RIONEGRO</v>
          </cell>
          <cell r="AY126" t="str">
            <v>CARRERA 47 NO. 62-50</v>
          </cell>
          <cell r="AZ126">
            <v>0</v>
          </cell>
          <cell r="BA126" t="str">
            <v>5621717 ext 114</v>
          </cell>
          <cell r="BB126">
            <v>3145663848</v>
          </cell>
          <cell r="BC126">
            <v>3002962083</v>
          </cell>
          <cell r="BD126" t="str">
            <v>VEREDA LA MOSQUITA (RIONEGRO)</v>
          </cell>
          <cell r="BE126" t="str">
            <v>RIONEGRO</v>
          </cell>
          <cell r="BF126" t="str">
            <v>A</v>
          </cell>
        </row>
        <row r="127">
          <cell r="A127">
            <v>1017195235</v>
          </cell>
          <cell r="B127" t="str">
            <v>DANIELA OSORIO ROJAS</v>
          </cell>
          <cell r="C127" t="str">
            <v>ACTIVO</v>
          </cell>
          <cell r="D127">
            <v>0</v>
          </cell>
          <cell r="E127">
            <v>0</v>
          </cell>
          <cell r="F127">
            <v>0</v>
          </cell>
          <cell r="G127" t="str">
            <v>OPERATIVO</v>
          </cell>
          <cell r="H127" t="str">
            <v>REGULAR</v>
          </cell>
          <cell r="I127" t="str">
            <v>F</v>
          </cell>
          <cell r="J127" t="str">
            <v>danyor21@hotmail.com</v>
          </cell>
          <cell r="K127" t="str">
            <v>SOLTERO</v>
          </cell>
          <cell r="L127">
            <v>0</v>
          </cell>
          <cell r="M127" t="str">
            <v>AUXILIAR DE FISCALIZACIÓN</v>
          </cell>
          <cell r="N127" t="str">
            <v>AUXILIAR</v>
          </cell>
          <cell r="O127" t="str">
            <v>I</v>
          </cell>
          <cell r="P127" t="str">
            <v>GOBERNACIÓN ANTIOQUIA</v>
          </cell>
          <cell r="Q127" t="str">
            <v>GOBERNACIÓN ANTIOQUIA</v>
          </cell>
          <cell r="R127" t="str">
            <v>FISCALIZACIÓN</v>
          </cell>
          <cell r="S127" t="str">
            <v>LINA MARIA JARAMILLO CASALLAS</v>
          </cell>
          <cell r="T127" t="str">
            <v>INDEFINIDO</v>
          </cell>
          <cell r="U127">
            <v>0</v>
          </cell>
          <cell r="V127">
            <v>42791</v>
          </cell>
          <cell r="W127">
            <v>0</v>
          </cell>
          <cell r="X127">
            <v>1.9123287671232876</v>
          </cell>
          <cell r="Y127" t="str">
            <v>TECNOLÓGICO</v>
          </cell>
          <cell r="Z127">
            <v>0</v>
          </cell>
          <cell r="AA127" t="str">
            <v>GESTIÓN ADMINISTRATIVA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 t="str">
            <v>INSTITUTO TECNOLÓGICO METROPOLITANO</v>
          </cell>
          <cell r="AG127">
            <v>0</v>
          </cell>
          <cell r="AH127">
            <v>0</v>
          </cell>
          <cell r="AI127">
            <v>0</v>
          </cell>
          <cell r="AJ127">
            <v>2013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33482</v>
          </cell>
          <cell r="AW127">
            <v>27.416438356164385</v>
          </cell>
          <cell r="AX127" t="str">
            <v>GOBERNACIÓN ANTIOQUIA</v>
          </cell>
          <cell r="AY127" t="str">
            <v xml:space="preserve">CALLE 42 # 52-186 SÓTANO EXTERNO. </v>
          </cell>
          <cell r="AZ127">
            <v>0</v>
          </cell>
          <cell r="BA127" t="str">
            <v>2629779 ext 14</v>
          </cell>
          <cell r="BB127">
            <v>2545193</v>
          </cell>
          <cell r="BC127">
            <v>3015106523</v>
          </cell>
          <cell r="BD127" t="str">
            <v>CRA 43 NO 64-15</v>
          </cell>
          <cell r="BE127" t="str">
            <v>MEDELLÍN</v>
          </cell>
          <cell r="BF127" t="str">
            <v>A</v>
          </cell>
        </row>
        <row r="128">
          <cell r="A128">
            <v>1017263218</v>
          </cell>
          <cell r="B128" t="str">
            <v xml:space="preserve">DANIELA VALENCIA GUZMAN </v>
          </cell>
          <cell r="C128" t="str">
            <v>INACTIVO</v>
          </cell>
          <cell r="D128">
            <v>0</v>
          </cell>
          <cell r="E128">
            <v>0</v>
          </cell>
          <cell r="F128" t="str">
            <v>TERMINACIÓN DE CONTRATO</v>
          </cell>
          <cell r="G128" t="str">
            <v>OPERATIVO</v>
          </cell>
          <cell r="H128" t="str">
            <v>REGULAR</v>
          </cell>
          <cell r="I128" t="str">
            <v>F</v>
          </cell>
          <cell r="J128" t="str">
            <v>daniela.valencia@quipuxsoftware.co</v>
          </cell>
          <cell r="K128" t="str">
            <v>SOLTERO</v>
          </cell>
          <cell r="L128">
            <v>0</v>
          </cell>
          <cell r="M128" t="str">
            <v>ANALISTA DESARROLLADOR</v>
          </cell>
          <cell r="N128" t="str">
            <v>PROFESIONAL EN ENTRENAMIENTO</v>
          </cell>
          <cell r="O128" t="str">
            <v>I</v>
          </cell>
          <cell r="P128" t="str">
            <v>CASA MATRIZ</v>
          </cell>
          <cell r="Q128" t="str">
            <v>VICEPRESIDENCIA DE FÁBRICA DE SOFTWARE</v>
          </cell>
          <cell r="R128" t="str">
            <v>GERENCIA DE OPTIMIZACIÓN DE SOLUCIONES</v>
          </cell>
          <cell r="S128" t="str">
            <v>LEIDY JOHANA ARIAS OTALVARO</v>
          </cell>
          <cell r="T128" t="str">
            <v>FIJO INFERIOR A UN AÑO</v>
          </cell>
          <cell r="U128">
            <v>0</v>
          </cell>
          <cell r="V128">
            <v>42381</v>
          </cell>
          <cell r="W128">
            <v>42734</v>
          </cell>
          <cell r="X128">
            <v>0.9671232876712329</v>
          </cell>
          <cell r="Y128" t="str">
            <v>BACHILLER</v>
          </cell>
          <cell r="Z128" t="str">
            <v>ESTUDIANTE TÉCNICA PROFESIONAL EN PROGRAMACIÓN DE SISTEMAS DE INFORMACIÓN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 t="str">
            <v>POLITÉCNICO JAIME ISAZA CADAVID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36043</v>
          </cell>
          <cell r="AW128">
            <v>20.399999999999999</v>
          </cell>
          <cell r="AX128" t="str">
            <v>MILLA DE ORO</v>
          </cell>
          <cell r="AY128" t="str">
            <v>CRA 43 A N 3 SUR-130 TORRE 1 PISO 12 MILLA DE ORO</v>
          </cell>
          <cell r="AZ128">
            <v>0</v>
          </cell>
          <cell r="BA128">
            <v>3137000</v>
          </cell>
          <cell r="BB128">
            <v>5823339</v>
          </cell>
          <cell r="BC128">
            <v>3043324357</v>
          </cell>
          <cell r="BD128" t="str">
            <v>CRA 30 N 57B 39</v>
          </cell>
          <cell r="BE128" t="str">
            <v>MEDELLÍN</v>
          </cell>
          <cell r="BF128" t="str">
            <v>O</v>
          </cell>
        </row>
        <row r="129">
          <cell r="A129">
            <v>71727212</v>
          </cell>
          <cell r="B129" t="str">
            <v>DARIO DE JESUS AMAR FLOREZ</v>
          </cell>
          <cell r="C129" t="str">
            <v>ACTIVO</v>
          </cell>
          <cell r="D129">
            <v>0</v>
          </cell>
          <cell r="E129">
            <v>0</v>
          </cell>
          <cell r="F129">
            <v>0</v>
          </cell>
          <cell r="G129" t="str">
            <v>LIDER</v>
          </cell>
          <cell r="H129" t="str">
            <v>REGULAR</v>
          </cell>
          <cell r="I129" t="str">
            <v>M</v>
          </cell>
          <cell r="J129" t="str">
            <v>dario.amar@quipux.com</v>
          </cell>
          <cell r="K129" t="str">
            <v>CASADO</v>
          </cell>
          <cell r="L129">
            <v>2</v>
          </cell>
          <cell r="M129" t="str">
            <v>VICEPRESIDENTE ESTRATEGIA Y VALOR</v>
          </cell>
          <cell r="N129" t="str">
            <v>VICEPRESIDENTE</v>
          </cell>
          <cell r="O129" t="str">
            <v>I</v>
          </cell>
          <cell r="P129" t="str">
            <v>CASA MATRIZ</v>
          </cell>
          <cell r="Q129" t="str">
            <v>VICEPRESIDENCIA DE ESTRATEGIA Y VALOR</v>
          </cell>
          <cell r="R129" t="str">
            <v>VICEPRESIDENCIA DE ESTRATEGIA Y VALOR</v>
          </cell>
          <cell r="S129" t="str">
            <v>HUGO ALBERTO ZULUAGA GIRALDO</v>
          </cell>
          <cell r="T129" t="str">
            <v>INDEFINIDO</v>
          </cell>
          <cell r="U129">
            <v>0</v>
          </cell>
          <cell r="V129">
            <v>39630</v>
          </cell>
          <cell r="W129">
            <v>0</v>
          </cell>
          <cell r="X129">
            <v>10.572602739726028</v>
          </cell>
          <cell r="Y129" t="str">
            <v>MAESTRÍA</v>
          </cell>
          <cell r="Z129">
            <v>0</v>
          </cell>
          <cell r="AA129">
            <v>0</v>
          </cell>
          <cell r="AB129" t="str">
            <v>INGENIERÍA DE PRODUCCIÓN</v>
          </cell>
          <cell r="AC129" t="str">
            <v>MERCADEO /
 FINANZAS</v>
          </cell>
          <cell r="AD129" t="str">
            <v>MBA</v>
          </cell>
          <cell r="AE129">
            <v>0</v>
          </cell>
          <cell r="AF129">
            <v>0</v>
          </cell>
          <cell r="AG129" t="str">
            <v>UNIVERSIDAD EAFIT</v>
          </cell>
          <cell r="AH129" t="str">
            <v>UNIVERSIDAD EAFIT</v>
          </cell>
          <cell r="AI129" t="str">
            <v>DEFOULT UNIVERSITY</v>
          </cell>
          <cell r="AJ129">
            <v>1995</v>
          </cell>
          <cell r="AK129" t="str">
            <v>SI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26287</v>
          </cell>
          <cell r="AW129">
            <v>47.128767123287673</v>
          </cell>
          <cell r="AX129" t="str">
            <v>MILLA DE ORO</v>
          </cell>
          <cell r="AY129" t="str">
            <v>CRA 43 A N 3 SUR-130 TORRE 1 PISO 12 MILLA DE ORO</v>
          </cell>
          <cell r="AZ129">
            <v>0</v>
          </cell>
          <cell r="BA129">
            <v>3137000</v>
          </cell>
          <cell r="BB129">
            <v>3113918</v>
          </cell>
          <cell r="BC129">
            <v>3188124545</v>
          </cell>
          <cell r="BD129" t="str">
            <v>CALLE 10 NO. 29 - 34  AP 202</v>
          </cell>
          <cell r="BE129" t="str">
            <v>MEDELLÍN</v>
          </cell>
          <cell r="BF129" t="str">
            <v>O</v>
          </cell>
        </row>
        <row r="130">
          <cell r="A130">
            <v>1128270085</v>
          </cell>
          <cell r="B130" t="str">
            <v>DAVID ANDRES ECHAVARRIA MONTOYA</v>
          </cell>
          <cell r="C130" t="str">
            <v>ACTIVO</v>
          </cell>
          <cell r="D130">
            <v>0</v>
          </cell>
          <cell r="E130">
            <v>0</v>
          </cell>
          <cell r="F130">
            <v>0</v>
          </cell>
          <cell r="G130" t="str">
            <v>OPERATIVO</v>
          </cell>
          <cell r="H130" t="str">
            <v>REGULAR</v>
          </cell>
          <cell r="I130" t="str">
            <v>M</v>
          </cell>
          <cell r="J130" t="str">
            <v>davidmontoya23@live.com</v>
          </cell>
          <cell r="K130" t="str">
            <v>SOLTERO</v>
          </cell>
          <cell r="L130">
            <v>0</v>
          </cell>
          <cell r="M130" t="str">
            <v>AUXILIAR OPERATIVO DE SERVICIO</v>
          </cell>
          <cell r="N130" t="str">
            <v>AUXILIAR</v>
          </cell>
          <cell r="O130" t="str">
            <v>I</v>
          </cell>
          <cell r="P130" t="str">
            <v>GOBERNACIÓN ANTIOQUIA</v>
          </cell>
          <cell r="Q130" t="str">
            <v>GOBERNACIÓN ANTIOQUIA</v>
          </cell>
          <cell r="R130" t="str">
            <v>OPERACIONES</v>
          </cell>
          <cell r="S130" t="str">
            <v>LUIS CARLOS BEDOYA VASQUEZ</v>
          </cell>
          <cell r="T130" t="str">
            <v>INDEFINIDO</v>
          </cell>
          <cell r="U130">
            <v>0</v>
          </cell>
          <cell r="V130">
            <v>42767</v>
          </cell>
          <cell r="W130">
            <v>0</v>
          </cell>
          <cell r="X130">
            <v>1.978082191780822</v>
          </cell>
          <cell r="Y130" t="str">
            <v>TÉCNICO</v>
          </cell>
          <cell r="Z130" t="str">
            <v>SISTEMAS DE INFORMACIÓN E INFORMÁTICA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 t="str">
            <v>POLITÉCNICO CENTRAL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2006</v>
          </cell>
          <cell r="AK130">
            <v>0</v>
          </cell>
          <cell r="AL130">
            <v>0</v>
          </cell>
          <cell r="AM130">
            <v>0</v>
          </cell>
          <cell r="AN130" t="str">
            <v>CURSO DE INGLÉS PARA ADULTOS</v>
          </cell>
          <cell r="AO130">
            <v>0</v>
          </cell>
          <cell r="AP130">
            <v>0</v>
          </cell>
          <cell r="AQ130">
            <v>0</v>
          </cell>
          <cell r="AR130" t="str">
            <v>CENTRO COLOMBO AMERICANO</v>
          </cell>
          <cell r="AS130">
            <v>0</v>
          </cell>
          <cell r="AT130">
            <v>0</v>
          </cell>
          <cell r="AU130">
            <v>0</v>
          </cell>
          <cell r="AV130">
            <v>31971</v>
          </cell>
          <cell r="AW130">
            <v>31.556164383561644</v>
          </cell>
          <cell r="AX130" t="str">
            <v>GOBERNACIÓN ANTIOQUIA</v>
          </cell>
          <cell r="AY130" t="str">
            <v xml:space="preserve">CALLE 42 # 52-186 SÓTANO EXTERNO. </v>
          </cell>
          <cell r="AZ130">
            <v>0</v>
          </cell>
          <cell r="BA130" t="str">
            <v>2629779 ext 14</v>
          </cell>
          <cell r="BB130">
            <v>5827079</v>
          </cell>
          <cell r="BC130">
            <v>3017686255</v>
          </cell>
          <cell r="BD130" t="str">
            <v>CRA 96 CC N 49-97</v>
          </cell>
          <cell r="BE130" t="str">
            <v>MEDELLÍN</v>
          </cell>
          <cell r="BF130" t="str">
            <v>A</v>
          </cell>
        </row>
        <row r="131">
          <cell r="A131">
            <v>1018466013</v>
          </cell>
          <cell r="B131" t="str">
            <v>ERIKA PATRICIA LEAL RIVERA</v>
          </cell>
          <cell r="C131" t="str">
            <v>ACTIVO</v>
          </cell>
          <cell r="D131">
            <v>0</v>
          </cell>
          <cell r="E131">
            <v>0</v>
          </cell>
          <cell r="F131">
            <v>0</v>
          </cell>
          <cell r="G131" t="str">
            <v>OPERATIVO</v>
          </cell>
          <cell r="H131" t="str">
            <v>REGULAR</v>
          </cell>
          <cell r="I131" t="str">
            <v>F</v>
          </cell>
          <cell r="J131" t="str">
            <v>erika.leal@quipux.com</v>
          </cell>
          <cell r="K131" t="str">
            <v>SOLTERO</v>
          </cell>
          <cell r="L131">
            <v>0</v>
          </cell>
          <cell r="M131" t="str">
            <v>ANALISTA DE RECURSOS HUMANOS</v>
          </cell>
          <cell r="N131" t="str">
            <v>PROFESIONAL SENIOR</v>
          </cell>
          <cell r="O131" t="str">
            <v>II</v>
          </cell>
          <cell r="P131" t="str">
            <v>CASA MATRIZ</v>
          </cell>
          <cell r="Q131" t="str">
            <v>GERENCIA DE RECURSOS HUMANOS</v>
          </cell>
          <cell r="R131" t="str">
            <v>DIRECCIÓN DE GESTIÓN DE PERSONAL</v>
          </cell>
          <cell r="S131" t="str">
            <v>ANA ISABEL RAMIREZ MADRID</v>
          </cell>
          <cell r="T131" t="str">
            <v>INDEFINIDO</v>
          </cell>
          <cell r="U131">
            <v>0</v>
          </cell>
          <cell r="V131">
            <v>43132</v>
          </cell>
          <cell r="W131">
            <v>0</v>
          </cell>
          <cell r="X131">
            <v>0.9780821917808219</v>
          </cell>
          <cell r="Y131" t="str">
            <v>PROFESIONAL</v>
          </cell>
          <cell r="Z131">
            <v>0</v>
          </cell>
          <cell r="AA131">
            <v>0</v>
          </cell>
          <cell r="AB131" t="str">
            <v>PSICOLOGÍA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 t="str">
            <v>UNIVERSIDAD CATOLICA DE COLOMBIA</v>
          </cell>
          <cell r="AH131">
            <v>0</v>
          </cell>
          <cell r="AI131">
            <v>0</v>
          </cell>
          <cell r="AJ131">
            <v>2015</v>
          </cell>
          <cell r="AK131" t="str">
            <v>EN TRAMITE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34435</v>
          </cell>
          <cell r="AW131">
            <v>24.805479452054794</v>
          </cell>
          <cell r="AX131" t="str">
            <v>MILLA DE ORO</v>
          </cell>
          <cell r="AY131" t="str">
            <v>CRA 43 A N 3 SUR-130 TORRE 1 PISO 12 MILLA DE ORO</v>
          </cell>
          <cell r="AZ131">
            <v>0</v>
          </cell>
          <cell r="BA131">
            <v>3137000</v>
          </cell>
          <cell r="BB131">
            <v>0</v>
          </cell>
          <cell r="BC131">
            <v>3143507343</v>
          </cell>
          <cell r="BD131" t="str">
            <v xml:space="preserve">
CARRERA 38 · B SUR 33 TORRE 1 APTO 401
</v>
          </cell>
          <cell r="BE131" t="str">
            <v>MEDELLÍN</v>
          </cell>
          <cell r="BF131" t="str">
            <v>O</v>
          </cell>
        </row>
        <row r="132">
          <cell r="A132">
            <v>1042767133</v>
          </cell>
          <cell r="B132" t="str">
            <v>IBETH VANESSA JARAMILLO</v>
          </cell>
          <cell r="C132" t="str">
            <v>ACTIVO</v>
          </cell>
          <cell r="D132">
            <v>0</v>
          </cell>
          <cell r="E132">
            <v>0</v>
          </cell>
          <cell r="F132">
            <v>0</v>
          </cell>
          <cell r="G132" t="str">
            <v>OPERATIVO</v>
          </cell>
          <cell r="H132" t="str">
            <v>REGULAR</v>
          </cell>
          <cell r="I132" t="str">
            <v>F</v>
          </cell>
          <cell r="J132" t="str">
            <v>ivjaramillo3@misena.edu.co</v>
          </cell>
          <cell r="K132" t="str">
            <v>SOLTERO</v>
          </cell>
          <cell r="L132">
            <v>2</v>
          </cell>
          <cell r="M132" t="str">
            <v>AUXILIAR OPERATIVO DE SERVICIO</v>
          </cell>
          <cell r="N132" t="str">
            <v>AUXILIAR</v>
          </cell>
          <cell r="O132" t="str">
            <v>I</v>
          </cell>
          <cell r="P132" t="str">
            <v>GOBERNACIÓN ANTIOQUIA</v>
          </cell>
          <cell r="Q132" t="str">
            <v>GOBERNACIÓN ANTIOQUIA</v>
          </cell>
          <cell r="R132" t="str">
            <v>OPERACIONES</v>
          </cell>
          <cell r="S132" t="str">
            <v>LUIS CARLOS BEDOYA VASQUEZ</v>
          </cell>
          <cell r="T132" t="str">
            <v>FIJO INFERIOR A UN AÑO</v>
          </cell>
          <cell r="U132">
            <v>43312</v>
          </cell>
          <cell r="V132">
            <v>43132</v>
          </cell>
          <cell r="W132">
            <v>0</v>
          </cell>
          <cell r="X132">
            <v>0.9780821917808219</v>
          </cell>
          <cell r="Y132" t="str">
            <v>TÉCNICO</v>
          </cell>
          <cell r="Z132" t="str">
            <v>ASISTENCIA ADMINISTRATIVA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 t="str">
            <v>SENA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2015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32697</v>
          </cell>
          <cell r="AW132">
            <v>29.567123287671233</v>
          </cell>
          <cell r="AX132" t="str">
            <v>GOBERNACIÓN ANTIOQUIA</v>
          </cell>
          <cell r="AY132" t="str">
            <v xml:space="preserve">CALLE 42 # 52-186 SÓTANO EXTERNO. </v>
          </cell>
          <cell r="AZ132">
            <v>0</v>
          </cell>
          <cell r="BA132" t="str">
            <v>2629779 ext 14</v>
          </cell>
          <cell r="BB132">
            <v>2795509</v>
          </cell>
          <cell r="BC132">
            <v>3148632188</v>
          </cell>
          <cell r="BD132" t="str">
            <v>VEREDA EL GUADAL</v>
          </cell>
          <cell r="BE132" t="str">
            <v>SABANETA</v>
          </cell>
          <cell r="BF132" t="str">
            <v>O</v>
          </cell>
        </row>
        <row r="133">
          <cell r="A133">
            <v>1152690253</v>
          </cell>
          <cell r="B133" t="str">
            <v>JUAN CAMILO ESCOBAR CAMPUZANO</v>
          </cell>
          <cell r="C133" t="str">
            <v>ACTIVO</v>
          </cell>
          <cell r="D133">
            <v>0</v>
          </cell>
          <cell r="E133">
            <v>0</v>
          </cell>
          <cell r="F133">
            <v>0</v>
          </cell>
          <cell r="G133" t="str">
            <v>OPERATIVO</v>
          </cell>
          <cell r="H133" t="str">
            <v>REGULAR</v>
          </cell>
          <cell r="I133" t="str">
            <v>M</v>
          </cell>
          <cell r="J133" t="str">
            <v>camilo_escobar1993@hotmail.com</v>
          </cell>
          <cell r="K133" t="str">
            <v>SOLTERO</v>
          </cell>
          <cell r="L133">
            <v>0</v>
          </cell>
          <cell r="M133" t="str">
            <v>AUXILIAR OPERATIVO DE SERVICIO</v>
          </cell>
          <cell r="N133" t="str">
            <v>AUXILIAR</v>
          </cell>
          <cell r="O133" t="str">
            <v>I</v>
          </cell>
          <cell r="P133" t="str">
            <v>GOBERNACIÓN ANTIOQUIA</v>
          </cell>
          <cell r="Q133" t="str">
            <v>GOBERNACIÓN ANTIOQUIA</v>
          </cell>
          <cell r="R133" t="str">
            <v>OPERACIONES</v>
          </cell>
          <cell r="S133" t="str">
            <v>LUIS CARLOS BEDOYA VASQUEZ</v>
          </cell>
          <cell r="T133" t="str">
            <v>FIJO INFERIOR A UN AÑO</v>
          </cell>
          <cell r="U133">
            <v>43312</v>
          </cell>
          <cell r="V133">
            <v>43132</v>
          </cell>
          <cell r="W133">
            <v>0</v>
          </cell>
          <cell r="X133">
            <v>0.9780821917808219</v>
          </cell>
          <cell r="Y133" t="str">
            <v>TECNOLÓGICO</v>
          </cell>
          <cell r="Z133">
            <v>0</v>
          </cell>
          <cell r="AA133" t="str">
            <v>MANTENIMIENTO DE EQUIPOS DE COMPUTO DISEÑO E INSTALACIÓN DE CABLEADO ESTRUCTURADO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 t="str">
            <v>SENA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34083</v>
          </cell>
          <cell r="AW133">
            <v>25.769863013698629</v>
          </cell>
          <cell r="AX133" t="str">
            <v>GOBERNACIÓN ANTIOQUIA</v>
          </cell>
          <cell r="AY133" t="str">
            <v xml:space="preserve">CALLE 42 # 52-186 SÓTANO EXTERNO. </v>
          </cell>
          <cell r="AZ133">
            <v>0</v>
          </cell>
          <cell r="BA133" t="str">
            <v>2629779 ext 14</v>
          </cell>
          <cell r="BB133">
            <v>4512634</v>
          </cell>
          <cell r="BC133" t="str">
            <v xml:space="preserve">3135481062
</v>
          </cell>
          <cell r="BD133" t="str">
            <v>CRA 53 N 68-27</v>
          </cell>
          <cell r="BE133" t="str">
            <v>BELLO</v>
          </cell>
          <cell r="BF133" t="str">
            <v>O</v>
          </cell>
        </row>
        <row r="134">
          <cell r="A134">
            <v>1152451669</v>
          </cell>
          <cell r="B134" t="str">
            <v>DAVID PINO DURANGO</v>
          </cell>
          <cell r="C134" t="str">
            <v>ACTIVO</v>
          </cell>
          <cell r="D134">
            <v>0</v>
          </cell>
          <cell r="E134">
            <v>0</v>
          </cell>
          <cell r="F134">
            <v>0</v>
          </cell>
          <cell r="G134" t="str">
            <v>OPERATIVO</v>
          </cell>
          <cell r="H134" t="str">
            <v>REGULAR</v>
          </cell>
          <cell r="I134" t="str">
            <v>M</v>
          </cell>
          <cell r="J134" t="str">
            <v>analistadeinformacion@vehiculosantioquia.com</v>
          </cell>
          <cell r="K134" t="str">
            <v>SOLTERO</v>
          </cell>
          <cell r="L134">
            <v>0</v>
          </cell>
          <cell r="M134" t="str">
            <v>ANALISTA DE INFORMACIÓN</v>
          </cell>
          <cell r="N134" t="str">
            <v>AUXILIAR</v>
          </cell>
          <cell r="O134" t="str">
            <v>I</v>
          </cell>
          <cell r="P134" t="str">
            <v>GOBERNACIÓN ANTIOQUIA</v>
          </cell>
          <cell r="Q134" t="str">
            <v>GOBERNACIÓN ANTIOQUIA</v>
          </cell>
          <cell r="R134" t="str">
            <v>FISCALIZACIÓN</v>
          </cell>
          <cell r="S134" t="str">
            <v>LINA MARIA JARAMILLO CASALLAS</v>
          </cell>
          <cell r="T134" t="str">
            <v>INDEFINIDO</v>
          </cell>
          <cell r="U134">
            <v>0</v>
          </cell>
          <cell r="V134">
            <v>42789</v>
          </cell>
          <cell r="W134">
            <v>0</v>
          </cell>
          <cell r="X134">
            <v>1.9178082191780821</v>
          </cell>
          <cell r="Y134" t="str">
            <v>BACHILLER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2012</v>
          </cell>
          <cell r="AK134">
            <v>0</v>
          </cell>
          <cell r="AL134">
            <v>0</v>
          </cell>
          <cell r="AM134">
            <v>0</v>
          </cell>
          <cell r="AN134" t="str">
            <v>EXCEL INTERMEDIO</v>
          </cell>
          <cell r="AO134">
            <v>0</v>
          </cell>
          <cell r="AP134">
            <v>0</v>
          </cell>
          <cell r="AQ134">
            <v>0</v>
          </cell>
          <cell r="AR134" t="str">
            <v>SENA</v>
          </cell>
          <cell r="AS134">
            <v>0</v>
          </cell>
          <cell r="AT134">
            <v>0</v>
          </cell>
          <cell r="AU134">
            <v>0</v>
          </cell>
          <cell r="AV134">
            <v>34592</v>
          </cell>
          <cell r="AW134">
            <v>24.375342465753423</v>
          </cell>
          <cell r="AX134" t="str">
            <v>GOBERNACIÓN ANTIOQUIA</v>
          </cell>
          <cell r="AY134" t="str">
            <v xml:space="preserve">CALLE 42 # 52-186 SÓTANO EXTERNO. </v>
          </cell>
          <cell r="AZ134">
            <v>0</v>
          </cell>
          <cell r="BA134" t="str">
            <v>2629779 ext 14</v>
          </cell>
          <cell r="BB134">
            <v>6032048</v>
          </cell>
          <cell r="BC134">
            <v>3215941150</v>
          </cell>
          <cell r="BD134" t="str">
            <v>CLL 44 A N 77 - 11 AP401</v>
          </cell>
          <cell r="BE134" t="str">
            <v>MEDELLÍN</v>
          </cell>
          <cell r="BF134" t="str">
            <v>B</v>
          </cell>
        </row>
        <row r="135">
          <cell r="A135">
            <v>1152462417</v>
          </cell>
          <cell r="B135" t="str">
            <v>DAVID RAMIREZ VELEZ</v>
          </cell>
          <cell r="C135" t="str">
            <v>ACTIVO</v>
          </cell>
          <cell r="D135">
            <v>0</v>
          </cell>
          <cell r="E135">
            <v>0</v>
          </cell>
          <cell r="F135">
            <v>0</v>
          </cell>
          <cell r="G135" t="str">
            <v>OPERATIVO</v>
          </cell>
          <cell r="H135" t="str">
            <v>REGULAR</v>
          </cell>
          <cell r="I135" t="str">
            <v>M</v>
          </cell>
          <cell r="J135" t="str">
            <v xml:space="preserve">davidr411@hotmail.com </v>
          </cell>
          <cell r="K135" t="str">
            <v>SOLTERO</v>
          </cell>
          <cell r="L135">
            <v>0</v>
          </cell>
          <cell r="M135" t="str">
            <v>AUXILIAR DE SOSTENIBILIDAD</v>
          </cell>
          <cell r="N135" t="str">
            <v>AUXILIAR</v>
          </cell>
          <cell r="O135" t="str">
            <v>I</v>
          </cell>
          <cell r="P135" t="str">
            <v>GOBERNACIÓN ANTIOQUIA</v>
          </cell>
          <cell r="Q135" t="str">
            <v>GOBERNACIÓN ANTIOQUIA</v>
          </cell>
          <cell r="R135" t="str">
            <v>TI</v>
          </cell>
          <cell r="S135" t="str">
            <v>LUIS CARLOS BEDOYA VASQUEZ</v>
          </cell>
          <cell r="T135" t="str">
            <v>INDEFINIDO</v>
          </cell>
          <cell r="U135">
            <v>0</v>
          </cell>
          <cell r="V135">
            <v>42843</v>
          </cell>
          <cell r="W135">
            <v>0</v>
          </cell>
          <cell r="X135">
            <v>1.7698630136986302</v>
          </cell>
          <cell r="Y135" t="str">
            <v>BACHILLER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2013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35531</v>
          </cell>
          <cell r="AW135">
            <v>21.802739726027397</v>
          </cell>
          <cell r="AX135" t="str">
            <v>GOBERNACIÓN ANTIOQUIA</v>
          </cell>
          <cell r="AY135" t="str">
            <v xml:space="preserve">CALLE 42 # 52-186 SÓTANO EXTERNO. </v>
          </cell>
          <cell r="AZ135">
            <v>0</v>
          </cell>
          <cell r="BA135" t="str">
            <v>2629779 ext 14</v>
          </cell>
          <cell r="BB135">
            <v>0</v>
          </cell>
          <cell r="BC135">
            <v>3234444112</v>
          </cell>
          <cell r="BD135" t="str">
            <v xml:space="preserve">Cll 80 N° 44-57 Manrique Central </v>
          </cell>
          <cell r="BE135" t="str">
            <v>MEDELLÍN</v>
          </cell>
          <cell r="BF135" t="str">
            <v>O</v>
          </cell>
        </row>
        <row r="136">
          <cell r="A136">
            <v>1088255871</v>
          </cell>
          <cell r="B136" t="str">
            <v>DAVID RICARDO VELA TREJOS</v>
          </cell>
          <cell r="C136" t="str">
            <v>INACTIVO</v>
          </cell>
          <cell r="D136">
            <v>0</v>
          </cell>
          <cell r="E136" t="str">
            <v>COLCIENCIAS</v>
          </cell>
          <cell r="F136" t="str">
            <v>RENUNCIA VOLUNTARIA</v>
          </cell>
          <cell r="G136" t="str">
            <v>OPERATIVO</v>
          </cell>
          <cell r="H136" t="str">
            <v>REGULAR</v>
          </cell>
          <cell r="I136" t="str">
            <v>M</v>
          </cell>
          <cell r="J136" t="str">
            <v>david.vela@quipux.com</v>
          </cell>
          <cell r="K136" t="str">
            <v>CASADO</v>
          </cell>
          <cell r="L136">
            <v>0</v>
          </cell>
          <cell r="M136" t="str">
            <v>ANALISTA DE REQUISITOS</v>
          </cell>
          <cell r="N136" t="str">
            <v>PROFESIONAL SENIOR</v>
          </cell>
          <cell r="O136" t="str">
            <v>I</v>
          </cell>
          <cell r="P136" t="str">
            <v>CASA MATRIZ</v>
          </cell>
          <cell r="Q136" t="str">
            <v>VICEPRESIDENCIA DE FÁBRICA DE SOFTWARE</v>
          </cell>
          <cell r="R136" t="str">
            <v>GERENCIA DE OPTIMIZACIÓN DE SOLUCIONES</v>
          </cell>
          <cell r="S136" t="str">
            <v>LEIDY JOHANA ARIAS OTALVARO</v>
          </cell>
          <cell r="T136" t="str">
            <v>INDEFINIDO</v>
          </cell>
          <cell r="U136">
            <v>0</v>
          </cell>
          <cell r="V136">
            <v>40588</v>
          </cell>
          <cell r="W136">
            <v>42934</v>
          </cell>
          <cell r="X136">
            <v>6.4273972602739722</v>
          </cell>
          <cell r="Y136" t="str">
            <v>ESPECIALIZACIÓN</v>
          </cell>
          <cell r="Z136">
            <v>0</v>
          </cell>
          <cell r="AA136">
            <v>0</v>
          </cell>
          <cell r="AB136" t="str">
            <v>INGENIERÍA DE SISTEMAS Y COMPUTACION</v>
          </cell>
          <cell r="AC136" t="str">
            <v>FORMULACIÓN Y EVALUACIÓN DE PROYECTOS</v>
          </cell>
          <cell r="AD136">
            <v>0</v>
          </cell>
          <cell r="AE136">
            <v>0</v>
          </cell>
          <cell r="AF136">
            <v>0</v>
          </cell>
          <cell r="AG136" t="str">
            <v>UNIVERSIDAD TECNOLÓGICA DE PEREIRA</v>
          </cell>
          <cell r="AH136" t="str">
            <v>INSTITUTO TECNOLÓGICO METROPOLITANO</v>
          </cell>
          <cell r="AI136">
            <v>0</v>
          </cell>
          <cell r="AJ136">
            <v>2011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32062</v>
          </cell>
          <cell r="AW136">
            <v>31.306849315068494</v>
          </cell>
          <cell r="AX136" t="str">
            <v>MILLA DE ORO</v>
          </cell>
          <cell r="AY136" t="str">
            <v>CRA 43 A N 3 SUR-130 TORRE 1 PISO 12 MILLA DE ORO</v>
          </cell>
          <cell r="AZ136">
            <v>0</v>
          </cell>
          <cell r="BA136">
            <v>3137000</v>
          </cell>
          <cell r="BB136">
            <v>3442231</v>
          </cell>
          <cell r="BC136">
            <v>3002180529</v>
          </cell>
          <cell r="BD136" t="str">
            <v>CARRERA 81C 49 F-50 APTO 1307</v>
          </cell>
          <cell r="BE136" t="str">
            <v>MEDELLÍN</v>
          </cell>
          <cell r="BF136" t="str">
            <v>O</v>
          </cell>
        </row>
        <row r="137">
          <cell r="A137">
            <v>1017244784</v>
          </cell>
          <cell r="B137" t="str">
            <v>DAYANA VASQUEZ VELASQUEZ</v>
          </cell>
          <cell r="C137" t="str">
            <v>ACTIVO</v>
          </cell>
          <cell r="D137">
            <v>0</v>
          </cell>
          <cell r="E137">
            <v>0</v>
          </cell>
          <cell r="F137">
            <v>0</v>
          </cell>
          <cell r="G137" t="str">
            <v>OPERATIVO</v>
          </cell>
          <cell r="H137" t="str">
            <v>REGULAR</v>
          </cell>
          <cell r="I137" t="str">
            <v>F</v>
          </cell>
          <cell r="J137" t="str">
            <v>dayana.vasquez@quipux.com</v>
          </cell>
          <cell r="K137" t="str">
            <v>SOLTERO</v>
          </cell>
          <cell r="L137">
            <v>0</v>
          </cell>
          <cell r="M137" t="str">
            <v>AUXILIAR GESTIÓN DOCUMENTAL</v>
          </cell>
          <cell r="N137" t="str">
            <v>AUXILIAR</v>
          </cell>
          <cell r="O137" t="str">
            <v>I</v>
          </cell>
          <cell r="P137" t="str">
            <v>CASA MATRIZ</v>
          </cell>
          <cell r="Q137" t="str">
            <v>VICEPRESIDENCIA DE ESTRATEGIA Y VALOR</v>
          </cell>
          <cell r="R137" t="str">
            <v>GERENCIA DE OPERACIONES FINANCIERAS</v>
          </cell>
          <cell r="S137" t="str">
            <v>KATERINE AGUDELO MONTOYA</v>
          </cell>
          <cell r="T137" t="str">
            <v>INDEFINIDO</v>
          </cell>
          <cell r="U137">
            <v>0</v>
          </cell>
          <cell r="V137">
            <v>42928</v>
          </cell>
          <cell r="W137">
            <v>0</v>
          </cell>
          <cell r="X137">
            <v>1.536986301369863</v>
          </cell>
          <cell r="Y137" t="str">
            <v>TÉCNICO</v>
          </cell>
          <cell r="Z137" t="str">
            <v>RECURSOS HUMANOS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 t="str">
            <v>SENA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2017</v>
          </cell>
          <cell r="AK137">
            <v>0</v>
          </cell>
          <cell r="AL137">
            <v>0</v>
          </cell>
          <cell r="AM137">
            <v>0</v>
          </cell>
          <cell r="AN137" t="str">
            <v>CURSO EN ADMINISTRACIÓN DOCUMENTAL EN EL ENTORNO LABORAL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35488</v>
          </cell>
          <cell r="AW137">
            <v>21.920547945205481</v>
          </cell>
          <cell r="AX137" t="str">
            <v>MILLA DE ORO</v>
          </cell>
          <cell r="AY137" t="str">
            <v>CRA 43 A N 3 SUR-130 TORRE 1 PISO 12 MILLA DE ORO</v>
          </cell>
          <cell r="AZ137">
            <v>0</v>
          </cell>
          <cell r="BA137">
            <v>3137000</v>
          </cell>
          <cell r="BB137">
            <v>5035932</v>
          </cell>
          <cell r="BC137">
            <v>3002291779</v>
          </cell>
          <cell r="BD137" t="str">
            <v>CLL 103 d 63-65</v>
          </cell>
          <cell r="BE137" t="str">
            <v>MEDELLÍN</v>
          </cell>
          <cell r="BF137" t="str">
            <v>O</v>
          </cell>
        </row>
        <row r="138">
          <cell r="A138">
            <v>1019042167</v>
          </cell>
          <cell r="B138" t="str">
            <v>DAYRA NAYIBE BARRERO CUEVAS</v>
          </cell>
          <cell r="C138" t="str">
            <v>ACTIVO</v>
          </cell>
          <cell r="D138">
            <v>0</v>
          </cell>
          <cell r="E138" t="str">
            <v>COLCIENCIAS</v>
          </cell>
          <cell r="F138">
            <v>0</v>
          </cell>
          <cell r="G138" t="str">
            <v>OPERATIVO</v>
          </cell>
          <cell r="H138" t="str">
            <v>REGULAR</v>
          </cell>
          <cell r="I138" t="str">
            <v>F</v>
          </cell>
          <cell r="J138" t="str">
            <v>dayra.barrero@quipuxsoftware.co</v>
          </cell>
          <cell r="K138" t="str">
            <v>SOLTERO</v>
          </cell>
          <cell r="L138">
            <v>0</v>
          </cell>
          <cell r="M138" t="str">
            <v>ANALISTA DE CALIDAD</v>
          </cell>
          <cell r="N138" t="str">
            <v>PROFESIONAL STAFF</v>
          </cell>
          <cell r="O138" t="str">
            <v>II</v>
          </cell>
          <cell r="P138" t="str">
            <v>CASA MATRIZ</v>
          </cell>
          <cell r="Q138" t="str">
            <v>VICEPRESIDENCIA DE FÁBRICA DE SOFTWARE</v>
          </cell>
          <cell r="R138" t="str">
            <v>GERENCIA DE OPTIMIZACIÓN DE SOLUCIONES</v>
          </cell>
          <cell r="S138" t="str">
            <v>JULIAN HUMBERTO LOPEZ RAMIREZ</v>
          </cell>
          <cell r="T138" t="str">
            <v>INDEFINIDO</v>
          </cell>
          <cell r="U138">
            <v>0</v>
          </cell>
          <cell r="V138">
            <v>42325</v>
          </cell>
          <cell r="W138">
            <v>0</v>
          </cell>
          <cell r="X138">
            <v>3.1890410958904107</v>
          </cell>
          <cell r="Y138" t="str">
            <v>BACHILLER</v>
          </cell>
          <cell r="Z138">
            <v>0</v>
          </cell>
          <cell r="AA138" t="str">
            <v>ESTUDIANTE TECNOLOGA EN INFORMATICA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 t="str">
            <v>UNIMINUTO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32913</v>
          </cell>
          <cell r="AW138">
            <v>28.975342465753425</v>
          </cell>
          <cell r="AX138" t="str">
            <v>MILLA DE ORO</v>
          </cell>
          <cell r="AY138" t="str">
            <v>CRA 43 A N 3 SUR-130 TORRE 1 PISO 12 MILLA DE ORO</v>
          </cell>
          <cell r="AZ138">
            <v>0</v>
          </cell>
          <cell r="BA138">
            <v>0</v>
          </cell>
          <cell r="BB138">
            <v>3317000</v>
          </cell>
          <cell r="BC138">
            <v>3166856746</v>
          </cell>
          <cell r="BD138" t="str">
            <v>CALLE 75F NO 74D-24</v>
          </cell>
          <cell r="BE138" t="str">
            <v>BOGOTÁ</v>
          </cell>
          <cell r="BF138" t="str">
            <v>O</v>
          </cell>
        </row>
        <row r="139">
          <cell r="A139">
            <v>1017229010</v>
          </cell>
          <cell r="B139" t="str">
            <v>DEISY JOHANA HERNANDEZ CARMONA</v>
          </cell>
          <cell r="C139" t="str">
            <v>ACTIVO</v>
          </cell>
          <cell r="D139">
            <v>0</v>
          </cell>
          <cell r="E139">
            <v>0</v>
          </cell>
          <cell r="F139">
            <v>0</v>
          </cell>
          <cell r="G139" t="str">
            <v>OPERATIVO</v>
          </cell>
          <cell r="H139" t="str">
            <v>REGULAR</v>
          </cell>
          <cell r="I139" t="str">
            <v>F</v>
          </cell>
          <cell r="J139" t="str">
            <v>analista.soporte@vehiculosantioquia.com</v>
          </cell>
          <cell r="K139" t="str">
            <v>SOLTERO</v>
          </cell>
          <cell r="L139">
            <v>0</v>
          </cell>
          <cell r="M139" t="str">
            <v>ANALISTA MESA DE SOPORTE</v>
          </cell>
          <cell r="N139" t="str">
            <v>AUXILIAR</v>
          </cell>
          <cell r="O139" t="str">
            <v>I</v>
          </cell>
          <cell r="P139" t="str">
            <v>GOBERNACIÓN ANTIOQUIA</v>
          </cell>
          <cell r="Q139" t="str">
            <v>GOBERNACIÓN ANTIOQUIA</v>
          </cell>
          <cell r="R139" t="str">
            <v>TI</v>
          </cell>
          <cell r="S139" t="str">
            <v>BLAIMIR OSPINA CARDONA</v>
          </cell>
          <cell r="T139" t="str">
            <v>INDEFINIDO</v>
          </cell>
          <cell r="U139">
            <v>0</v>
          </cell>
          <cell r="V139">
            <v>42767</v>
          </cell>
          <cell r="W139">
            <v>0</v>
          </cell>
          <cell r="X139">
            <v>1.978082191780822</v>
          </cell>
          <cell r="Y139" t="str">
            <v>PROFESIONAL</v>
          </cell>
          <cell r="Z139" t="str">
            <v>DOCUMENTACIÓN Y REGISTRO DE OPERACIONES CONTABLES</v>
          </cell>
          <cell r="AA139" t="str">
            <v>CONTABILIDAD Y FINANZAS</v>
          </cell>
          <cell r="AB139" t="str">
            <v>ADMINISTRACIÓN FINANCIERA</v>
          </cell>
          <cell r="AC139">
            <v>0</v>
          </cell>
          <cell r="AD139">
            <v>0</v>
          </cell>
          <cell r="AE139" t="str">
            <v>SENA</v>
          </cell>
          <cell r="AF139" t="str">
            <v>SENA</v>
          </cell>
          <cell r="AG139" t="str">
            <v>FUNDACIÓN UNIVERSITARIA ESUMER</v>
          </cell>
          <cell r="AH139">
            <v>0</v>
          </cell>
          <cell r="AI139">
            <v>0</v>
          </cell>
          <cell r="AJ139">
            <v>2016</v>
          </cell>
          <cell r="AK139" t="str">
            <v>05976-053049</v>
          </cell>
          <cell r="AL139" t="str">
            <v>ADMINISTRADOR FINANCIERO</v>
          </cell>
          <cell r="AM139">
            <v>42711</v>
          </cell>
          <cell r="AN139" t="str">
            <v>EXCEL INTERMEDIO</v>
          </cell>
          <cell r="AO139">
            <v>0</v>
          </cell>
          <cell r="AP139">
            <v>0</v>
          </cell>
          <cell r="AQ139">
            <v>0</v>
          </cell>
          <cell r="AR139" t="str">
            <v>SENA</v>
          </cell>
          <cell r="AS139">
            <v>0</v>
          </cell>
          <cell r="AT139">
            <v>0</v>
          </cell>
          <cell r="AU139">
            <v>0</v>
          </cell>
          <cell r="AV139">
            <v>34765</v>
          </cell>
          <cell r="AW139">
            <v>23.901369863013699</v>
          </cell>
          <cell r="AX139" t="str">
            <v>GOBERNACIÓN ANTIOQUIA</v>
          </cell>
          <cell r="AY139" t="str">
            <v xml:space="preserve">CALLE 42 # 52-186 SÓTANO EXTERNO. </v>
          </cell>
          <cell r="AZ139">
            <v>0</v>
          </cell>
          <cell r="BA139" t="str">
            <v>2629779 ext 14</v>
          </cell>
          <cell r="BB139">
            <v>2692285</v>
          </cell>
          <cell r="BC139">
            <v>3135034106</v>
          </cell>
          <cell r="BD139" t="str">
            <v>CARRERA 30 # 39 - 100 INT 405</v>
          </cell>
          <cell r="BE139" t="str">
            <v>MEDELLÍN</v>
          </cell>
          <cell r="BF139" t="str">
            <v>A</v>
          </cell>
        </row>
        <row r="140">
          <cell r="A140">
            <v>1144047507</v>
          </cell>
          <cell r="B140" t="str">
            <v>JULIAN DAVID GIRALDO CUELLAR</v>
          </cell>
          <cell r="C140" t="str">
            <v>ACTIVO</v>
          </cell>
          <cell r="D140">
            <v>0</v>
          </cell>
          <cell r="E140">
            <v>0</v>
          </cell>
          <cell r="F140">
            <v>0</v>
          </cell>
          <cell r="G140" t="str">
            <v>OPERATIVO</v>
          </cell>
          <cell r="H140" t="str">
            <v>REGULAR</v>
          </cell>
          <cell r="I140" t="str">
            <v>M</v>
          </cell>
          <cell r="J140" t="str">
            <v>Julian.giraldo@quipux.com</v>
          </cell>
          <cell r="K140" t="str">
            <v>SOLTERO</v>
          </cell>
          <cell r="L140">
            <v>0</v>
          </cell>
          <cell r="M140" t="str">
            <v>ANALISTA DE RECURSOS HUMANOS</v>
          </cell>
          <cell r="N140" t="str">
            <v>PROFESIONAL SENIOR</v>
          </cell>
          <cell r="O140" t="str">
            <v>I</v>
          </cell>
          <cell r="P140" t="str">
            <v>CASA MATRIZ</v>
          </cell>
          <cell r="Q140" t="str">
            <v>GERENCIA DE RECURSOS HUMANOS</v>
          </cell>
          <cell r="R140" t="str">
            <v>DIRECCIÓN DE GESTIÓN DE PERSONAL</v>
          </cell>
          <cell r="S140" t="str">
            <v>ANA ISABEL RAMIREZ MADRID</v>
          </cell>
          <cell r="T140" t="str">
            <v>INDEFINIDO</v>
          </cell>
          <cell r="U140">
            <v>0</v>
          </cell>
          <cell r="V140">
            <v>43132</v>
          </cell>
          <cell r="W140">
            <v>0</v>
          </cell>
          <cell r="X140">
            <v>0.9780821917808219</v>
          </cell>
          <cell r="Y140" t="str">
            <v>ESPECIALIZACIÓN</v>
          </cell>
          <cell r="Z140">
            <v>0</v>
          </cell>
          <cell r="AA140">
            <v>0</v>
          </cell>
          <cell r="AB140" t="str">
            <v>PSICOLOGÍA</v>
          </cell>
          <cell r="AC140" t="str">
            <v>PSICOLOGIA DE LA SALUD OCPACIONAL</v>
          </cell>
          <cell r="AD140">
            <v>0</v>
          </cell>
          <cell r="AE140">
            <v>0</v>
          </cell>
          <cell r="AF140">
            <v>0</v>
          </cell>
          <cell r="AG140" t="str">
            <v>SAN BUENAVENTURA DE CALI</v>
          </cell>
          <cell r="AH140" t="str">
            <v>SAN BUENAVENTURA DE CALI</v>
          </cell>
          <cell r="AI140">
            <v>0</v>
          </cell>
          <cell r="AJ140">
            <v>2014</v>
          </cell>
          <cell r="AK140">
            <v>155523</v>
          </cell>
          <cell r="AL140" t="str">
            <v>PROFESIONAL DE PSICOLOGIA</v>
          </cell>
          <cell r="AM140">
            <v>42318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33467</v>
          </cell>
          <cell r="AW140">
            <v>27.457534246575342</v>
          </cell>
          <cell r="AX140" t="str">
            <v>MILLA DE ORO</v>
          </cell>
          <cell r="AY140" t="str">
            <v>CRA 43 A N 3 SUR-130 TORRE 1 PISO 12 MILLA DE ORO</v>
          </cell>
          <cell r="AZ140">
            <v>0</v>
          </cell>
          <cell r="BA140">
            <v>3137000</v>
          </cell>
          <cell r="BB140">
            <v>0</v>
          </cell>
          <cell r="BC140">
            <v>3005271183</v>
          </cell>
          <cell r="BD140" t="str">
            <v>CALLE 8 SUR N 51-10</v>
          </cell>
          <cell r="BE140" t="str">
            <v>MEDELLÍN</v>
          </cell>
          <cell r="BF140" t="str">
            <v>O</v>
          </cell>
        </row>
        <row r="141">
          <cell r="A141">
            <v>39448768</v>
          </cell>
          <cell r="B141" t="str">
            <v>DIANA CECILIA ZULUAGA RENDON</v>
          </cell>
          <cell r="C141" t="str">
            <v>ACTIVO</v>
          </cell>
          <cell r="D141">
            <v>0</v>
          </cell>
          <cell r="E141">
            <v>0</v>
          </cell>
          <cell r="F141">
            <v>0</v>
          </cell>
          <cell r="G141" t="str">
            <v>LIDER</v>
          </cell>
          <cell r="H141" t="str">
            <v>REGULAR</v>
          </cell>
          <cell r="I141" t="str">
            <v>F</v>
          </cell>
          <cell r="J141" t="str">
            <v>diana.zuluaga@quipux.com</v>
          </cell>
          <cell r="K141" t="str">
            <v>SOLTERO</v>
          </cell>
          <cell r="L141">
            <v>0</v>
          </cell>
          <cell r="M141" t="str">
            <v>GERENTE DE NUEVOS NEGOCIOS</v>
          </cell>
          <cell r="N141" t="str">
            <v>GERENTE</v>
          </cell>
          <cell r="O141" t="str">
            <v>I</v>
          </cell>
          <cell r="P141" t="str">
            <v>CASA MATRIZ</v>
          </cell>
          <cell r="Q141" t="str">
            <v>VICEPRESIDENCIA DE PROYECTOS Y NUEVOS NEGOCIOS</v>
          </cell>
          <cell r="R141" t="str">
            <v>GERENCIA DE NUEVOS NEGOCIOS</v>
          </cell>
          <cell r="S141" t="str">
            <v>ALEJANDRO SALINAS VELASQUEZ</v>
          </cell>
          <cell r="T141" t="str">
            <v>INDEFINIDO</v>
          </cell>
          <cell r="U141">
            <v>0</v>
          </cell>
          <cell r="V141">
            <v>41334</v>
          </cell>
          <cell r="W141">
            <v>0</v>
          </cell>
          <cell r="X141">
            <v>5.904109589041096</v>
          </cell>
          <cell r="Y141" t="str">
            <v>MAESTRÍA</v>
          </cell>
          <cell r="Z141">
            <v>0</v>
          </cell>
          <cell r="AA141">
            <v>0</v>
          </cell>
          <cell r="AB141" t="str">
            <v>INGENIERÍA DE SISTEMAS</v>
          </cell>
          <cell r="AC141" t="str">
            <v>SISTEMA DE INFORMACIÓN EN LA ORGANIZACIÓN</v>
          </cell>
          <cell r="AD141" t="str">
            <v>ADMINISTRACIÓN EMPRESARIAL</v>
          </cell>
          <cell r="AE141">
            <v>0</v>
          </cell>
          <cell r="AF141">
            <v>0</v>
          </cell>
          <cell r="AG141" t="str">
            <v>UNIVERSIDAD CATÓLICA DE ORIENTE</v>
          </cell>
          <cell r="AH141" t="str">
            <v>UNIVERSIDAD DE LOS ANDES</v>
          </cell>
          <cell r="AI141" t="str">
            <v>INSTITUTO TECNOLÓGICO Y DE ESTUDIOS SUPERIORES DE MONTERREY</v>
          </cell>
          <cell r="AJ141">
            <v>1999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28492</v>
          </cell>
          <cell r="AW141">
            <v>41.087671232876716</v>
          </cell>
          <cell r="AX141" t="str">
            <v>MILLA DE ORO</v>
          </cell>
          <cell r="AY141" t="str">
            <v>CRA 43 A N 3 SUR-130 TORRE 1 PISO 12 MILLA DE ORO</v>
          </cell>
          <cell r="AZ141">
            <v>0</v>
          </cell>
          <cell r="BA141">
            <v>3137000</v>
          </cell>
          <cell r="BB141">
            <v>3137000</v>
          </cell>
          <cell r="BC141">
            <v>3187331401</v>
          </cell>
          <cell r="BD141">
            <v>0</v>
          </cell>
          <cell r="BE141" t="str">
            <v>MEDELLÍN</v>
          </cell>
          <cell r="BF141" t="str">
            <v>O</v>
          </cell>
        </row>
        <row r="142">
          <cell r="A142">
            <v>1128453319</v>
          </cell>
          <cell r="B142" t="str">
            <v>LESMAR UBEIMAR RAMIREZ GIRALDO</v>
          </cell>
          <cell r="C142" t="str">
            <v>INACTIVO</v>
          </cell>
          <cell r="D142">
            <v>0</v>
          </cell>
          <cell r="E142">
            <v>0</v>
          </cell>
          <cell r="F142" t="str">
            <v>TERMINACIÓN DE CONTRATO</v>
          </cell>
          <cell r="G142" t="str">
            <v>OPERATIVO</v>
          </cell>
          <cell r="H142" t="str">
            <v>REGULAR</v>
          </cell>
          <cell r="I142" t="str">
            <v>M</v>
          </cell>
          <cell r="J142" t="str">
            <v>pumpexg4@gmail.com</v>
          </cell>
          <cell r="K142" t="str">
            <v>SOLTERO</v>
          </cell>
          <cell r="L142">
            <v>0</v>
          </cell>
          <cell r="M142" t="str">
            <v>AUXILIAR OPERATIVO DE SERVICIO</v>
          </cell>
          <cell r="N142" t="str">
            <v>AUXILIAR</v>
          </cell>
          <cell r="O142" t="str">
            <v>I</v>
          </cell>
          <cell r="P142" t="str">
            <v>GOBERNACIÓN ANTIOQUIA</v>
          </cell>
          <cell r="Q142" t="str">
            <v>GOBERNACIÓN ANTIOQUIA</v>
          </cell>
          <cell r="R142" t="str">
            <v>OPERACIONES</v>
          </cell>
          <cell r="S142" t="str">
            <v>LUIS CARLOS BEDOYA VASQUEZ</v>
          </cell>
          <cell r="T142" t="str">
            <v>FIJO INFERIOR A UN AÑO</v>
          </cell>
          <cell r="U142">
            <v>43316</v>
          </cell>
          <cell r="V142">
            <v>43136</v>
          </cell>
          <cell r="W142">
            <v>43316</v>
          </cell>
          <cell r="X142">
            <v>0.49315068493150682</v>
          </cell>
          <cell r="Y142" t="str">
            <v>BACHILLER</v>
          </cell>
          <cell r="Z142" t="str">
            <v>BACHILLER ACADEMICO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33262</v>
          </cell>
          <cell r="AW142">
            <v>28.019178082191782</v>
          </cell>
          <cell r="AX142" t="str">
            <v>GOBERNACIÓN ANTIOQUIA</v>
          </cell>
          <cell r="AY142" t="str">
            <v xml:space="preserve">CALLE 42 # 52-186 SÓTANO EXTERNO. </v>
          </cell>
          <cell r="AZ142">
            <v>0</v>
          </cell>
          <cell r="BA142" t="str">
            <v>2629779 ext 14</v>
          </cell>
          <cell r="BB142">
            <v>5868455</v>
          </cell>
          <cell r="BC142">
            <v>3116648456</v>
          </cell>
          <cell r="BD142" t="str">
            <v>CALLE 57 D #29-69</v>
          </cell>
          <cell r="BE142" t="str">
            <v>MEDELLÍN</v>
          </cell>
          <cell r="BF142" t="str">
            <v>O</v>
          </cell>
        </row>
        <row r="143">
          <cell r="A143">
            <v>32278752</v>
          </cell>
          <cell r="B143" t="str">
            <v>DIANA ISABEL GONZALEZ TABARES</v>
          </cell>
          <cell r="C143" t="str">
            <v>ACTIVO</v>
          </cell>
          <cell r="D143">
            <v>0</v>
          </cell>
          <cell r="E143">
            <v>0</v>
          </cell>
          <cell r="F143">
            <v>0</v>
          </cell>
          <cell r="G143" t="str">
            <v>OPERATIVO</v>
          </cell>
          <cell r="H143" t="str">
            <v>REGULAR</v>
          </cell>
          <cell r="I143" t="str">
            <v>F</v>
          </cell>
          <cell r="J143" t="str">
            <v>isagontab@gmail.com</v>
          </cell>
          <cell r="K143" t="str">
            <v>SOLTERO</v>
          </cell>
          <cell r="L143">
            <v>2</v>
          </cell>
          <cell r="M143" t="str">
            <v>AUXILIAR OPERATIVO DE SERVICIO</v>
          </cell>
          <cell r="N143" t="str">
            <v>AUXILIAR</v>
          </cell>
          <cell r="O143" t="str">
            <v>I</v>
          </cell>
          <cell r="P143" t="str">
            <v>GOBERNACIÓN ANTIOQUIA</v>
          </cell>
          <cell r="Q143" t="str">
            <v>GOBERNACIÓN ANTIOQUIA</v>
          </cell>
          <cell r="R143" t="str">
            <v>OPERACIONES</v>
          </cell>
          <cell r="S143" t="str">
            <v>LUIS CARLOS BEDOYA VASQUEZ</v>
          </cell>
          <cell r="T143" t="str">
            <v>INDEFINIDO</v>
          </cell>
          <cell r="U143">
            <v>0</v>
          </cell>
          <cell r="V143">
            <v>42791</v>
          </cell>
          <cell r="W143">
            <v>0</v>
          </cell>
          <cell r="X143">
            <v>1.9123287671232876</v>
          </cell>
          <cell r="Y143" t="str">
            <v>TECNOLÓGICO</v>
          </cell>
          <cell r="Z143">
            <v>0</v>
          </cell>
          <cell r="AA143" t="str">
            <v>INVESTIGACIÓN JUDICIAL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TECNOLÓGICO DE ANTIOQUIA</v>
          </cell>
          <cell r="AG143">
            <v>0</v>
          </cell>
          <cell r="AH143">
            <v>0</v>
          </cell>
          <cell r="AI143">
            <v>0</v>
          </cell>
          <cell r="AJ143">
            <v>2013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31121</v>
          </cell>
          <cell r="AW143">
            <v>33.884931506849313</v>
          </cell>
          <cell r="AX143" t="str">
            <v>GOBERNACIÓN ANTIOQUIA</v>
          </cell>
          <cell r="AY143" t="str">
            <v xml:space="preserve">CALLE 42 # 52-186 SÓTANO EXTERNO. </v>
          </cell>
          <cell r="AZ143">
            <v>0</v>
          </cell>
          <cell r="BA143" t="str">
            <v>2629779 ext 14</v>
          </cell>
          <cell r="BB143">
            <v>5057003</v>
          </cell>
          <cell r="BC143">
            <v>3005911884</v>
          </cell>
          <cell r="BD143" t="str">
            <v>CALLE 77 C SUR 83-10</v>
          </cell>
          <cell r="BE143" t="str">
            <v>MEDELLÍN</v>
          </cell>
          <cell r="BF143" t="str">
            <v>B</v>
          </cell>
        </row>
        <row r="144">
          <cell r="A144">
            <v>1152210792</v>
          </cell>
          <cell r="B144" t="str">
            <v xml:space="preserve">MELISSA SARRAZOLA GUZMAN </v>
          </cell>
          <cell r="C144" t="str">
            <v>ACTIVO</v>
          </cell>
          <cell r="D144">
            <v>0</v>
          </cell>
          <cell r="E144">
            <v>0</v>
          </cell>
          <cell r="F144">
            <v>0</v>
          </cell>
          <cell r="G144" t="str">
            <v>OPERATIVO</v>
          </cell>
          <cell r="H144" t="str">
            <v>REGULAR</v>
          </cell>
          <cell r="I144" t="str">
            <v>F</v>
          </cell>
          <cell r="J144" t="str">
            <v>melissa1495@hotmail.com</v>
          </cell>
          <cell r="K144" t="str">
            <v>SOLTERO</v>
          </cell>
          <cell r="L144">
            <v>0</v>
          </cell>
          <cell r="M144" t="str">
            <v>AUXILIAR OPERATIVO DE SERVICIO</v>
          </cell>
          <cell r="N144" t="str">
            <v>AUXILIAR</v>
          </cell>
          <cell r="O144" t="str">
            <v>I</v>
          </cell>
          <cell r="P144" t="str">
            <v>GOBERNACIÓN ANTIOQUIA</v>
          </cell>
          <cell r="Q144" t="str">
            <v>GOBERNACIÓN ANTIOQUIA</v>
          </cell>
          <cell r="R144" t="str">
            <v>OPERACIONES</v>
          </cell>
          <cell r="S144" t="str">
            <v>LUIS CARLOS BEDOYA VASQUEZ</v>
          </cell>
          <cell r="T144" t="str">
            <v>FIJO INFERIOR A UN AÑO</v>
          </cell>
          <cell r="U144">
            <v>43316</v>
          </cell>
          <cell r="V144">
            <v>43136</v>
          </cell>
          <cell r="W144">
            <v>0</v>
          </cell>
          <cell r="X144">
            <v>0.9671232876712329</v>
          </cell>
          <cell r="Y144" t="str">
            <v>TECNOLÓGICO</v>
          </cell>
          <cell r="Z144">
            <v>0</v>
          </cell>
          <cell r="AA144" t="str">
            <v>COMERCIO INTERNACIONAL</v>
          </cell>
          <cell r="AB144">
            <v>0</v>
          </cell>
          <cell r="AC144">
            <v>0</v>
          </cell>
          <cell r="AD144">
            <v>0</v>
          </cell>
          <cell r="AE144" t="str">
            <v>ESUMER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2017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34986</v>
          </cell>
          <cell r="AW144">
            <v>23.295890410958904</v>
          </cell>
          <cell r="AX144" t="str">
            <v>GOBERNACIÓN ANTIOQUIA</v>
          </cell>
          <cell r="AY144" t="str">
            <v xml:space="preserve">CALLE 42 # 52-186 SÓTANO EXTERNO. </v>
          </cell>
          <cell r="AZ144">
            <v>0</v>
          </cell>
          <cell r="BA144" t="str">
            <v>2629779 ext 14</v>
          </cell>
          <cell r="BB144">
            <v>2344864</v>
          </cell>
          <cell r="BC144">
            <v>3164977433</v>
          </cell>
          <cell r="BD144" t="str">
            <v>CARRERA 84 B # 63 -10</v>
          </cell>
          <cell r="BE144" t="str">
            <v>MEDELLÍN</v>
          </cell>
          <cell r="BF144" t="str">
            <v>O</v>
          </cell>
        </row>
        <row r="145">
          <cell r="A145">
            <v>22673610</v>
          </cell>
          <cell r="B145" t="str">
            <v>PATRICIA ELENA DEL SOCORRO ECHEVERRY GARCIA</v>
          </cell>
          <cell r="C145" t="str">
            <v>INACTIVO</v>
          </cell>
          <cell r="D145">
            <v>0</v>
          </cell>
          <cell r="E145">
            <v>0</v>
          </cell>
          <cell r="F145" t="str">
            <v>TERMINACIÓN DE CONTRATO</v>
          </cell>
          <cell r="G145" t="str">
            <v>OPERATIVO</v>
          </cell>
          <cell r="H145" t="str">
            <v>REGULAR</v>
          </cell>
          <cell r="I145" t="str">
            <v>F</v>
          </cell>
          <cell r="J145" t="str">
            <v>patiecheverri@hotmail.com</v>
          </cell>
          <cell r="K145" t="str">
            <v>CASADO</v>
          </cell>
          <cell r="L145">
            <v>0</v>
          </cell>
          <cell r="M145" t="str">
            <v>AUXILIAR OPERATIVO DE SERVICIO</v>
          </cell>
          <cell r="N145" t="str">
            <v>AUXILIAR</v>
          </cell>
          <cell r="O145" t="str">
            <v>I</v>
          </cell>
          <cell r="P145" t="str">
            <v>GOBERNACIÓN ANTIOQUIA</v>
          </cell>
          <cell r="Q145" t="str">
            <v>GOBERNACIÓN ANTIOQUIA</v>
          </cell>
          <cell r="R145" t="str">
            <v>OPERACIONES</v>
          </cell>
          <cell r="S145" t="str">
            <v>LUIS CARLOS BEDOYA VASQUEZ</v>
          </cell>
          <cell r="T145" t="str">
            <v>FIJO INFERIOR A UN AÑO</v>
          </cell>
          <cell r="U145">
            <v>43316</v>
          </cell>
          <cell r="V145">
            <v>43136</v>
          </cell>
          <cell r="W145">
            <v>43316</v>
          </cell>
          <cell r="X145">
            <v>0.49315068493150682</v>
          </cell>
          <cell r="Y145" t="str">
            <v>TÉCNICO</v>
          </cell>
          <cell r="Z145" t="str">
            <v>ADMINISTRACIÓN DE EMPRESAS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2001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30464</v>
          </cell>
          <cell r="AW145">
            <v>35.684931506849317</v>
          </cell>
          <cell r="AX145" t="str">
            <v>GOBERNACIÓN ANTIOQUIA</v>
          </cell>
          <cell r="AY145" t="str">
            <v xml:space="preserve">CALLE 42 # 52-186 SÓTANO EXTERNO. </v>
          </cell>
          <cell r="AZ145">
            <v>0</v>
          </cell>
          <cell r="BA145" t="str">
            <v>2629779 ext 14</v>
          </cell>
          <cell r="BB145">
            <v>4000436</v>
          </cell>
          <cell r="BC145">
            <v>3012447684</v>
          </cell>
          <cell r="BD145" t="str">
            <v>CARRERA 34 # 39 B SUR 18</v>
          </cell>
          <cell r="BE145" t="str">
            <v>ENVIGADO</v>
          </cell>
          <cell r="BF145" t="str">
            <v>B</v>
          </cell>
        </row>
        <row r="146">
          <cell r="A146">
            <v>32297246</v>
          </cell>
          <cell r="B146" t="str">
            <v>DIANA MARCELA ORTIZ SALAZAR</v>
          </cell>
          <cell r="C146" t="str">
            <v>INACTIVO</v>
          </cell>
          <cell r="D146" t="str">
            <v>VOLUNTARIA POSITIVA</v>
          </cell>
          <cell r="E146" t="str">
            <v>COLCIENCIAS</v>
          </cell>
          <cell r="F146" t="str">
            <v>RENUNCIA VOLUNTARIA</v>
          </cell>
          <cell r="G146" t="str">
            <v>OPERATIVO</v>
          </cell>
          <cell r="H146" t="str">
            <v>REGULAR</v>
          </cell>
          <cell r="I146" t="str">
            <v>F</v>
          </cell>
          <cell r="J146" t="str">
            <v>diana.ortiz@quipux.com</v>
          </cell>
          <cell r="K146" t="str">
            <v>CASADO</v>
          </cell>
          <cell r="L146">
            <v>1</v>
          </cell>
          <cell r="M146" t="str">
            <v>ANALISTA DE REQUISITOS</v>
          </cell>
          <cell r="N146" t="str">
            <v>PROFESIONAL SENIOR</v>
          </cell>
          <cell r="O146" t="str">
            <v>I</v>
          </cell>
          <cell r="P146" t="str">
            <v>CASA MATRIZ</v>
          </cell>
          <cell r="Q146" t="str">
            <v>VICEPRESIDENCIA DE FÁBRICA DE SOFTWARE</v>
          </cell>
          <cell r="R146" t="str">
            <v>GERENCIA DE OPTIMIZACIÓN DE SOLUCIONES</v>
          </cell>
          <cell r="S146" t="str">
            <v>JOSE LUIS CORREDOR MARIN</v>
          </cell>
          <cell r="T146" t="str">
            <v>INDEFINIDO</v>
          </cell>
          <cell r="U146">
            <v>0</v>
          </cell>
          <cell r="V146">
            <v>41751</v>
          </cell>
          <cell r="W146">
            <v>43270</v>
          </cell>
          <cell r="X146">
            <v>4.161643835616438</v>
          </cell>
          <cell r="Y146" t="str">
            <v>ESPECIALIZACIÓN</v>
          </cell>
          <cell r="Z146">
            <v>0</v>
          </cell>
          <cell r="AA146">
            <v>0</v>
          </cell>
          <cell r="AB146" t="str">
            <v>INGENIERÍA DE SISTEMAS E INFORMATICA</v>
          </cell>
          <cell r="AC146" t="str">
            <v>PSICOLOGÍA ORGANIZACIONAL</v>
          </cell>
          <cell r="AD146">
            <v>0</v>
          </cell>
          <cell r="AE146">
            <v>0</v>
          </cell>
          <cell r="AF146">
            <v>0</v>
          </cell>
          <cell r="AG146" t="str">
            <v>UNIVERSIDAD NACIONAL DE COLOMBIA</v>
          </cell>
          <cell r="AH146" t="str">
            <v>UNIVERSIDAD DE SAN BUENAVENTURA</v>
          </cell>
          <cell r="AI146">
            <v>0</v>
          </cell>
          <cell r="AJ146">
            <v>2008</v>
          </cell>
          <cell r="AK146" t="str">
            <v>SI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30940</v>
          </cell>
          <cell r="AW146">
            <v>34.38082191780822</v>
          </cell>
          <cell r="AX146" t="str">
            <v>MILLA DE ORO</v>
          </cell>
          <cell r="AY146" t="str">
            <v>CRA 43 A N 3 SUR-130 TORRE 1 PISO 12 MILLA DE ORO</v>
          </cell>
          <cell r="AZ146" t="str">
            <v>TELETRABAJO 08/09/2017</v>
          </cell>
          <cell r="BA146">
            <v>3137000</v>
          </cell>
          <cell r="BB146">
            <v>5782771</v>
          </cell>
          <cell r="BC146">
            <v>3008093581</v>
          </cell>
          <cell r="BD146" t="str">
            <v>CARRERA 45A NO. 80 SUR 75</v>
          </cell>
          <cell r="BE146" t="str">
            <v>SABANETA</v>
          </cell>
          <cell r="BF146" t="str">
            <v>O</v>
          </cell>
        </row>
        <row r="147">
          <cell r="A147">
            <v>1017218425</v>
          </cell>
          <cell r="B147" t="str">
            <v>SERGIO ANDRES YEPES MELO</v>
          </cell>
          <cell r="C147" t="str">
            <v>ACTIVO</v>
          </cell>
          <cell r="D147">
            <v>0</v>
          </cell>
          <cell r="E147">
            <v>0</v>
          </cell>
          <cell r="F147">
            <v>0</v>
          </cell>
          <cell r="G147" t="str">
            <v>OPERATIVO</v>
          </cell>
          <cell r="H147" t="str">
            <v>REGULAR</v>
          </cell>
          <cell r="I147" t="str">
            <v>M</v>
          </cell>
          <cell r="J147" t="str">
            <v>andres.yepes50@hotmail.com</v>
          </cell>
          <cell r="K147" t="str">
            <v>SOLTERO</v>
          </cell>
          <cell r="L147">
            <v>0</v>
          </cell>
          <cell r="M147" t="str">
            <v>AUXILIAR OPERATIVO DE SERVICIO</v>
          </cell>
          <cell r="N147" t="str">
            <v>AUXILIAR</v>
          </cell>
          <cell r="O147" t="str">
            <v>I</v>
          </cell>
          <cell r="P147" t="str">
            <v>GOBERNACIÓN ANTIOQUIA</v>
          </cell>
          <cell r="Q147" t="str">
            <v>GOBERNACIÓN ANTIOQUIA</v>
          </cell>
          <cell r="R147" t="str">
            <v>OPERACIONES</v>
          </cell>
          <cell r="S147" t="str">
            <v>LUIS CARLOS BEDOYA VASQUEZ</v>
          </cell>
          <cell r="T147" t="str">
            <v>FIJO INFERIOR A UN AÑO</v>
          </cell>
          <cell r="U147">
            <v>43316</v>
          </cell>
          <cell r="V147">
            <v>43136</v>
          </cell>
          <cell r="W147">
            <v>0</v>
          </cell>
          <cell r="X147">
            <v>0.9671232876712329</v>
          </cell>
          <cell r="Y147" t="str">
            <v>TÉCNICO</v>
          </cell>
          <cell r="Z147" t="str">
            <v>INGLES NIVEL 2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 t="str">
            <v>COMPUESTUDIO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34441</v>
          </cell>
          <cell r="AW147">
            <v>24.789041095890411</v>
          </cell>
          <cell r="AX147" t="str">
            <v>GOBERNACIÓN ANTIOQUIA</v>
          </cell>
          <cell r="AY147" t="str">
            <v xml:space="preserve">CALLE 42 # 52-186 SÓTANO EXTERNO. </v>
          </cell>
          <cell r="AZ147">
            <v>0</v>
          </cell>
          <cell r="BA147" t="str">
            <v>2629779 ext 14</v>
          </cell>
          <cell r="BB147">
            <v>2987050</v>
          </cell>
          <cell r="BC147">
            <v>3135958240</v>
          </cell>
          <cell r="BD147" t="str">
            <v>CALLE 51 SUR # 78 A 31</v>
          </cell>
          <cell r="BE147" t="str">
            <v>MEDELLÍN</v>
          </cell>
          <cell r="BF147" t="str">
            <v>O</v>
          </cell>
        </row>
        <row r="148">
          <cell r="A148">
            <v>39448769</v>
          </cell>
          <cell r="B148" t="str">
            <v>DIANA MARCELA VALERO PELAEZ</v>
          </cell>
          <cell r="C148" t="str">
            <v>ACTIVO</v>
          </cell>
          <cell r="D148">
            <v>0</v>
          </cell>
          <cell r="E148" t="str">
            <v>COLCIENCIAS</v>
          </cell>
          <cell r="F148">
            <v>0</v>
          </cell>
          <cell r="G148" t="str">
            <v>LIDER</v>
          </cell>
          <cell r="H148" t="str">
            <v>REGULAR</v>
          </cell>
          <cell r="I148" t="str">
            <v>F</v>
          </cell>
          <cell r="J148" t="str">
            <v>diana.valero@quipux.com</v>
          </cell>
          <cell r="K148" t="str">
            <v>CASADO</v>
          </cell>
          <cell r="L148">
            <v>1</v>
          </cell>
          <cell r="M148" t="str">
            <v>LIDER DE PROYECTO</v>
          </cell>
          <cell r="N148" t="str">
            <v>LÍDER</v>
          </cell>
          <cell r="O148" t="str">
            <v>II</v>
          </cell>
          <cell r="P148" t="str">
            <v>CASA MATRIZ</v>
          </cell>
          <cell r="Q148" t="str">
            <v>VICEPRESIDENCIA DE FÁBRICA DE SOFTWARE</v>
          </cell>
          <cell r="R148" t="str">
            <v>GERENCIA DE OPTIMIZACIÓN DE SOLUCIONES</v>
          </cell>
          <cell r="S148" t="str">
            <v>BEATRIZ EUGENIA JARAMILLO VASQUEZ</v>
          </cell>
          <cell r="T148" t="str">
            <v>INDEFINIDO</v>
          </cell>
          <cell r="U148">
            <v>0</v>
          </cell>
          <cell r="V148">
            <v>41064</v>
          </cell>
          <cell r="W148">
            <v>0</v>
          </cell>
          <cell r="X148">
            <v>6.6438356164383565</v>
          </cell>
          <cell r="Y148" t="str">
            <v>ESPECIALIZACIÓN</v>
          </cell>
          <cell r="Z148">
            <v>0</v>
          </cell>
          <cell r="AA148">
            <v>0</v>
          </cell>
          <cell r="AB148" t="str">
            <v>INGENIERÍA DE SISTEMAS</v>
          </cell>
          <cell r="AC148" t="str">
            <v>GERENCIA DE PROYECTOS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 t="str">
            <v>CORPORACIÓN UNIVERSITARIA MINUTO DE DIOS</v>
          </cell>
          <cell r="AI148">
            <v>0</v>
          </cell>
          <cell r="AJ148">
            <v>1999</v>
          </cell>
          <cell r="AK148">
            <v>0</v>
          </cell>
          <cell r="AL148">
            <v>0</v>
          </cell>
          <cell r="AM148">
            <v>0</v>
          </cell>
          <cell r="AN148" t="str">
            <v>PROJECT MANAGEMENT PROFESSIONAL</v>
          </cell>
          <cell r="AO148" t="str">
            <v>SCRUM MASTER</v>
          </cell>
          <cell r="AP148">
            <v>0</v>
          </cell>
          <cell r="AQ148">
            <v>0</v>
          </cell>
          <cell r="AR148" t="str">
            <v>PROJECT MANAGEMENT INTITUTE</v>
          </cell>
          <cell r="AS148" t="str">
            <v>SCRUM AGILE INSTITUTE</v>
          </cell>
          <cell r="AT148">
            <v>0</v>
          </cell>
          <cell r="AU148">
            <v>0</v>
          </cell>
          <cell r="AV148">
            <v>28492</v>
          </cell>
          <cell r="AW148">
            <v>41.087671232876716</v>
          </cell>
          <cell r="AX148" t="str">
            <v>FORUM</v>
          </cell>
          <cell r="AY148" t="str">
            <v>Calle 7 Sur #42 - 70</v>
          </cell>
          <cell r="AZ148">
            <v>0</v>
          </cell>
          <cell r="BA148" t="str">
            <v>3137000 EXT 1602</v>
          </cell>
          <cell r="BB148">
            <v>4372058</v>
          </cell>
          <cell r="BC148">
            <v>3003041719</v>
          </cell>
          <cell r="BD148" t="str">
            <v>CALLE 40 # 68 A 33 BARRIO EL PORVENIR</v>
          </cell>
          <cell r="BE148" t="str">
            <v>RIONEGRO</v>
          </cell>
          <cell r="BF148" t="str">
            <v>B</v>
          </cell>
        </row>
        <row r="149">
          <cell r="A149">
            <v>38362488</v>
          </cell>
          <cell r="B149" t="str">
            <v>DIANA PAOLA BONILLA SANCHEZ</v>
          </cell>
          <cell r="C149" t="str">
            <v>ACTIVO</v>
          </cell>
          <cell r="D149">
            <v>0</v>
          </cell>
          <cell r="E149">
            <v>0</v>
          </cell>
          <cell r="F149">
            <v>0</v>
          </cell>
          <cell r="G149" t="str">
            <v>OPERATIVO</v>
          </cell>
          <cell r="H149" t="str">
            <v>REGULAR</v>
          </cell>
          <cell r="I149" t="str">
            <v>F</v>
          </cell>
          <cell r="J149" t="str">
            <v>diana.bonilla@quipux.com</v>
          </cell>
          <cell r="K149" t="str">
            <v>CASADO</v>
          </cell>
          <cell r="L149">
            <v>0</v>
          </cell>
          <cell r="M149" t="str">
            <v>ANALISTA DE SOPORTE</v>
          </cell>
          <cell r="N149" t="str">
            <v>PROFESIONAL STAFF</v>
          </cell>
          <cell r="O149" t="str">
            <v>II</v>
          </cell>
          <cell r="P149" t="str">
            <v>CASA MATRIZ</v>
          </cell>
          <cell r="Q149" t="str">
            <v>VICEPRESIDENCIA DE OPERACIONES</v>
          </cell>
          <cell r="R149" t="str">
            <v>EXPERIENCIA DE SERVICIO</v>
          </cell>
          <cell r="S149" t="str">
            <v>MARIBEL CASTAÑO CIRO</v>
          </cell>
          <cell r="T149" t="str">
            <v>INDEFINIDO</v>
          </cell>
          <cell r="U149">
            <v>0</v>
          </cell>
          <cell r="V149">
            <v>41799</v>
          </cell>
          <cell r="W149">
            <v>0</v>
          </cell>
          <cell r="X149">
            <v>4.6301369863013697</v>
          </cell>
          <cell r="Y149" t="str">
            <v>ESPECIALIZACIÓN</v>
          </cell>
          <cell r="Z149">
            <v>0</v>
          </cell>
          <cell r="AA149">
            <v>0</v>
          </cell>
          <cell r="AB149" t="str">
            <v>INGENIERÍA DE SISTEMAS</v>
          </cell>
          <cell r="AC149" t="str">
            <v>GERENCIA DEL TALENTO HUMANO Y DESARROLLO ORGANIZACIONAL</v>
          </cell>
          <cell r="AD149">
            <v>0</v>
          </cell>
          <cell r="AE149">
            <v>0</v>
          </cell>
          <cell r="AF149">
            <v>0</v>
          </cell>
          <cell r="AG149" t="str">
            <v>UNIVERSIDAD DEL TOLIMA</v>
          </cell>
          <cell r="AH149" t="str">
            <v>UNIVERSIDAD DEL TOLIMA</v>
          </cell>
          <cell r="AI149">
            <v>0</v>
          </cell>
          <cell r="AJ149">
            <v>2010</v>
          </cell>
          <cell r="AK149" t="str">
            <v>70255189583TLM</v>
          </cell>
          <cell r="AL149" t="str">
            <v>INGENIERÍA DE SISTEMAS</v>
          </cell>
          <cell r="AM149">
            <v>40374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30744</v>
          </cell>
          <cell r="AW149">
            <v>34.917808219178085</v>
          </cell>
          <cell r="AX149" t="str">
            <v>MILLA DE ORO</v>
          </cell>
          <cell r="AY149" t="str">
            <v>CRA 43 A N 3 SUR-130 TORRE 1 PISO 12 MILLA DE ORO</v>
          </cell>
          <cell r="AZ149">
            <v>0</v>
          </cell>
          <cell r="BA149">
            <v>0</v>
          </cell>
          <cell r="BB149">
            <v>2778148</v>
          </cell>
          <cell r="BC149">
            <v>3214925481</v>
          </cell>
          <cell r="BD149" t="str">
            <v>BLOQUE H APTO 301 MONTEBONITO</v>
          </cell>
          <cell r="BE149" t="str">
            <v>IBAGUÉ</v>
          </cell>
          <cell r="BF149" t="str">
            <v>O</v>
          </cell>
        </row>
        <row r="150">
          <cell r="A150">
            <v>1036925437</v>
          </cell>
          <cell r="B150" t="str">
            <v>DIANA PATRICIA CASTAÑEDA RIAZA</v>
          </cell>
          <cell r="C150" t="str">
            <v>ACTIVO</v>
          </cell>
          <cell r="D150">
            <v>0</v>
          </cell>
          <cell r="E150">
            <v>0</v>
          </cell>
          <cell r="F150">
            <v>0</v>
          </cell>
          <cell r="G150" t="str">
            <v>OPERATIVO</v>
          </cell>
          <cell r="H150" t="str">
            <v>REGULAR</v>
          </cell>
          <cell r="I150" t="str">
            <v>F</v>
          </cell>
          <cell r="J150" t="str">
            <v>dinago0520@hotmail.com</v>
          </cell>
          <cell r="K150" t="str">
            <v>SOLTERO</v>
          </cell>
          <cell r="L150">
            <v>1</v>
          </cell>
          <cell r="M150" t="str">
            <v>AUXILIAR VENTANILLA</v>
          </cell>
          <cell r="N150" t="str">
            <v>AUXILIAR</v>
          </cell>
          <cell r="O150" t="str">
            <v>II</v>
          </cell>
          <cell r="P150" t="str">
            <v>TRÁNSITO RIONEGRO</v>
          </cell>
          <cell r="Q150" t="str">
            <v>TRÁNSITO RIONEGRO</v>
          </cell>
          <cell r="R150" t="str">
            <v>OPERACIONES</v>
          </cell>
          <cell r="S150" t="str">
            <v>BIBI KRISHANA OCHOA ARROYAVE</v>
          </cell>
          <cell r="T150" t="str">
            <v>FIJO SUPERIOR A UN AÑO</v>
          </cell>
          <cell r="U150">
            <v>0</v>
          </cell>
          <cell r="V150">
            <v>42159</v>
          </cell>
          <cell r="W150">
            <v>0</v>
          </cell>
          <cell r="X150">
            <v>3.6438356164383561</v>
          </cell>
          <cell r="Y150" t="str">
            <v>BACHILLER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31463</v>
          </cell>
          <cell r="AW150">
            <v>32.947945205479449</v>
          </cell>
          <cell r="AX150" t="str">
            <v>TRÁNSITO RIONEGRO</v>
          </cell>
          <cell r="AY150" t="str">
            <v>CARRERA 47 NO. 62-50</v>
          </cell>
          <cell r="AZ150">
            <v>0</v>
          </cell>
          <cell r="BA150" t="str">
            <v>5621717 ext 114</v>
          </cell>
          <cell r="BB150">
            <v>6145133</v>
          </cell>
          <cell r="BC150">
            <v>3126022729</v>
          </cell>
          <cell r="BD150" t="str">
            <v>CRA 54 NRO.37-73</v>
          </cell>
          <cell r="BE150" t="str">
            <v>RIONEGRO</v>
          </cell>
          <cell r="BF150" t="str">
            <v>A</v>
          </cell>
        </row>
        <row r="151">
          <cell r="A151">
            <v>1020474649</v>
          </cell>
          <cell r="B151" t="str">
            <v>LAURA MARCELA HINCAPIE MIRANDA</v>
          </cell>
          <cell r="C151" t="str">
            <v>ACTIVO</v>
          </cell>
          <cell r="D151">
            <v>0</v>
          </cell>
          <cell r="E151">
            <v>0</v>
          </cell>
          <cell r="F151">
            <v>0</v>
          </cell>
          <cell r="G151" t="str">
            <v>OPERATIVO</v>
          </cell>
          <cell r="H151" t="str">
            <v>REGULAR</v>
          </cell>
          <cell r="I151" t="str">
            <v>F</v>
          </cell>
          <cell r="J151" t="str">
            <v>laura.m.hincapie@hotmail.com</v>
          </cell>
          <cell r="K151" t="str">
            <v>SOLTERO</v>
          </cell>
          <cell r="L151">
            <v>0</v>
          </cell>
          <cell r="M151" t="str">
            <v>AUXILIAR OPERATIVO DE SERVICIO</v>
          </cell>
          <cell r="N151" t="str">
            <v>AUXILIAR</v>
          </cell>
          <cell r="O151" t="str">
            <v>I</v>
          </cell>
          <cell r="P151" t="str">
            <v>GOBERNACIÓN ANTIOQUIA</v>
          </cell>
          <cell r="Q151" t="str">
            <v>GOBERNACIÓN ANTIOQUIA</v>
          </cell>
          <cell r="R151" t="str">
            <v>OPERACIONES</v>
          </cell>
          <cell r="S151" t="str">
            <v>LUIS CARLOS BEDOYA VASQUEZ</v>
          </cell>
          <cell r="T151" t="str">
            <v>FIJO INFERIOR A UN AÑO</v>
          </cell>
          <cell r="U151">
            <v>43317</v>
          </cell>
          <cell r="V151">
            <v>43137</v>
          </cell>
          <cell r="W151">
            <v>0</v>
          </cell>
          <cell r="X151">
            <v>0.96438356164383565</v>
          </cell>
          <cell r="Y151" t="str">
            <v>BACHILLER</v>
          </cell>
          <cell r="Z151" t="str">
            <v>BACHILLER ACADEMICO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2012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35094</v>
          </cell>
          <cell r="AW151">
            <v>23</v>
          </cell>
          <cell r="AX151" t="str">
            <v>GOBERNACIÓN ANTIOQUIA</v>
          </cell>
          <cell r="AY151" t="str">
            <v xml:space="preserve">CALLE 42 # 52-186 SÓTANO EXTERNO. </v>
          </cell>
          <cell r="AZ151">
            <v>0</v>
          </cell>
          <cell r="BA151" t="str">
            <v>2629779 ext 14</v>
          </cell>
          <cell r="BB151">
            <v>4824792</v>
          </cell>
          <cell r="BC151">
            <v>3105242779</v>
          </cell>
          <cell r="BD151" t="str">
            <v>AVENIDA 44 # 63 127</v>
          </cell>
          <cell r="BE151" t="str">
            <v>BELLO</v>
          </cell>
          <cell r="BF151" t="str">
            <v>O</v>
          </cell>
        </row>
        <row r="152">
          <cell r="A152">
            <v>1017272339</v>
          </cell>
          <cell r="B152" t="str">
            <v>SARA CRISTINA ARREDONDO GARCIA</v>
          </cell>
          <cell r="C152" t="str">
            <v>ACTIVO</v>
          </cell>
          <cell r="D152">
            <v>0</v>
          </cell>
          <cell r="E152">
            <v>0</v>
          </cell>
          <cell r="F152">
            <v>0</v>
          </cell>
          <cell r="G152" t="str">
            <v>OPERATIVO</v>
          </cell>
          <cell r="H152" t="str">
            <v>REGULAR</v>
          </cell>
          <cell r="I152" t="str">
            <v>F</v>
          </cell>
          <cell r="J152" t="str">
            <v xml:space="preserve">sara.cristina1999@hotmail.com </v>
          </cell>
          <cell r="K152" t="str">
            <v>SOLTERO</v>
          </cell>
          <cell r="L152">
            <v>0</v>
          </cell>
          <cell r="M152" t="str">
            <v>AUXILIAR OPERATIVO DE SERVICIO</v>
          </cell>
          <cell r="N152" t="str">
            <v>AUXILIAR</v>
          </cell>
          <cell r="O152" t="str">
            <v>I</v>
          </cell>
          <cell r="P152" t="str">
            <v>GOBERNACIÓN ANTIOQUIA</v>
          </cell>
          <cell r="Q152" t="str">
            <v>GOBERNACIÓN ANTIOQUIA</v>
          </cell>
          <cell r="R152" t="str">
            <v>OPERACIONES</v>
          </cell>
          <cell r="S152" t="str">
            <v>LUIS CARLOS BEDOYA VASQUEZ</v>
          </cell>
          <cell r="T152" t="str">
            <v>FIJO INFERIOR A UN AÑO</v>
          </cell>
          <cell r="U152">
            <v>43317</v>
          </cell>
          <cell r="V152">
            <v>43137</v>
          </cell>
          <cell r="W152">
            <v>0</v>
          </cell>
          <cell r="X152">
            <v>0.96438356164383565</v>
          </cell>
          <cell r="Y152" t="str">
            <v>TÉCNICO</v>
          </cell>
          <cell r="Z152" t="str">
            <v>CONTABILIZACIÓN DE OPERACIONES COMERCIALES FINANCIERAS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 t="str">
            <v>SENA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2015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36367</v>
          </cell>
          <cell r="AW152">
            <v>19.512328767123286</v>
          </cell>
          <cell r="AX152" t="str">
            <v>GOBERNACIÓN ANTIOQUIA</v>
          </cell>
          <cell r="AY152" t="str">
            <v xml:space="preserve">CALLE 42 # 52-186 SÓTANO EXTERNO. </v>
          </cell>
          <cell r="AZ152">
            <v>0</v>
          </cell>
          <cell r="BA152" t="str">
            <v>2629779 ext 14</v>
          </cell>
          <cell r="BB152">
            <v>2977475</v>
          </cell>
          <cell r="BC152">
            <v>3117128213</v>
          </cell>
          <cell r="BD152" t="str">
            <v>CALLE 64 # 39 A 20 APTO 202</v>
          </cell>
          <cell r="BE152" t="str">
            <v>CONCORDIA</v>
          </cell>
          <cell r="BF152" t="str">
            <v>AB</v>
          </cell>
        </row>
        <row r="153">
          <cell r="A153">
            <v>1039468374</v>
          </cell>
          <cell r="B153" t="str">
            <v>LUISA MARIA RODRIGUEZ MONTOYA</v>
          </cell>
          <cell r="C153" t="str">
            <v>ACTIVO</v>
          </cell>
          <cell r="D153">
            <v>0</v>
          </cell>
          <cell r="E153" t="str">
            <v>COLCIENCIAS</v>
          </cell>
          <cell r="F153">
            <v>0</v>
          </cell>
          <cell r="G153" t="str">
            <v>OPERATIVO</v>
          </cell>
          <cell r="H153" t="str">
            <v>REGULAR</v>
          </cell>
          <cell r="I153" t="str">
            <v>F</v>
          </cell>
          <cell r="J153" t="str">
            <v>luisa4453@gmail.com</v>
          </cell>
          <cell r="K153" t="str">
            <v>SOLTERO</v>
          </cell>
          <cell r="L153">
            <v>0</v>
          </cell>
          <cell r="M153" t="str">
            <v>AUXILIAR DE SOSTENIBILIDAD</v>
          </cell>
          <cell r="N153" t="str">
            <v>AUXILIAR</v>
          </cell>
          <cell r="O153" t="str">
            <v>I</v>
          </cell>
          <cell r="P153" t="str">
            <v>GOBERNACIÓN ANTIOQUIA</v>
          </cell>
          <cell r="Q153" t="str">
            <v>GOBERNACIÓN ANTIOQUIA</v>
          </cell>
          <cell r="R153" t="str">
            <v>TI</v>
          </cell>
          <cell r="S153" t="str">
            <v>BLAIMIR OSPINA CARDONA</v>
          </cell>
          <cell r="T153" t="str">
            <v>FIJO INFERIOR A UN AÑO</v>
          </cell>
          <cell r="U153">
            <v>43323</v>
          </cell>
          <cell r="V153">
            <v>43143</v>
          </cell>
          <cell r="W153">
            <v>0</v>
          </cell>
          <cell r="X153">
            <v>0.94794520547945205</v>
          </cell>
          <cell r="Y153" t="str">
            <v>BACHILLER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2014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35360</v>
          </cell>
          <cell r="AW153">
            <v>22.271232876712329</v>
          </cell>
          <cell r="AX153" t="str">
            <v>GOBERNACIÓN ANTIOQUIA</v>
          </cell>
          <cell r="AY153" t="str">
            <v xml:space="preserve">CALLE 42 # 52-186 SÓTANO EXTERNO. </v>
          </cell>
          <cell r="AZ153">
            <v>42767</v>
          </cell>
          <cell r="BA153" t="str">
            <v>2629779 ext 14</v>
          </cell>
          <cell r="BB153">
            <v>4183576</v>
          </cell>
          <cell r="BC153">
            <v>3017287586</v>
          </cell>
          <cell r="BD153" t="str">
            <v>CALLE 78 SUR # 40 - 201</v>
          </cell>
          <cell r="BE153" t="str">
            <v>SABANETA</v>
          </cell>
          <cell r="BF153" t="str">
            <v>O</v>
          </cell>
        </row>
        <row r="154">
          <cell r="A154">
            <v>1037585597</v>
          </cell>
          <cell r="B154" t="str">
            <v>DIEGO ALEJANDRO JIMENEZ AREIZA</v>
          </cell>
          <cell r="C154" t="str">
            <v>ACTIVO</v>
          </cell>
          <cell r="D154">
            <v>0</v>
          </cell>
          <cell r="E154">
            <v>0</v>
          </cell>
          <cell r="F154">
            <v>0</v>
          </cell>
          <cell r="G154" t="str">
            <v>OPERATIVO</v>
          </cell>
          <cell r="H154" t="str">
            <v>REGULAR</v>
          </cell>
          <cell r="I154" t="str">
            <v>M</v>
          </cell>
          <cell r="J154" t="str">
            <v>diego.jimenez@quipux.com</v>
          </cell>
          <cell r="K154" t="str">
            <v>SOLTERO</v>
          </cell>
          <cell r="L154">
            <v>1</v>
          </cell>
          <cell r="M154" t="str">
            <v>ANALISTA DESARROLLADOR</v>
          </cell>
          <cell r="N154" t="str">
            <v>PROFESIONAL STAFF</v>
          </cell>
          <cell r="O154" t="str">
            <v>III</v>
          </cell>
          <cell r="P154" t="str">
            <v>CASA MATRIZ</v>
          </cell>
          <cell r="Q154" t="str">
            <v>VICEPRESIDENCIA DE FÁBRICA DE SOFTWARE</v>
          </cell>
          <cell r="R154" t="str">
            <v>GERENCIA DE OPTIMIZACIÓN DE SOLUCIONES</v>
          </cell>
          <cell r="S154" t="str">
            <v>JUAN CARLOS LONDOÑO TASCON</v>
          </cell>
          <cell r="T154" t="str">
            <v>INDEFINIDO</v>
          </cell>
          <cell r="U154">
            <v>0</v>
          </cell>
          <cell r="V154">
            <v>42639</v>
          </cell>
          <cell r="W154">
            <v>0</v>
          </cell>
          <cell r="X154">
            <v>2.3287671232876712</v>
          </cell>
          <cell r="Y154" t="str">
            <v>TECNOLÓGICO</v>
          </cell>
          <cell r="Z154">
            <v>0</v>
          </cell>
          <cell r="AA154" t="str">
            <v>SISTEMAS DE INFORMACIÓN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INSTITUTO TECNOLÓGICO METROPOLITANO</v>
          </cell>
          <cell r="AG154">
            <v>0</v>
          </cell>
          <cell r="AH154">
            <v>0</v>
          </cell>
          <cell r="AI154">
            <v>0</v>
          </cell>
          <cell r="AJ154">
            <v>2013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32100</v>
          </cell>
          <cell r="AW154">
            <v>31.202739726027396</v>
          </cell>
          <cell r="AX154" t="str">
            <v>FORUM</v>
          </cell>
          <cell r="AY154" t="str">
            <v>Calle 7 Sur #42 - 70</v>
          </cell>
          <cell r="AZ154">
            <v>0</v>
          </cell>
          <cell r="BA154">
            <v>3137000</v>
          </cell>
          <cell r="BB154">
            <v>2812051</v>
          </cell>
          <cell r="BC154">
            <v>3148077235</v>
          </cell>
          <cell r="BD154" t="str">
            <v>CRA 53 N 67-15</v>
          </cell>
          <cell r="BE154" t="str">
            <v>ITAGUI</v>
          </cell>
          <cell r="BF154" t="str">
            <v>B</v>
          </cell>
        </row>
        <row r="155">
          <cell r="A155">
            <v>1037614520</v>
          </cell>
          <cell r="B155" t="str">
            <v>DIEGO ALEJANDRO MOSCOSO VILLA</v>
          </cell>
          <cell r="C155" t="str">
            <v>ACTIVO</v>
          </cell>
          <cell r="D155">
            <v>0</v>
          </cell>
          <cell r="E155">
            <v>0</v>
          </cell>
          <cell r="F155">
            <v>0</v>
          </cell>
          <cell r="G155" t="str">
            <v>OPERATIVO</v>
          </cell>
          <cell r="H155" t="str">
            <v>REGULAR</v>
          </cell>
          <cell r="I155" t="str">
            <v>M</v>
          </cell>
          <cell r="J155" t="str">
            <v>diego.moscoso@quipux.com</v>
          </cell>
          <cell r="K155" t="str">
            <v>SOLTERO</v>
          </cell>
          <cell r="L155">
            <v>0</v>
          </cell>
          <cell r="M155" t="str">
            <v>ANALISTA DE PROCESOS</v>
          </cell>
          <cell r="N155" t="str">
            <v>PROFESIONAL STAFF</v>
          </cell>
          <cell r="O155" t="str">
            <v>II</v>
          </cell>
          <cell r="P155" t="str">
            <v>CASA MATRIZ</v>
          </cell>
          <cell r="Q155" t="str">
            <v>VICEPRESIDENCIA DE OPERACIONES</v>
          </cell>
          <cell r="R155" t="str">
            <v>GERENCIA DE HOMOLOGACIÓN Y CERTIFICACIÓN DEL MODELO DE OPERACIÓN</v>
          </cell>
          <cell r="S155" t="str">
            <v>EDWARD DAVID AGUIRRE PEREZ</v>
          </cell>
          <cell r="T155" t="str">
            <v>INDEFINIDO</v>
          </cell>
          <cell r="U155">
            <v>0</v>
          </cell>
          <cell r="V155">
            <v>42627</v>
          </cell>
          <cell r="W155">
            <v>0</v>
          </cell>
          <cell r="X155">
            <v>2.3616438356164382</v>
          </cell>
          <cell r="Y155" t="str">
            <v>PROFESIONAL</v>
          </cell>
          <cell r="Z155">
            <v>0</v>
          </cell>
          <cell r="AA155">
            <v>0</v>
          </cell>
          <cell r="AB155" t="str">
            <v>INGENIERÍA DE PRODUCTIVIDAD Y CALIDAD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 t="str">
            <v>POLITÉCNICO COLOMBIANO JAIME ISAZA CADAVID</v>
          </cell>
          <cell r="AH155">
            <v>0</v>
          </cell>
          <cell r="AI155">
            <v>0</v>
          </cell>
          <cell r="AJ155">
            <v>2014</v>
          </cell>
          <cell r="AK155" t="str">
            <v>05284-339728 ant</v>
          </cell>
          <cell r="AL155" t="str">
            <v>INGENIERÍA DE PRODUCTIVIDAD Y CALIDAD</v>
          </cell>
          <cell r="AM155">
            <v>42629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33424</v>
          </cell>
          <cell r="AW155">
            <v>27.575342465753426</v>
          </cell>
          <cell r="AX155" t="str">
            <v>MILLA DE ORO</v>
          </cell>
          <cell r="AY155" t="str">
            <v>CRA 43 A N 3 SUR-130 TORRE 1 PISO 12 MILLA DE ORO</v>
          </cell>
          <cell r="AZ155">
            <v>0</v>
          </cell>
          <cell r="BA155">
            <v>3137000</v>
          </cell>
          <cell r="BB155">
            <v>6028777</v>
          </cell>
          <cell r="BC155">
            <v>3116490743</v>
          </cell>
          <cell r="BD155" t="str">
            <v>CC 33 N 39 SUR 27 BARRIO MESA</v>
          </cell>
          <cell r="BE155" t="str">
            <v>ENVIGADO</v>
          </cell>
          <cell r="BF155" t="str">
            <v>O</v>
          </cell>
        </row>
        <row r="156">
          <cell r="A156">
            <v>70878426</v>
          </cell>
          <cell r="B156" t="str">
            <v>DIEGO ALEJANDRO PARRA BLANDON</v>
          </cell>
          <cell r="C156" t="str">
            <v>ACTIVO</v>
          </cell>
          <cell r="D156">
            <v>0</v>
          </cell>
          <cell r="E156">
            <v>0</v>
          </cell>
          <cell r="F156">
            <v>0</v>
          </cell>
          <cell r="G156" t="str">
            <v>OPERATIVO</v>
          </cell>
          <cell r="H156" t="str">
            <v>REGULAR</v>
          </cell>
          <cell r="I156" t="str">
            <v>M</v>
          </cell>
          <cell r="J156" t="str">
            <v>diego.parra@quipux.com</v>
          </cell>
          <cell r="K156" t="str">
            <v>SOLTERO</v>
          </cell>
          <cell r="L156">
            <v>0</v>
          </cell>
          <cell r="M156" t="str">
            <v>ANALISTA DE PROCESOS</v>
          </cell>
          <cell r="N156" t="str">
            <v>PROFESIONAL SENIOR</v>
          </cell>
          <cell r="O156" t="str">
            <v>I</v>
          </cell>
          <cell r="P156" t="str">
            <v>CASA MATRIZ</v>
          </cell>
          <cell r="Q156" t="str">
            <v>VICEPRESIDENCIA DE OPERACIONES</v>
          </cell>
          <cell r="R156" t="str">
            <v>GERENCIA DE HOMOLOGACIÓN Y CERTIFICACIÓN DEL MODELO DE OPERACIÓN</v>
          </cell>
          <cell r="S156" t="str">
            <v>NANCY ELENA GOMEZ GOMEZ</v>
          </cell>
          <cell r="T156" t="str">
            <v>INDEFINIDO</v>
          </cell>
          <cell r="U156">
            <v>0</v>
          </cell>
          <cell r="V156">
            <v>40771</v>
          </cell>
          <cell r="W156">
            <v>0</v>
          </cell>
          <cell r="X156">
            <v>7.4465753424657537</v>
          </cell>
          <cell r="Y156" t="str">
            <v>PROFESIONAL</v>
          </cell>
          <cell r="Z156">
            <v>0</v>
          </cell>
          <cell r="AA156" t="str">
            <v>SISTEMAS</v>
          </cell>
          <cell r="AB156" t="str">
            <v xml:space="preserve"> INGENIERÍA DE SISTEMAS</v>
          </cell>
          <cell r="AC156">
            <v>0</v>
          </cell>
          <cell r="AD156">
            <v>0</v>
          </cell>
          <cell r="AE156">
            <v>0</v>
          </cell>
          <cell r="AF156" t="str">
            <v>ESCOLME</v>
          </cell>
          <cell r="AG156" t="str">
            <v>CORPORACIÓN UNIVERSITARIA AMERICANA</v>
          </cell>
          <cell r="AH156">
            <v>0</v>
          </cell>
          <cell r="AI156">
            <v>0</v>
          </cell>
          <cell r="AJ156">
            <v>2017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27928</v>
          </cell>
          <cell r="AW156">
            <v>42.632876712328766</v>
          </cell>
          <cell r="AX156" t="str">
            <v>MILLA DE ORO</v>
          </cell>
          <cell r="AY156" t="str">
            <v>CRA 43 A N 3 SUR-130 TORRE 1 PISO 12 MILLA DE ORO</v>
          </cell>
          <cell r="AZ156">
            <v>0</v>
          </cell>
          <cell r="BA156">
            <v>3137000</v>
          </cell>
          <cell r="BB156">
            <v>2889765</v>
          </cell>
          <cell r="BC156">
            <v>3217227398</v>
          </cell>
          <cell r="BD156" t="str">
            <v>CARRERA 44 NO. 70 SUR 22</v>
          </cell>
          <cell r="BE156" t="str">
            <v>MEDELLÍN</v>
          </cell>
          <cell r="BF156" t="str">
            <v>O</v>
          </cell>
        </row>
        <row r="157">
          <cell r="A157">
            <v>98698176</v>
          </cell>
          <cell r="B157" t="str">
            <v>DIEGO ALEJANDRO RENDON ARANGO</v>
          </cell>
          <cell r="C157" t="str">
            <v>INACTIVO</v>
          </cell>
          <cell r="D157">
            <v>0</v>
          </cell>
          <cell r="E157">
            <v>0</v>
          </cell>
          <cell r="F157" t="str">
            <v>RENUNCIA VOLUNTARIA</v>
          </cell>
          <cell r="G157" t="str">
            <v>OPERATIVO</v>
          </cell>
          <cell r="H157" t="str">
            <v>REGULAR</v>
          </cell>
          <cell r="I157" t="str">
            <v>M</v>
          </cell>
          <cell r="J157" t="str">
            <v xml:space="preserve">diego.rendon@quipuxsoftware.co </v>
          </cell>
          <cell r="K157" t="str">
            <v>SOLTERO</v>
          </cell>
          <cell r="L157">
            <v>0</v>
          </cell>
          <cell r="M157" t="str">
            <v>ANALISTA DE SOPORTE</v>
          </cell>
          <cell r="N157" t="str">
            <v>PROFESIONAL STAFF</v>
          </cell>
          <cell r="O157" t="str">
            <v>I</v>
          </cell>
          <cell r="P157" t="str">
            <v>CASA MATRIZ</v>
          </cell>
          <cell r="Q157" t="str">
            <v>VICEPRESIDENCIA DE OPERACIONES</v>
          </cell>
          <cell r="R157" t="str">
            <v>EXPERIENCIA DE SERVICIO</v>
          </cell>
          <cell r="S157" t="str">
            <v>MARIBEL CASTAÑO CIRO</v>
          </cell>
          <cell r="T157" t="str">
            <v>INDEFINIDO</v>
          </cell>
          <cell r="U157">
            <v>0</v>
          </cell>
          <cell r="V157">
            <v>42296</v>
          </cell>
          <cell r="W157">
            <v>42902</v>
          </cell>
          <cell r="X157">
            <v>1.6602739726027398</v>
          </cell>
          <cell r="Y157" t="str">
            <v>TECNOLÓGICO</v>
          </cell>
          <cell r="Z157">
            <v>0</v>
          </cell>
          <cell r="AA157" t="str">
            <v>ANÁLISIS Y DESARROLLO DE SISTEMAS DE INFORMACIÓN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 t="str">
            <v>SENA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30232</v>
          </cell>
          <cell r="AW157">
            <v>36.320547945205476</v>
          </cell>
          <cell r="AX157" t="str">
            <v>TRÁNSITO MEDELLÍN</v>
          </cell>
          <cell r="AY157" t="str">
            <v>CARRERA 64 C No. 72 - 58 TRÁNSITO MEDELLÍN</v>
          </cell>
          <cell r="AZ157">
            <v>0</v>
          </cell>
          <cell r="BA157" t="str">
            <v>3201000 ext 4424</v>
          </cell>
          <cell r="BB157">
            <v>4818423</v>
          </cell>
          <cell r="BC157">
            <v>3004482984</v>
          </cell>
          <cell r="BD157" t="str">
            <v>AV 42 N 55-106</v>
          </cell>
          <cell r="BE157" t="str">
            <v>MEDELLÍN</v>
          </cell>
          <cell r="BF157" t="str">
            <v>O</v>
          </cell>
        </row>
        <row r="158">
          <cell r="A158">
            <v>1037621005</v>
          </cell>
          <cell r="B158" t="str">
            <v>MANUELA HERNANDEZ VELASQUEZ</v>
          </cell>
          <cell r="C158" t="str">
            <v>ACTIVO</v>
          </cell>
          <cell r="D158">
            <v>0</v>
          </cell>
          <cell r="E158">
            <v>0</v>
          </cell>
          <cell r="F158">
            <v>0</v>
          </cell>
          <cell r="G158" t="str">
            <v>OPERATIVO</v>
          </cell>
          <cell r="H158" t="str">
            <v>REGULAR</v>
          </cell>
          <cell r="I158" t="str">
            <v>F</v>
          </cell>
          <cell r="J158" t="str">
            <v>manuela.hernandez@quipux.com</v>
          </cell>
          <cell r="K158" t="str">
            <v>SOLTERO</v>
          </cell>
          <cell r="L158">
            <v>0</v>
          </cell>
          <cell r="M158" t="str">
            <v>DISEÑADOR GRAFICO</v>
          </cell>
          <cell r="N158" t="str">
            <v>PROFESIONAL STAFF</v>
          </cell>
          <cell r="O158" t="str">
            <v>I</v>
          </cell>
          <cell r="P158" t="str">
            <v>CASA MATRIZ</v>
          </cell>
          <cell r="Q158" t="str">
            <v>VICEPRESIDENCIA DE FÁBRICA DE SOFTWARE</v>
          </cell>
          <cell r="R158" t="str">
            <v>GERENCIA DE OPTIMIZACIÓN DE SOLUCIONES</v>
          </cell>
          <cell r="S158" t="str">
            <v>CARLOS AUGUSTO ZAPATA OSSA</v>
          </cell>
          <cell r="T158" t="str">
            <v>INDEFINIDO</v>
          </cell>
          <cell r="U158">
            <v>0</v>
          </cell>
          <cell r="V158">
            <v>43150</v>
          </cell>
          <cell r="W158">
            <v>0</v>
          </cell>
          <cell r="X158">
            <v>0.92876712328767119</v>
          </cell>
          <cell r="Y158" t="str">
            <v>PROFESIONAL</v>
          </cell>
          <cell r="Z158">
            <v>0</v>
          </cell>
          <cell r="AA158">
            <v>0</v>
          </cell>
          <cell r="AB158" t="str">
            <v>INGENIERÍA DE DISEÑO DE PRODUCTO CON ENFASIS EN MERCADEO</v>
          </cell>
          <cell r="AC158">
            <v>0</v>
          </cell>
          <cell r="AD158">
            <v>0</v>
          </cell>
          <cell r="AE158" t="str">
            <v>EAFIT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2016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33871</v>
          </cell>
          <cell r="AW158">
            <v>26.350684931506848</v>
          </cell>
          <cell r="AX158" t="str">
            <v>MILLA DE ORO</v>
          </cell>
          <cell r="AY158" t="str">
            <v>CRA 43 A N 3 SUR-130 TORRE 1 PISO 12 MILLA DE ORO</v>
          </cell>
          <cell r="AZ158">
            <v>0</v>
          </cell>
          <cell r="BA158">
            <v>3137000</v>
          </cell>
          <cell r="BB158">
            <v>3173912</v>
          </cell>
          <cell r="BC158">
            <v>3104740090</v>
          </cell>
          <cell r="BD158" t="str">
            <v>CARRERA 27 N 22 SUR 51 CASA 120</v>
          </cell>
          <cell r="BE158" t="str">
            <v>ENVIGADO</v>
          </cell>
          <cell r="BF158" t="str">
            <v>A</v>
          </cell>
        </row>
        <row r="159">
          <cell r="A159">
            <v>1128402963</v>
          </cell>
          <cell r="B159" t="str">
            <v>DIEGO ALEJANDRO VILLEGAS ROJAS</v>
          </cell>
          <cell r="C159" t="str">
            <v>ACTIVO</v>
          </cell>
          <cell r="D159">
            <v>0</v>
          </cell>
          <cell r="E159">
            <v>0</v>
          </cell>
          <cell r="F159">
            <v>0</v>
          </cell>
          <cell r="G159" t="str">
            <v>OPERATIVO</v>
          </cell>
          <cell r="H159" t="str">
            <v>REGULAR</v>
          </cell>
          <cell r="I159" t="str">
            <v>M</v>
          </cell>
          <cell r="J159" t="str">
            <v>diego.villegas@quipux.com</v>
          </cell>
          <cell r="K159" t="str">
            <v>SOLTERO</v>
          </cell>
          <cell r="L159">
            <v>0</v>
          </cell>
          <cell r="M159" t="str">
            <v>ANALISTA DESARROLLADOR</v>
          </cell>
          <cell r="N159" t="str">
            <v>PROFESIONAL SENIOR</v>
          </cell>
          <cell r="O159" t="str">
            <v>I</v>
          </cell>
          <cell r="P159" t="str">
            <v>CASA MATRIZ</v>
          </cell>
          <cell r="Q159" t="str">
            <v>VICEPRESIDENCIA DE FÁBRICA DE SOFTWARE</v>
          </cell>
          <cell r="R159" t="str">
            <v>GERENCIA DE OPTIMIZACIÓN DE SOLUCIONES</v>
          </cell>
          <cell r="S159" t="str">
            <v>JUAN CARLOS LONDOÑO TASCON</v>
          </cell>
          <cell r="T159" t="str">
            <v>INDEFINIDO</v>
          </cell>
          <cell r="U159">
            <v>0</v>
          </cell>
          <cell r="V159">
            <v>42632</v>
          </cell>
          <cell r="W159">
            <v>0</v>
          </cell>
          <cell r="X159">
            <v>2.3479452054794518</v>
          </cell>
          <cell r="Y159" t="str">
            <v>ESPECIALIZACIÓN</v>
          </cell>
          <cell r="Z159">
            <v>0</v>
          </cell>
          <cell r="AA159">
            <v>0</v>
          </cell>
          <cell r="AB159" t="str">
            <v>INGENIERÍA DE SISTEMAS</v>
          </cell>
          <cell r="AC159" t="str">
            <v>SISTEMAS DE INFORMACIÓN</v>
          </cell>
          <cell r="AD159">
            <v>0</v>
          </cell>
          <cell r="AE159">
            <v>0</v>
          </cell>
          <cell r="AF159">
            <v>0</v>
          </cell>
          <cell r="AG159" t="str">
            <v>UNIVERSIDAD EAFIT</v>
          </cell>
          <cell r="AH159" t="str">
            <v>UNIVERSIDAD EAFIT</v>
          </cell>
          <cell r="AI159">
            <v>0</v>
          </cell>
          <cell r="AJ159">
            <v>2013</v>
          </cell>
          <cell r="AK159" t="str">
            <v>05255-263837ANT</v>
          </cell>
          <cell r="AL159" t="str">
            <v>INGENIERÍA DE SISTEMAS</v>
          </cell>
          <cell r="AM159">
            <v>41599</v>
          </cell>
          <cell r="AN159" t="str">
            <v>TOEIC ADVANCED LEVEL</v>
          </cell>
          <cell r="AO159">
            <v>0</v>
          </cell>
          <cell r="AP159">
            <v>0</v>
          </cell>
          <cell r="AQ159">
            <v>0</v>
          </cell>
          <cell r="AR159" t="str">
            <v>TOEIC</v>
          </cell>
          <cell r="AS159">
            <v>0</v>
          </cell>
          <cell r="AT159">
            <v>0</v>
          </cell>
          <cell r="AU159">
            <v>0</v>
          </cell>
          <cell r="AV159">
            <v>33307</v>
          </cell>
          <cell r="AW159">
            <v>27.895890410958906</v>
          </cell>
          <cell r="AX159" t="str">
            <v>FORUM</v>
          </cell>
          <cell r="AY159" t="str">
            <v>Calle 7 Sur #42 - 70</v>
          </cell>
          <cell r="AZ159" t="str">
            <v>TELETRABAJO 01/06/2017</v>
          </cell>
          <cell r="BA159">
            <v>3137000</v>
          </cell>
          <cell r="BB159">
            <v>2351657</v>
          </cell>
          <cell r="BC159">
            <v>3044361518</v>
          </cell>
          <cell r="BD159" t="str">
            <v>CLL 38 64 A 25</v>
          </cell>
          <cell r="BE159" t="str">
            <v>MEDELLÍN</v>
          </cell>
          <cell r="BF159" t="str">
            <v>O</v>
          </cell>
        </row>
        <row r="160">
          <cell r="A160">
            <v>53081480</v>
          </cell>
          <cell r="B160" t="str">
            <v>CHARLENE PIEDAD ROJAS GOMEZ</v>
          </cell>
          <cell r="C160" t="str">
            <v>ACTIVO</v>
          </cell>
          <cell r="D160">
            <v>0</v>
          </cell>
          <cell r="E160">
            <v>0</v>
          </cell>
          <cell r="F160">
            <v>0</v>
          </cell>
          <cell r="G160" t="str">
            <v>OPERATIVO</v>
          </cell>
          <cell r="H160" t="str">
            <v>REGULAR</v>
          </cell>
          <cell r="I160" t="str">
            <v>F</v>
          </cell>
          <cell r="J160" t="str">
            <v>charlene.rojas@quipux.com</v>
          </cell>
          <cell r="K160" t="str">
            <v>CASADO</v>
          </cell>
          <cell r="L160">
            <v>0</v>
          </cell>
          <cell r="M160" t="str">
            <v>ANALISTA DE REQUISITOS</v>
          </cell>
          <cell r="N160" t="str">
            <v>PROFESIONAL SENIOR</v>
          </cell>
          <cell r="O160" t="str">
            <v>II</v>
          </cell>
          <cell r="P160" t="str">
            <v>CASA MATRIZ</v>
          </cell>
          <cell r="Q160" t="str">
            <v>VICEPRESIDENCIA DE FÁBRICA DE SOFTWARE</v>
          </cell>
          <cell r="R160" t="str">
            <v>GERENCIA DE OPTIMIZACIÓN DE SOLUCIONES</v>
          </cell>
          <cell r="S160" t="str">
            <v>JULIAN HUMBERTO LOPEZ RAMIREZ</v>
          </cell>
          <cell r="T160" t="str">
            <v>INDEFINIDO</v>
          </cell>
          <cell r="U160">
            <v>0</v>
          </cell>
          <cell r="V160">
            <v>43151</v>
          </cell>
          <cell r="W160">
            <v>0</v>
          </cell>
          <cell r="X160">
            <v>0.92602739726027394</v>
          </cell>
          <cell r="Y160" t="str">
            <v>PROFESIONAL</v>
          </cell>
          <cell r="Z160">
            <v>0</v>
          </cell>
          <cell r="AA160">
            <v>0</v>
          </cell>
          <cell r="AB160" t="str">
            <v xml:space="preserve">INGENIERÍA DE SISTEMAS Y TELECOMUNICACIONES </v>
          </cell>
          <cell r="AC160">
            <v>0</v>
          </cell>
          <cell r="AD160">
            <v>0</v>
          </cell>
          <cell r="AE160" t="str">
            <v>UNIVERSIDAD SERGIO ARBOLEDA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2008</v>
          </cell>
          <cell r="AK160" t="str">
            <v>25864164125CND</v>
          </cell>
          <cell r="AL160" t="str">
            <v xml:space="preserve">INGENIERA DE SISTEMAS Y TELECOMUNICACIONES </v>
          </cell>
          <cell r="AM160">
            <v>39835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31019</v>
          </cell>
          <cell r="AW160">
            <v>34.164383561643838</v>
          </cell>
          <cell r="AX160" t="str">
            <v>BOGOTÁ-VIGÍA</v>
          </cell>
          <cell r="AY160" t="str">
            <v>CALLE 63 No, 9A-45  CHAPINERO</v>
          </cell>
          <cell r="AZ160">
            <v>0</v>
          </cell>
          <cell r="BA160">
            <v>3137000</v>
          </cell>
          <cell r="BB160">
            <v>7514908</v>
          </cell>
          <cell r="BC160">
            <v>3203661109</v>
          </cell>
          <cell r="BD160" t="str">
            <v>CARRERA 34C Nº 35ª – 45 SUR</v>
          </cell>
          <cell r="BE160" t="str">
            <v>BOGOTA</v>
          </cell>
          <cell r="BF160" t="str">
            <v>A</v>
          </cell>
        </row>
        <row r="161">
          <cell r="A161">
            <v>80764645</v>
          </cell>
          <cell r="B161" t="str">
            <v>DIEGO ARMANDO ROBLEDO DELGADO</v>
          </cell>
          <cell r="C161" t="str">
            <v>ACTIVO</v>
          </cell>
          <cell r="D161">
            <v>0</v>
          </cell>
          <cell r="E161" t="str">
            <v>COLCIENCIAS</v>
          </cell>
          <cell r="F161">
            <v>0</v>
          </cell>
          <cell r="G161" t="str">
            <v>OPERATIVO</v>
          </cell>
          <cell r="H161" t="str">
            <v>REGULAR</v>
          </cell>
          <cell r="I161" t="str">
            <v>M</v>
          </cell>
          <cell r="J161" t="str">
            <v>diego.robledo@quipux.com</v>
          </cell>
          <cell r="K161" t="str">
            <v>UNIÓN LIBRE</v>
          </cell>
          <cell r="L161">
            <v>0</v>
          </cell>
          <cell r="M161" t="str">
            <v>ANALISTA DE REQUISITOS</v>
          </cell>
          <cell r="N161" t="str">
            <v>PROFESIONAL SENIOR</v>
          </cell>
          <cell r="O161" t="str">
            <v>I</v>
          </cell>
          <cell r="P161" t="str">
            <v>CASA MATRIZ</v>
          </cell>
          <cell r="Q161" t="str">
            <v>VICEPRESIDENCIA DE FÁBRICA DE SOFTWARE</v>
          </cell>
          <cell r="R161" t="str">
            <v>GERENCIA DE OPTIMIZACIÓN DE SOLUCIONES</v>
          </cell>
          <cell r="S161" t="str">
            <v>SANDRA ANGELICA SANCHEZ RUIZ</v>
          </cell>
          <cell r="T161" t="str">
            <v>INDEFINIDO</v>
          </cell>
          <cell r="U161">
            <v>0</v>
          </cell>
          <cell r="V161">
            <v>41603</v>
          </cell>
          <cell r="W161">
            <v>0</v>
          </cell>
          <cell r="X161">
            <v>5.1671232876712327</v>
          </cell>
          <cell r="Y161" t="str">
            <v>TECNOLÓGICO</v>
          </cell>
          <cell r="Z161">
            <v>0</v>
          </cell>
          <cell r="AA161" t="str">
            <v>TELECOMUNICACIONES</v>
          </cell>
          <cell r="AB161" t="str">
            <v>ESTUDIANTE INGENIERÍA ELECTRÓNICA</v>
          </cell>
          <cell r="AC161">
            <v>0</v>
          </cell>
          <cell r="AD161">
            <v>0</v>
          </cell>
          <cell r="AE161">
            <v>0</v>
          </cell>
          <cell r="AF161" t="str">
            <v>SENA</v>
          </cell>
          <cell r="AG161" t="str">
            <v>UNIVERSIDAD MANUELA BELTRAN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30550</v>
          </cell>
          <cell r="AW161">
            <v>35.449315068493149</v>
          </cell>
          <cell r="AX161" t="str">
            <v>BOGOTÁ-VIGÍA</v>
          </cell>
          <cell r="AY161" t="str">
            <v>CALLE 63 No, 9A-45  CHAPINERO</v>
          </cell>
          <cell r="AZ161">
            <v>0</v>
          </cell>
          <cell r="BA161">
            <v>0</v>
          </cell>
          <cell r="BB161">
            <v>3027364</v>
          </cell>
          <cell r="BC161">
            <v>3102525089</v>
          </cell>
          <cell r="BD161" t="str">
            <v>CARRERA 99B #72-91 AAPT 201</v>
          </cell>
          <cell r="BE161" t="str">
            <v>BOGOTÁ</v>
          </cell>
          <cell r="BF161" t="str">
            <v>B</v>
          </cell>
        </row>
        <row r="162">
          <cell r="A162">
            <v>1017189850</v>
          </cell>
          <cell r="B162" t="str">
            <v>DIANA MARCELA TRIANA MALDONADO</v>
          </cell>
          <cell r="C162" t="str">
            <v>ACTIVO</v>
          </cell>
          <cell r="D162">
            <v>0</v>
          </cell>
          <cell r="E162">
            <v>0</v>
          </cell>
          <cell r="F162">
            <v>0</v>
          </cell>
          <cell r="G162" t="str">
            <v>OPERATIVO</v>
          </cell>
          <cell r="H162" t="str">
            <v>REGULAR</v>
          </cell>
          <cell r="I162" t="str">
            <v>F</v>
          </cell>
          <cell r="J162" t="str">
            <v>diana.triana@quipux.com</v>
          </cell>
          <cell r="K162" t="str">
            <v>SOLTERO</v>
          </cell>
          <cell r="L162">
            <v>0</v>
          </cell>
          <cell r="M162" t="str">
            <v>ANALISTA DE PROCESOS</v>
          </cell>
          <cell r="N162" t="str">
            <v>PROFESIONAL STAFF</v>
          </cell>
          <cell r="O162" t="str">
            <v>II</v>
          </cell>
          <cell r="P162" t="str">
            <v>CASA MATRIZ</v>
          </cell>
          <cell r="Q162" t="str">
            <v>VICEPRESIDENCIA DE OPERACIONES</v>
          </cell>
          <cell r="R162" t="str">
            <v>GERENCIA DE HOMOLOGACIÓN Y CERTIFICACIÓN DEL MODELO DE OPERACIÓN</v>
          </cell>
          <cell r="S162" t="str">
            <v>EDWARD DAVID AGUIRRE PEREZ</v>
          </cell>
          <cell r="T162" t="str">
            <v>INDEFINIDO</v>
          </cell>
          <cell r="U162">
            <v>0</v>
          </cell>
          <cell r="V162">
            <v>43154</v>
          </cell>
          <cell r="W162">
            <v>0</v>
          </cell>
          <cell r="X162">
            <v>0.9178082191780822</v>
          </cell>
          <cell r="Y162" t="str">
            <v>PROFESIONAL</v>
          </cell>
          <cell r="Z162">
            <v>0</v>
          </cell>
          <cell r="AA162">
            <v>0</v>
          </cell>
          <cell r="AB162" t="str">
            <v>INGENIERÍA DE PROCESOS</v>
          </cell>
          <cell r="AC162" t="str">
            <v>MAGISTER EN INGENIERÍA MODALIDAD DE INVESTIGACIÓN</v>
          </cell>
          <cell r="AD162">
            <v>0</v>
          </cell>
          <cell r="AE162" t="str">
            <v>EAFIT</v>
          </cell>
          <cell r="AF162" t="str">
            <v>EAFIT</v>
          </cell>
          <cell r="AG162">
            <v>0</v>
          </cell>
          <cell r="AH162">
            <v>0</v>
          </cell>
          <cell r="AI162">
            <v>0</v>
          </cell>
          <cell r="AJ162">
            <v>2013</v>
          </cell>
          <cell r="AK162" t="str">
            <v>05285271922ANT</v>
          </cell>
          <cell r="AL162" t="str">
            <v>INGENIERO DE PROCESOS</v>
          </cell>
          <cell r="AM162">
            <v>41704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33260</v>
          </cell>
          <cell r="AW162">
            <v>28.024657534246575</v>
          </cell>
          <cell r="AX162" t="str">
            <v>MILLA DE ORO</v>
          </cell>
          <cell r="AY162" t="str">
            <v>CRA 43 A N 3 SUR-130 TORRE 1 PISO 12 MILLA DE ORO</v>
          </cell>
          <cell r="AZ162">
            <v>0</v>
          </cell>
          <cell r="BA162">
            <v>3137000</v>
          </cell>
          <cell r="BB162">
            <v>5080834</v>
          </cell>
          <cell r="BC162">
            <v>3216995997</v>
          </cell>
          <cell r="BD162" t="str">
            <v>CARRERA 76 N° 96-28</v>
          </cell>
          <cell r="BE162" t="str">
            <v>MEDELLÍN</v>
          </cell>
          <cell r="BF162" t="str">
            <v>O</v>
          </cell>
        </row>
        <row r="163">
          <cell r="A163">
            <v>1037626819</v>
          </cell>
          <cell r="B163" t="str">
            <v>DIEGO ALEJANDRO ALVAREZ OSORIO</v>
          </cell>
          <cell r="C163" t="str">
            <v>ACTIVO</v>
          </cell>
          <cell r="D163">
            <v>0</v>
          </cell>
          <cell r="E163">
            <v>0</v>
          </cell>
          <cell r="F163">
            <v>0</v>
          </cell>
          <cell r="G163" t="str">
            <v>OPERATIVO</v>
          </cell>
          <cell r="H163" t="str">
            <v>REGULAR</v>
          </cell>
          <cell r="I163" t="str">
            <v>M</v>
          </cell>
          <cell r="J163" t="str">
            <v>diego.alvarez@quipux.com</v>
          </cell>
          <cell r="K163" t="str">
            <v>SOLTERO</v>
          </cell>
          <cell r="L163">
            <v>0</v>
          </cell>
          <cell r="M163" t="str">
            <v>ANALISTA DE OPERACIÓN</v>
          </cell>
          <cell r="N163" t="str">
            <v>PROFESIONAL STAFF</v>
          </cell>
          <cell r="O163" t="str">
            <v>II</v>
          </cell>
          <cell r="P163" t="str">
            <v>CASA MATRIZ</v>
          </cell>
          <cell r="Q163" t="str">
            <v>VICEPRESIDENCIA DE OPERACIONES</v>
          </cell>
          <cell r="R163" t="str">
            <v>EXPERIENCIA DE SERVICIO</v>
          </cell>
          <cell r="S163" t="str">
            <v>MICHAEL PEREZ MANCHOLA</v>
          </cell>
          <cell r="T163" t="str">
            <v>INDEFINIDO</v>
          </cell>
          <cell r="U163">
            <v>0</v>
          </cell>
          <cell r="V163">
            <v>43154</v>
          </cell>
          <cell r="W163">
            <v>0</v>
          </cell>
          <cell r="X163">
            <v>0.9178082191780822</v>
          </cell>
          <cell r="Y163" t="str">
            <v>PROFESIONAL</v>
          </cell>
          <cell r="Z163">
            <v>0</v>
          </cell>
          <cell r="AA163">
            <v>0</v>
          </cell>
          <cell r="AB163" t="str">
            <v>INGENIERÍA DE PRODUCCIÓN</v>
          </cell>
          <cell r="AC163" t="str">
            <v>DIRECCIÓN DE OPERACIONES Y LOGÍSTICA</v>
          </cell>
          <cell r="AD163">
            <v>0</v>
          </cell>
          <cell r="AE163" t="str">
            <v>EAFIT</v>
          </cell>
          <cell r="AF163" t="str">
            <v>EAFIT</v>
          </cell>
          <cell r="AG163">
            <v>0</v>
          </cell>
          <cell r="AH163">
            <v>0</v>
          </cell>
          <cell r="AI163">
            <v>0</v>
          </cell>
          <cell r="AJ163">
            <v>2016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34130</v>
          </cell>
          <cell r="AW163">
            <v>25.641095890410959</v>
          </cell>
          <cell r="AX163" t="str">
            <v>AMVA</v>
          </cell>
          <cell r="AY163" t="str">
            <v>CRA 43 A N 3 SUR-130 TORRE 1 PISO 12 MILLA DE ORO</v>
          </cell>
          <cell r="AZ163">
            <v>0</v>
          </cell>
          <cell r="BA163">
            <v>3137000</v>
          </cell>
          <cell r="BB163">
            <v>3362570</v>
          </cell>
          <cell r="BC163">
            <v>3014131693</v>
          </cell>
          <cell r="BD163" t="str">
            <v>CALLE 27 SUR #25 B - 51 , CASA 134</v>
          </cell>
          <cell r="BE163" t="str">
            <v>ENVIGADO</v>
          </cell>
          <cell r="BF163" t="str">
            <v>O</v>
          </cell>
        </row>
        <row r="164">
          <cell r="A164">
            <v>1152447740</v>
          </cell>
          <cell r="B164" t="str">
            <v>JHON FREDY ARISTIZABAL NOREÑA</v>
          </cell>
          <cell r="C164" t="str">
            <v>ACTIVO</v>
          </cell>
          <cell r="D164">
            <v>0</v>
          </cell>
          <cell r="E164">
            <v>0</v>
          </cell>
          <cell r="F164">
            <v>0</v>
          </cell>
          <cell r="G164" t="str">
            <v>OPERATIVO</v>
          </cell>
          <cell r="H164" t="str">
            <v>REGULAR</v>
          </cell>
          <cell r="I164" t="str">
            <v>M</v>
          </cell>
          <cell r="J164" t="str">
            <v>jhon.aristizabal@quipux.com</v>
          </cell>
          <cell r="K164" t="str">
            <v>SOLTERO</v>
          </cell>
          <cell r="L164">
            <v>0</v>
          </cell>
          <cell r="M164" t="str">
            <v>LÍDER DE OPERACIÓN</v>
          </cell>
          <cell r="N164" t="str">
            <v>PROFESIONAL STAFF</v>
          </cell>
          <cell r="O164" t="str">
            <v>II</v>
          </cell>
          <cell r="P164" t="str">
            <v>CASA MATRIZ</v>
          </cell>
          <cell r="Q164" t="str">
            <v>VICEPRESIDENCIA DE OPERACIONES</v>
          </cell>
          <cell r="R164" t="str">
            <v>EXPERIENCIA DE SERVICIO</v>
          </cell>
          <cell r="S164" t="str">
            <v>MICHAEL PEREZ MANCHOLA</v>
          </cell>
          <cell r="T164" t="str">
            <v>INDEFINIDO</v>
          </cell>
          <cell r="U164">
            <v>0</v>
          </cell>
          <cell r="V164">
            <v>43154</v>
          </cell>
          <cell r="W164">
            <v>0</v>
          </cell>
          <cell r="X164">
            <v>0.9178082191780822</v>
          </cell>
          <cell r="Y164" t="str">
            <v>PROFESIONAL</v>
          </cell>
          <cell r="Z164">
            <v>0</v>
          </cell>
          <cell r="AA164">
            <v>0</v>
          </cell>
          <cell r="AB164" t="str">
            <v>INGENIERÍA DE PROCESOS</v>
          </cell>
          <cell r="AC164">
            <v>0</v>
          </cell>
          <cell r="AD164">
            <v>0</v>
          </cell>
          <cell r="AE164" t="str">
            <v>EAFIT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2017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34295</v>
          </cell>
          <cell r="AW164">
            <v>25.18904109589041</v>
          </cell>
          <cell r="AX164" t="str">
            <v>SMM</v>
          </cell>
          <cell r="AY164" t="str">
            <v>CARRERA 64 C No. 72 - 58 TRÁNSITO MEDELLÍN</v>
          </cell>
          <cell r="AZ164">
            <v>0</v>
          </cell>
          <cell r="BA164">
            <v>3137000</v>
          </cell>
          <cell r="BB164">
            <v>2676563</v>
          </cell>
          <cell r="BC164">
            <v>3045295062</v>
          </cell>
          <cell r="BD164" t="str">
            <v>CALLE 101 BB # 77 A 12</v>
          </cell>
          <cell r="BE164" t="str">
            <v>MEDELLÍN</v>
          </cell>
          <cell r="BF164" t="str">
            <v>O</v>
          </cell>
        </row>
        <row r="165">
          <cell r="A165">
            <v>71334893</v>
          </cell>
          <cell r="B165" t="str">
            <v>JULIAN CAMILO HENAO HOYOS</v>
          </cell>
          <cell r="C165" t="str">
            <v>ACTIVO</v>
          </cell>
          <cell r="D165">
            <v>0</v>
          </cell>
          <cell r="E165">
            <v>0</v>
          </cell>
          <cell r="F165">
            <v>0</v>
          </cell>
          <cell r="G165" t="str">
            <v>OPERATIVO</v>
          </cell>
          <cell r="H165" t="str">
            <v>REGULAR</v>
          </cell>
          <cell r="I165" t="str">
            <v>M</v>
          </cell>
          <cell r="J165" t="str">
            <v>julian.henao@quipux.com</v>
          </cell>
          <cell r="K165" t="str">
            <v>SOLTERO</v>
          </cell>
          <cell r="L165">
            <v>0</v>
          </cell>
          <cell r="M165" t="str">
            <v>ANALISTA DE INFORMACIÓN</v>
          </cell>
          <cell r="N165" t="str">
            <v>PROFESIONAL STAFF</v>
          </cell>
          <cell r="O165" t="str">
            <v>I</v>
          </cell>
          <cell r="P165" t="str">
            <v>CASA MATRIZ</v>
          </cell>
          <cell r="Q165" t="str">
            <v>VICEPRESIDENCIA DE OPERACIONES</v>
          </cell>
          <cell r="R165" t="str">
            <v>EXPERIENCIA DE SERVICIO</v>
          </cell>
          <cell r="S165" t="str">
            <v>MICHAEL PEREZ MANCHOLA</v>
          </cell>
          <cell r="T165" t="str">
            <v>INDEFINIDO</v>
          </cell>
          <cell r="U165">
            <v>0</v>
          </cell>
          <cell r="V165">
            <v>43154</v>
          </cell>
          <cell r="W165">
            <v>0</v>
          </cell>
          <cell r="X165">
            <v>0.9178082191780822</v>
          </cell>
          <cell r="Y165" t="str">
            <v>PROFESIONAL</v>
          </cell>
          <cell r="Z165">
            <v>0</v>
          </cell>
          <cell r="AA165">
            <v>0</v>
          </cell>
          <cell r="AB165" t="str">
            <v>INGENIERÍA ELECTRÓNICA</v>
          </cell>
          <cell r="AC165">
            <v>0</v>
          </cell>
          <cell r="AD165">
            <v>0</v>
          </cell>
          <cell r="AE165" t="str">
            <v>UNIVERSIDAD PONTIFICIA BOLIVARIANA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2013</v>
          </cell>
          <cell r="AK165" t="str">
            <v>AN206100030</v>
          </cell>
          <cell r="AL165" t="str">
            <v>INGENIERO ELECTRONICO</v>
          </cell>
          <cell r="AM165">
            <v>41586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28758</v>
          </cell>
          <cell r="AW165">
            <v>40.358904109589041</v>
          </cell>
          <cell r="AX165" t="str">
            <v>MILLA DE ORO</v>
          </cell>
          <cell r="AY165" t="str">
            <v>CRA 43 A N 3 SUR-130 TORRE 1 PISO 12 MILLA DE ORO</v>
          </cell>
          <cell r="AZ165">
            <v>0</v>
          </cell>
          <cell r="BA165">
            <v>3137000</v>
          </cell>
          <cell r="BB165">
            <v>5690454</v>
          </cell>
          <cell r="BC165" t="str">
            <v>350 470 8690</v>
          </cell>
          <cell r="BD165" t="str">
            <v>CALLE 26B #69B – 55 APTO 108 MEDELLÍN</v>
          </cell>
          <cell r="BE165" t="str">
            <v>MEDELLÍN</v>
          </cell>
          <cell r="BF165" t="str">
            <v>B</v>
          </cell>
        </row>
        <row r="166">
          <cell r="A166">
            <v>1128473414</v>
          </cell>
          <cell r="B166" t="str">
            <v>DUVAN ALEXIS ACEVEDO MARIN</v>
          </cell>
          <cell r="C166" t="str">
            <v>ACTIVO</v>
          </cell>
          <cell r="D166">
            <v>0</v>
          </cell>
          <cell r="E166">
            <v>0</v>
          </cell>
          <cell r="F166">
            <v>0</v>
          </cell>
          <cell r="G166" t="str">
            <v>OPERATIVO</v>
          </cell>
          <cell r="H166" t="str">
            <v>REGULAR</v>
          </cell>
          <cell r="I166" t="str">
            <v>M</v>
          </cell>
          <cell r="J166" t="str">
            <v>duvan.acevedo@quipux.com</v>
          </cell>
          <cell r="K166" t="str">
            <v>SOLTERO</v>
          </cell>
          <cell r="L166">
            <v>0</v>
          </cell>
          <cell r="M166" t="str">
            <v>ANALISTA DESARROLLADOR</v>
          </cell>
          <cell r="N166" t="str">
            <v>PROFESIONAL SENIOR</v>
          </cell>
          <cell r="O166" t="str">
            <v>II</v>
          </cell>
          <cell r="P166" t="str">
            <v>CASA MATRIZ</v>
          </cell>
          <cell r="Q166" t="str">
            <v>VICEPRESIDENCIA DE FÁBRICA DE SOFTWARE</v>
          </cell>
          <cell r="R166" t="str">
            <v>GERENCIA DE OPTIMIZACIÓN DE SOLUCIONES</v>
          </cell>
          <cell r="S166" t="str">
            <v>ESTEBAN GOMEZ BECERRA</v>
          </cell>
          <cell r="T166" t="str">
            <v>INDEFINIDO</v>
          </cell>
          <cell r="U166">
            <v>0</v>
          </cell>
          <cell r="V166">
            <v>40590</v>
          </cell>
          <cell r="W166">
            <v>0</v>
          </cell>
          <cell r="X166">
            <v>7.9424657534246572</v>
          </cell>
          <cell r="Y166" t="str">
            <v>ESPECIALIZACIÓN</v>
          </cell>
          <cell r="Z166">
            <v>0</v>
          </cell>
          <cell r="AA166">
            <v>0</v>
          </cell>
          <cell r="AB166" t="str">
            <v>INGENIERÍA DE SISTEMAS</v>
          </cell>
          <cell r="AC166" t="str">
            <v>FORMULACIÓN Y EVALUACIÓN DE PROYECTOS</v>
          </cell>
          <cell r="AD166">
            <v>0</v>
          </cell>
          <cell r="AE166">
            <v>0</v>
          </cell>
          <cell r="AF166">
            <v>0</v>
          </cell>
          <cell r="AG166" t="str">
            <v>LA FUNDACIÓN UNIVERSITARIA LUIS AMIGO</v>
          </cell>
          <cell r="AH166" t="str">
            <v>INSTITUTO TECNOLÓGICO METROPOLITANO</v>
          </cell>
          <cell r="AI166">
            <v>0</v>
          </cell>
          <cell r="AJ166">
            <v>2011</v>
          </cell>
          <cell r="AK166" t="str">
            <v>05255238391ANT</v>
          </cell>
          <cell r="AL166" t="str">
            <v>INGENIERÍA DE SISTEMAS</v>
          </cell>
          <cell r="AM166">
            <v>41214</v>
          </cell>
          <cell r="AN166" t="str">
            <v>ORACLE CERTIFIED PROFESSIONAL ,JAVA SE 6 PROGRAMMER</v>
          </cell>
          <cell r="AO166" t="str">
            <v>CERTIFICACAO DE PROFICIENCIA EM LINGUA PORTUGUESA PARA ESTRANGEIROS CELPE-BRAS</v>
          </cell>
          <cell r="AP166">
            <v>0</v>
          </cell>
          <cell r="AQ166">
            <v>0</v>
          </cell>
          <cell r="AR166" t="str">
            <v>ORACLE</v>
          </cell>
          <cell r="AS166" t="str">
            <v>INSTITUTO NACIONAL DE ESTADOS E PESQUISAS EDUCACIONAIS ANISIO TEIXEIRA</v>
          </cell>
          <cell r="AT166">
            <v>0</v>
          </cell>
          <cell r="AU166">
            <v>0</v>
          </cell>
          <cell r="AV166">
            <v>32905</v>
          </cell>
          <cell r="AW166">
            <v>28.997260273972604</v>
          </cell>
          <cell r="AX166" t="str">
            <v>FORUM</v>
          </cell>
          <cell r="AY166" t="str">
            <v>Calle 7 Sur #42 - 70</v>
          </cell>
          <cell r="AZ166" t="str">
            <v>TELETRABAJO 15/11/2016</v>
          </cell>
          <cell r="BA166">
            <v>3137000</v>
          </cell>
          <cell r="BB166">
            <v>5805623</v>
          </cell>
          <cell r="BC166">
            <v>3176162000</v>
          </cell>
          <cell r="BD166" t="str">
            <v xml:space="preserve">CRA 43 C # 63 SUR 11 APTO 203 </v>
          </cell>
          <cell r="BE166" t="str">
            <v>SABANETA</v>
          </cell>
          <cell r="BF166" t="str">
            <v>A</v>
          </cell>
        </row>
        <row r="167">
          <cell r="A167">
            <v>1030627229</v>
          </cell>
          <cell r="B167" t="str">
            <v>EDGAR DANIEL HERNANDEZ TOCORA</v>
          </cell>
          <cell r="C167" t="str">
            <v>ACTIVO</v>
          </cell>
          <cell r="D167">
            <v>0</v>
          </cell>
          <cell r="E167" t="str">
            <v>COLCIENCIAS</v>
          </cell>
          <cell r="F167">
            <v>0</v>
          </cell>
          <cell r="G167" t="str">
            <v>OPERATIVO</v>
          </cell>
          <cell r="H167" t="str">
            <v>REGULAR</v>
          </cell>
          <cell r="I167" t="str">
            <v>M</v>
          </cell>
          <cell r="J167" t="str">
            <v>edgar.hernandez@quipuxsoftware.co</v>
          </cell>
          <cell r="K167" t="str">
            <v>SOLTERO</v>
          </cell>
          <cell r="L167">
            <v>1</v>
          </cell>
          <cell r="M167" t="str">
            <v>ANALISTA DESARROLLADOR</v>
          </cell>
          <cell r="N167" t="str">
            <v>PROFESIONAL STAFF</v>
          </cell>
          <cell r="O167" t="str">
            <v>II</v>
          </cell>
          <cell r="P167" t="str">
            <v>CASA MATRIZ</v>
          </cell>
          <cell r="Q167" t="str">
            <v>VICEPRESIDENCIA DE FÁBRICA DE SOFTWARE</v>
          </cell>
          <cell r="R167" t="str">
            <v>GERENCIA DE OPTIMIZACIÓN DE SOLUCIONES</v>
          </cell>
          <cell r="S167" t="str">
            <v>GREISON DARIO PEMBERTY VELEZ</v>
          </cell>
          <cell r="T167" t="str">
            <v>INDEFINIDO</v>
          </cell>
          <cell r="U167">
            <v>0</v>
          </cell>
          <cell r="V167">
            <v>42303</v>
          </cell>
          <cell r="W167">
            <v>0</v>
          </cell>
          <cell r="X167">
            <v>3.2493150684931509</v>
          </cell>
          <cell r="Y167" t="str">
            <v>TECNOLÓGICO</v>
          </cell>
          <cell r="Z167">
            <v>0</v>
          </cell>
          <cell r="AA167" t="str">
            <v xml:space="preserve">ANÁLISIS Y DESARROLLO DE SISTEMAS DE INFORMACIÓN 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 t="str">
            <v>SENA</v>
          </cell>
          <cell r="AG167">
            <v>0</v>
          </cell>
          <cell r="AH167">
            <v>0</v>
          </cell>
          <cell r="AI167">
            <v>0</v>
          </cell>
          <cell r="AJ167">
            <v>2013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34156</v>
          </cell>
          <cell r="AW167">
            <v>25.56986301369863</v>
          </cell>
          <cell r="AX167" t="str">
            <v>BOGOTÁ-VIGÍA</v>
          </cell>
          <cell r="AY167" t="str">
            <v>CALLE 63 No, 9A-45  CHAPINERO</v>
          </cell>
          <cell r="AZ167">
            <v>0</v>
          </cell>
          <cell r="BA167">
            <v>0</v>
          </cell>
          <cell r="BB167">
            <v>3209293548</v>
          </cell>
          <cell r="BC167">
            <v>3212222095</v>
          </cell>
          <cell r="BD167" t="str">
            <v>CALLE 9 N 79-88 NUEVO TECHO CASTILLA</v>
          </cell>
          <cell r="BE167" t="str">
            <v>BOGOTÁ</v>
          </cell>
          <cell r="BF167" t="str">
            <v>A</v>
          </cell>
        </row>
        <row r="168">
          <cell r="A168">
            <v>1152209315</v>
          </cell>
          <cell r="B168" t="str">
            <v>MARIA ISABEL HERRERA VALENCIA</v>
          </cell>
          <cell r="C168" t="str">
            <v>INACTIVO</v>
          </cell>
          <cell r="D168" t="str">
            <v>VOLUNTARIA NEGATIVA</v>
          </cell>
          <cell r="E168">
            <v>0</v>
          </cell>
          <cell r="F168" t="str">
            <v>RENUNCIA VOLUNTARIA</v>
          </cell>
          <cell r="G168" t="str">
            <v>OPERATIVO</v>
          </cell>
          <cell r="H168" t="str">
            <v>REGULAR</v>
          </cell>
          <cell r="I168" t="str">
            <v>F</v>
          </cell>
          <cell r="J168" t="str">
            <v>maria.herrera@quipux.com</v>
          </cell>
          <cell r="K168" t="str">
            <v>SOLTERO</v>
          </cell>
          <cell r="L168">
            <v>0</v>
          </cell>
          <cell r="M168" t="str">
            <v>ANALISTA DE INFORMACIÓN</v>
          </cell>
          <cell r="N168" t="str">
            <v>PROFESIONAL STAFF</v>
          </cell>
          <cell r="O168" t="str">
            <v>II</v>
          </cell>
          <cell r="P168" t="str">
            <v>CASA MATRIZ</v>
          </cell>
          <cell r="Q168" t="str">
            <v>VICEPRESIDENCIA DE OPERACIONES</v>
          </cell>
          <cell r="R168" t="str">
            <v>EXPERIENCIA DE SERVICIO</v>
          </cell>
          <cell r="S168" t="str">
            <v>MICHAEL PEREZ MANCHOLA</v>
          </cell>
          <cell r="T168" t="str">
            <v>INDEFINIDO</v>
          </cell>
          <cell r="U168">
            <v>0</v>
          </cell>
          <cell r="V168">
            <v>43154</v>
          </cell>
          <cell r="W168">
            <v>43303</v>
          </cell>
          <cell r="X168">
            <v>0.40821917808219177</v>
          </cell>
          <cell r="Y168" t="str">
            <v>PROFESIONAL</v>
          </cell>
          <cell r="Z168">
            <v>0</v>
          </cell>
          <cell r="AA168">
            <v>0</v>
          </cell>
          <cell r="AB168" t="str">
            <v>INGENIERÍA DE PROCESOS</v>
          </cell>
          <cell r="AC168">
            <v>0</v>
          </cell>
          <cell r="AD168">
            <v>0</v>
          </cell>
          <cell r="AE168" t="str">
            <v>EAFIT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2017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34890</v>
          </cell>
          <cell r="AW168">
            <v>23.55890410958904</v>
          </cell>
          <cell r="AX168" t="str">
            <v>AMVA</v>
          </cell>
          <cell r="AY168" t="str">
            <v>CRA 43 A N 3 SUR-130 TORRE 1 PISO 12 MILLA DE ORO</v>
          </cell>
          <cell r="AZ168">
            <v>0</v>
          </cell>
          <cell r="BA168">
            <v>3137000</v>
          </cell>
          <cell r="BB168">
            <v>2328657</v>
          </cell>
          <cell r="BC168">
            <v>3194742805</v>
          </cell>
          <cell r="BD168" t="str">
            <v>CRA 43C #39-23</v>
          </cell>
          <cell r="BE168" t="str">
            <v>MEDELLÍN</v>
          </cell>
          <cell r="BF168" t="str">
            <v>O</v>
          </cell>
        </row>
        <row r="169">
          <cell r="A169">
            <v>568338</v>
          </cell>
          <cell r="B169" t="str">
            <v>EDUARDO LUIS AGUILAR LEMUS</v>
          </cell>
          <cell r="C169" t="str">
            <v>INACTIVO</v>
          </cell>
          <cell r="D169">
            <v>0</v>
          </cell>
          <cell r="E169">
            <v>0</v>
          </cell>
          <cell r="F169" t="str">
            <v>RENUNCIA VOLUNTARIA</v>
          </cell>
          <cell r="G169" t="str">
            <v>OPERATIVO</v>
          </cell>
          <cell r="H169" t="str">
            <v>REGULAR</v>
          </cell>
          <cell r="I169" t="str">
            <v>M</v>
          </cell>
          <cell r="J169" t="str">
            <v>eduardo.aguilar@quipux.com</v>
          </cell>
          <cell r="K169" t="str">
            <v>UNIÓN LIBRE</v>
          </cell>
          <cell r="L169">
            <v>1</v>
          </cell>
          <cell r="M169" t="str">
            <v>ANALISTA DE SOPORTE</v>
          </cell>
          <cell r="N169" t="str">
            <v>PROFESIONAL STAFF</v>
          </cell>
          <cell r="O169" t="str">
            <v>II</v>
          </cell>
          <cell r="P169" t="str">
            <v>CASA MATRIZ</v>
          </cell>
          <cell r="Q169" t="str">
            <v>VICEPRESIDENCIA DE OPERACIONES</v>
          </cell>
          <cell r="R169" t="str">
            <v>EXPERIENCIA DE SERVICIO</v>
          </cell>
          <cell r="S169" t="str">
            <v>MICHAEL PEREZ MANCHOLA</v>
          </cell>
          <cell r="T169" t="str">
            <v>INDEFINIDO</v>
          </cell>
          <cell r="U169">
            <v>0</v>
          </cell>
          <cell r="V169">
            <v>42548</v>
          </cell>
          <cell r="W169">
            <v>43023</v>
          </cell>
          <cell r="X169">
            <v>1.3013698630136987</v>
          </cell>
          <cell r="Y169" t="str">
            <v>TECNOLÓGICO</v>
          </cell>
          <cell r="Z169" t="str">
            <v>INGENIERÍA EN COMPUTACIÓN</v>
          </cell>
          <cell r="AA169" t="str">
            <v>INGENIERÍA DE SISTEMAS</v>
          </cell>
          <cell r="AB169" t="str">
            <v>ESTUDIANTE INGENIERÍA DE SISTEMAS</v>
          </cell>
          <cell r="AC169">
            <v>0</v>
          </cell>
          <cell r="AD169">
            <v>0</v>
          </cell>
          <cell r="AE169" t="str">
            <v>UNIVERSIDAD SALESIANA DON BOSCO</v>
          </cell>
          <cell r="AF169" t="str">
            <v>UNIVERSIDAD NACIONAL DEL SALVADOR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32898</v>
          </cell>
          <cell r="AW169">
            <v>29.016438356164382</v>
          </cell>
          <cell r="AX169" t="str">
            <v>MILLA DE ORO</v>
          </cell>
          <cell r="AY169" t="str">
            <v>CRA 43 A N 3 SUR-130 TORRE 1 PISO 12 MILLA DE ORO</v>
          </cell>
          <cell r="AZ169">
            <v>0</v>
          </cell>
          <cell r="BA169">
            <v>3137000</v>
          </cell>
          <cell r="BB169">
            <v>3137000</v>
          </cell>
          <cell r="BC169">
            <v>3147241551</v>
          </cell>
          <cell r="BD169" t="str">
            <v>CRA 58 N 7741 APTO 403</v>
          </cell>
          <cell r="BE169" t="str">
            <v>ITAGUI</v>
          </cell>
          <cell r="BF169" t="str">
            <v>AB</v>
          </cell>
        </row>
        <row r="170">
          <cell r="A170">
            <v>71290213</v>
          </cell>
          <cell r="B170" t="str">
            <v>EDWARD DAVID AGUIRRE PEREZ</v>
          </cell>
          <cell r="C170" t="str">
            <v>ACTIVO</v>
          </cell>
          <cell r="D170">
            <v>0</v>
          </cell>
          <cell r="E170">
            <v>0</v>
          </cell>
          <cell r="F170">
            <v>0</v>
          </cell>
          <cell r="G170" t="str">
            <v>LIDER</v>
          </cell>
          <cell r="H170" t="str">
            <v>REGULAR</v>
          </cell>
          <cell r="I170" t="str">
            <v>M</v>
          </cell>
          <cell r="J170" t="str">
            <v>edward.aguirre@quipux.com</v>
          </cell>
          <cell r="K170" t="str">
            <v>CASADO</v>
          </cell>
          <cell r="L170">
            <v>1</v>
          </cell>
          <cell r="M170" t="str">
            <v>JEFE DE OPTIMIZACIÓN</v>
          </cell>
          <cell r="N170" t="str">
            <v>lÍDER</v>
          </cell>
          <cell r="O170" t="str">
            <v>I</v>
          </cell>
          <cell r="P170" t="str">
            <v>CASA MATRIZ</v>
          </cell>
          <cell r="Q170" t="str">
            <v>VICEPRESIDENCIA DE OPERACIONES</v>
          </cell>
          <cell r="R170" t="str">
            <v>GERENCIA DE HOMOLOGACIÓN Y CERTIFICACIÓN DEL MODELO DE OPERACIÓN</v>
          </cell>
          <cell r="S170" t="str">
            <v>LINA MARIA VALENCIA MONSALVE</v>
          </cell>
          <cell r="T170" t="str">
            <v>INDEFINIDO</v>
          </cell>
          <cell r="U170">
            <v>0</v>
          </cell>
          <cell r="V170">
            <v>41436</v>
          </cell>
          <cell r="W170">
            <v>0</v>
          </cell>
          <cell r="X170">
            <v>5.624657534246575</v>
          </cell>
          <cell r="Y170" t="str">
            <v>PROFESIONAL</v>
          </cell>
          <cell r="Z170">
            <v>0</v>
          </cell>
          <cell r="AA170" t="str">
            <v>SISTEMAS</v>
          </cell>
          <cell r="AB170" t="str">
            <v>INGENIERÍA DE SISTEMAS</v>
          </cell>
          <cell r="AC170">
            <v>0</v>
          </cell>
          <cell r="AD170">
            <v>0</v>
          </cell>
          <cell r="AE170">
            <v>0</v>
          </cell>
          <cell r="AF170" t="str">
            <v>UNIVERSIDAD COOPERATIVA DE COLOMBIA</v>
          </cell>
          <cell r="AG170" t="str">
            <v>UNIVERSIDAD COOPERATIVA DE COLOMBIA</v>
          </cell>
          <cell r="AH170">
            <v>0</v>
          </cell>
          <cell r="AI170">
            <v>0</v>
          </cell>
          <cell r="AJ170">
            <v>2018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30750</v>
          </cell>
          <cell r="AW170">
            <v>34.901369863013699</v>
          </cell>
          <cell r="AX170" t="str">
            <v>MILLA DE ORO</v>
          </cell>
          <cell r="AY170" t="str">
            <v>CRA 43 A N 3 SUR-130 TORRE 1 PISO 12 MILLA DE ORO</v>
          </cell>
          <cell r="AZ170">
            <v>0</v>
          </cell>
          <cell r="BA170">
            <v>3137000</v>
          </cell>
          <cell r="BB170">
            <v>6117270</v>
          </cell>
          <cell r="BC170">
            <v>3207216050</v>
          </cell>
          <cell r="BD170" t="str">
            <v>CARRERA 58 NO. 77-41 APTO 618</v>
          </cell>
          <cell r="BE170" t="str">
            <v>ITAGUI</v>
          </cell>
          <cell r="BF170" t="str">
            <v>O</v>
          </cell>
        </row>
        <row r="171">
          <cell r="A171">
            <v>1128450607</v>
          </cell>
          <cell r="B171" t="str">
            <v>EDWIN ALONSO VILLA RENDON</v>
          </cell>
          <cell r="C171" t="str">
            <v>ACTIVO</v>
          </cell>
          <cell r="D171">
            <v>0</v>
          </cell>
          <cell r="E171" t="str">
            <v>COLCIENCIAS</v>
          </cell>
          <cell r="F171">
            <v>0</v>
          </cell>
          <cell r="G171" t="str">
            <v>OPERATIVO</v>
          </cell>
          <cell r="H171" t="str">
            <v>REGULAR</v>
          </cell>
          <cell r="I171" t="str">
            <v>M</v>
          </cell>
          <cell r="J171" t="str">
            <v>edwin.villa@quipux.com</v>
          </cell>
          <cell r="K171" t="str">
            <v>CASADO</v>
          </cell>
          <cell r="L171">
            <v>0</v>
          </cell>
          <cell r="M171" t="str">
            <v>ANALISTA DE CALIDAD</v>
          </cell>
          <cell r="N171" t="str">
            <v>PROFESIONAL STAFF</v>
          </cell>
          <cell r="O171" t="str">
            <v>II</v>
          </cell>
          <cell r="P171" t="str">
            <v>CASA MATRIZ</v>
          </cell>
          <cell r="Q171" t="str">
            <v>VICEPRESIDENCIA DE FÁBRICA DE SOFTWARE</v>
          </cell>
          <cell r="R171" t="str">
            <v>GERENCIA DE OPTIMIZACIÓN DE SOLUCIONES</v>
          </cell>
          <cell r="S171" t="str">
            <v>SANDRA ANGELICA SANCHEZ RUIZ</v>
          </cell>
          <cell r="T171" t="str">
            <v>INDEFINIDO</v>
          </cell>
          <cell r="U171">
            <v>0</v>
          </cell>
          <cell r="V171">
            <v>42311</v>
          </cell>
          <cell r="W171">
            <v>0</v>
          </cell>
          <cell r="X171">
            <v>3.2273972602739724</v>
          </cell>
          <cell r="Y171" t="str">
            <v>TECNOLÓGICO</v>
          </cell>
          <cell r="Z171">
            <v>0</v>
          </cell>
          <cell r="AA171" t="str">
            <v>ANÁLISIS Y DESARROLLO DE SISTEMAS DE INFORMACIÓN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 t="str">
            <v>SENA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32739</v>
          </cell>
          <cell r="AW171">
            <v>29.452054794520549</v>
          </cell>
          <cell r="AX171" t="str">
            <v>FORUM</v>
          </cell>
          <cell r="AY171" t="str">
            <v>Calle 7 Sur #42 - 70</v>
          </cell>
          <cell r="AZ171">
            <v>0</v>
          </cell>
          <cell r="BA171">
            <v>3137000</v>
          </cell>
          <cell r="BB171">
            <v>3374112</v>
          </cell>
          <cell r="BC171">
            <v>0</v>
          </cell>
          <cell r="BD171" t="str">
            <v>CL 45A 81A 31</v>
          </cell>
          <cell r="BE171" t="str">
            <v>MEDELLÍN</v>
          </cell>
          <cell r="BF171" t="str">
            <v>A</v>
          </cell>
        </row>
        <row r="172">
          <cell r="A172">
            <v>71361419</v>
          </cell>
          <cell r="B172" t="str">
            <v>EDWIN CAMACHO CUERVO</v>
          </cell>
          <cell r="C172" t="str">
            <v>INACTIVO</v>
          </cell>
          <cell r="D172" t="str">
            <v>VOLUNTARIA NEGATIVA</v>
          </cell>
          <cell r="E172">
            <v>0</v>
          </cell>
          <cell r="F172" t="str">
            <v>RENUNCIA VOLUNTARIA</v>
          </cell>
          <cell r="G172" t="str">
            <v>OPERATIVO</v>
          </cell>
          <cell r="H172" t="str">
            <v>REGULAR</v>
          </cell>
          <cell r="I172" t="str">
            <v>M</v>
          </cell>
          <cell r="J172" t="str">
            <v>edwin.camacho@quipux.com</v>
          </cell>
          <cell r="K172" t="str">
            <v>SOLTERO</v>
          </cell>
          <cell r="L172">
            <v>0</v>
          </cell>
          <cell r="M172" t="str">
            <v>ANALISTA DE SOPORTE</v>
          </cell>
          <cell r="N172" t="str">
            <v>PROFESIONAL STAFF</v>
          </cell>
          <cell r="O172" t="str">
            <v>II</v>
          </cell>
          <cell r="P172" t="str">
            <v>CASA MATRIZ</v>
          </cell>
          <cell r="Q172" t="str">
            <v>VICEPRESIDENCIA DE OPERACIONES</v>
          </cell>
          <cell r="R172" t="str">
            <v>EXPERIENCIA DE SERVICIO</v>
          </cell>
          <cell r="S172" t="str">
            <v>MICHAEL PEREZ MANCHOLA</v>
          </cell>
          <cell r="T172" t="str">
            <v>INDEFINIDO</v>
          </cell>
          <cell r="U172">
            <v>0</v>
          </cell>
          <cell r="V172">
            <v>42863</v>
          </cell>
          <cell r="W172">
            <v>43159</v>
          </cell>
          <cell r="X172">
            <v>0.81095890410958904</v>
          </cell>
          <cell r="Y172" t="str">
            <v>TECNOLÓGICO</v>
          </cell>
          <cell r="Z172">
            <v>0</v>
          </cell>
          <cell r="AA172" t="str">
            <v>INFORMATICA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 t="str">
            <v>CORPORACIÓN UNIVERSITARIA REMINGTON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30424</v>
          </cell>
          <cell r="AW172">
            <v>35.794520547945204</v>
          </cell>
          <cell r="AX172" t="str">
            <v>MILLA DE ORO</v>
          </cell>
          <cell r="AY172" t="str">
            <v>CRA 43 A N 3 SUR-130 TORRE 1 PISO 12 MILLA DE ORO</v>
          </cell>
          <cell r="AZ172">
            <v>0</v>
          </cell>
          <cell r="BA172">
            <v>3137000</v>
          </cell>
          <cell r="BB172">
            <v>0</v>
          </cell>
          <cell r="BC172">
            <v>3002671663</v>
          </cell>
          <cell r="BD172" t="str">
            <v>CALLE 23A # 50 -69</v>
          </cell>
          <cell r="BE172" t="str">
            <v>BELLO</v>
          </cell>
          <cell r="BF172" t="str">
            <v>O</v>
          </cell>
        </row>
        <row r="173">
          <cell r="A173">
            <v>1036926903</v>
          </cell>
          <cell r="B173" t="str">
            <v>EDWIN OTALVARO NOREÑA</v>
          </cell>
          <cell r="C173" t="str">
            <v>ACTIVO</v>
          </cell>
          <cell r="D173">
            <v>0</v>
          </cell>
          <cell r="E173" t="str">
            <v>COLCIENCIAS</v>
          </cell>
          <cell r="F173">
            <v>0</v>
          </cell>
          <cell r="G173" t="str">
            <v>OPERATIVO</v>
          </cell>
          <cell r="H173" t="str">
            <v>REGULAR</v>
          </cell>
          <cell r="I173" t="str">
            <v>M</v>
          </cell>
          <cell r="J173" t="str">
            <v>edwin.otalvaro@quipux.com</v>
          </cell>
          <cell r="K173" t="str">
            <v>SOLTERO</v>
          </cell>
          <cell r="L173">
            <v>0</v>
          </cell>
          <cell r="M173" t="str">
            <v>ANALISTA DE CALIDAD</v>
          </cell>
          <cell r="N173" t="str">
            <v>PROFESIONAL SENIOR</v>
          </cell>
          <cell r="O173" t="str">
            <v>I</v>
          </cell>
          <cell r="P173" t="str">
            <v>CASA MATRIZ</v>
          </cell>
          <cell r="Q173" t="str">
            <v>VICEPRESIDENCIA DE FÁBRICA DE SOFTWARE</v>
          </cell>
          <cell r="R173" t="str">
            <v>GERENCIA DE OPTIMIZACIÓN DE SOLUCIONES</v>
          </cell>
          <cell r="S173" t="str">
            <v>JULIAN HUMBERTO LOPEZ RAMIREZ</v>
          </cell>
          <cell r="T173" t="str">
            <v>INDEFINIDO</v>
          </cell>
          <cell r="U173">
            <v>0</v>
          </cell>
          <cell r="V173">
            <v>41253</v>
          </cell>
          <cell r="W173">
            <v>0</v>
          </cell>
          <cell r="X173">
            <v>6.1260273972602741</v>
          </cell>
          <cell r="Y173" t="str">
            <v>ESPECIALIZACIÓN</v>
          </cell>
          <cell r="Z173">
            <v>0</v>
          </cell>
          <cell r="AA173">
            <v>0</v>
          </cell>
          <cell r="AB173" t="str">
            <v>INGENIERÍA ELECTRÓNICA</v>
          </cell>
          <cell r="AC173" t="str">
            <v xml:space="preserve">GESTIÓN DEL SOFTWARE </v>
          </cell>
          <cell r="AD173">
            <v>0</v>
          </cell>
          <cell r="AE173">
            <v>0</v>
          </cell>
          <cell r="AF173">
            <v>0</v>
          </cell>
          <cell r="AG173" t="str">
            <v>UNIVERSIDAD CATÓLICA DE ORIENTE</v>
          </cell>
          <cell r="AH173" t="str">
            <v>UNIVERSIDAD CATÓLICA DEL ORIENTE</v>
          </cell>
          <cell r="AI173">
            <v>0</v>
          </cell>
          <cell r="AJ173">
            <v>2012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31782</v>
          </cell>
          <cell r="AW173">
            <v>32.073972602739723</v>
          </cell>
          <cell r="AX173" t="str">
            <v>RIONEGRO</v>
          </cell>
          <cell r="AY173" t="str">
            <v>CALLE 42 Nº 56-39 SAVANA PLAZA</v>
          </cell>
          <cell r="AZ173">
            <v>0</v>
          </cell>
          <cell r="BA173" t="str">
            <v>3137000 ext 406</v>
          </cell>
          <cell r="BB173">
            <v>6145300</v>
          </cell>
          <cell r="BC173">
            <v>3136468372</v>
          </cell>
          <cell r="BD173" t="str">
            <v>CALLE 55 NO. 52-26</v>
          </cell>
          <cell r="BE173" t="str">
            <v>RIONEGRO</v>
          </cell>
          <cell r="BF173" t="str">
            <v>A</v>
          </cell>
        </row>
        <row r="174">
          <cell r="A174">
            <v>1017173605</v>
          </cell>
          <cell r="B174" t="str">
            <v>EDWIN SNEIDER GOMEZ AGUDELO</v>
          </cell>
          <cell r="C174" t="str">
            <v>ACTIVO</v>
          </cell>
          <cell r="D174">
            <v>0</v>
          </cell>
          <cell r="E174">
            <v>0</v>
          </cell>
          <cell r="F174">
            <v>0</v>
          </cell>
          <cell r="G174" t="str">
            <v>OPERATIVO</v>
          </cell>
          <cell r="H174" t="str">
            <v>REGULAR</v>
          </cell>
          <cell r="I174" t="str">
            <v>M</v>
          </cell>
          <cell r="J174" t="str">
            <v>edwin-gomez-2011@hotmail.com</v>
          </cell>
          <cell r="K174" t="str">
            <v>SOLTERO</v>
          </cell>
          <cell r="L174">
            <v>0</v>
          </cell>
          <cell r="M174" t="str">
            <v>AUXILIAR DE SOPORTE</v>
          </cell>
          <cell r="N174" t="str">
            <v>AUXILIAR</v>
          </cell>
          <cell r="O174" t="str">
            <v>I</v>
          </cell>
          <cell r="P174" t="str">
            <v>GOBERNACIÓN ANTIOQUIA</v>
          </cell>
          <cell r="Q174" t="str">
            <v>GOBERNACIÓN ANTIOQUIA</v>
          </cell>
          <cell r="R174" t="str">
            <v>TI</v>
          </cell>
          <cell r="S174" t="str">
            <v>BLAIMIR OSPINA CARDONA</v>
          </cell>
          <cell r="T174" t="str">
            <v>INDEFINIDO</v>
          </cell>
          <cell r="U174">
            <v>0</v>
          </cell>
          <cell r="V174">
            <v>42767</v>
          </cell>
          <cell r="W174">
            <v>0</v>
          </cell>
          <cell r="X174">
            <v>1.978082191780822</v>
          </cell>
          <cell r="Y174" t="str">
            <v>TÉCNICO</v>
          </cell>
          <cell r="Z174" t="str">
            <v>MANTENIMIENTO DE COMPUTADORES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 t="str">
            <v>SENA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2009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32774</v>
          </cell>
          <cell r="AW174">
            <v>29.356164383561644</v>
          </cell>
          <cell r="AX174" t="str">
            <v>GOBERNACIÓN ANTIOQUIA</v>
          </cell>
          <cell r="AY174" t="str">
            <v xml:space="preserve">CALLE 42 # 52-186 SÓTANO EXTERNO. </v>
          </cell>
          <cell r="AZ174">
            <v>0</v>
          </cell>
          <cell r="BA174" t="str">
            <v>2629779 ext 14</v>
          </cell>
          <cell r="BB174">
            <v>3108993724</v>
          </cell>
          <cell r="BC174">
            <v>3044778228</v>
          </cell>
          <cell r="BD174" t="str">
            <v>CALLE 118 # 68 A 73</v>
          </cell>
          <cell r="BE174" t="str">
            <v>MEDELLÍN</v>
          </cell>
          <cell r="BF174" t="str">
            <v>A</v>
          </cell>
        </row>
        <row r="175">
          <cell r="A175">
            <v>1128456004</v>
          </cell>
          <cell r="B175" t="str">
            <v>DIEGO ALEJANDRO VILLA CALLE</v>
          </cell>
          <cell r="C175" t="str">
            <v>ACTIVO</v>
          </cell>
          <cell r="D175">
            <v>0</v>
          </cell>
          <cell r="E175">
            <v>0</v>
          </cell>
          <cell r="F175">
            <v>0</v>
          </cell>
          <cell r="G175" t="str">
            <v>OPERATIVO</v>
          </cell>
          <cell r="H175" t="str">
            <v>REGULAR</v>
          </cell>
          <cell r="I175" t="str">
            <v>M</v>
          </cell>
          <cell r="J175" t="str">
            <v>diego.villa@quipux.com.br</v>
          </cell>
          <cell r="K175" t="str">
            <v>SOLTERO</v>
          </cell>
          <cell r="L175">
            <v>0</v>
          </cell>
          <cell r="M175" t="str">
            <v>ANALISTA DESARROLLADOR</v>
          </cell>
          <cell r="N175" t="str">
            <v>PROFESIONAL SENIOR</v>
          </cell>
          <cell r="O175" t="str">
            <v>I</v>
          </cell>
          <cell r="P175" t="str">
            <v>CASA MATRIZ</v>
          </cell>
          <cell r="Q175" t="str">
            <v>VICEPRESIDENCIA DE FÁBRICA DE SOFTWARE</v>
          </cell>
          <cell r="R175" t="str">
            <v>GERENCIA DE OPTIMIZACIÓN DE SOLUCIONES</v>
          </cell>
          <cell r="S175" t="str">
            <v>DIANA MARCELA VALERO PELAEZ</v>
          </cell>
          <cell r="T175" t="str">
            <v>INDEFINIDO</v>
          </cell>
          <cell r="U175">
            <v>0</v>
          </cell>
          <cell r="V175">
            <v>43158</v>
          </cell>
          <cell r="W175">
            <v>0</v>
          </cell>
          <cell r="X175">
            <v>0.9068493150684932</v>
          </cell>
          <cell r="Y175" t="str">
            <v>TECNOLÓGICO</v>
          </cell>
          <cell r="Z175" t="str">
            <v>PROGRAMACIÓN DE SISTEMAS DE INFORMACIÓN</v>
          </cell>
          <cell r="AA175" t="str">
            <v>SISTEMATIZACIÓN DE DATOS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 t="str">
            <v>POLITÉCNICO COLOMBIANO JAIME ISAZA CADAVID</v>
          </cell>
          <cell r="AG175" t="str">
            <v>POLITÉCNICO COLOMBIANO JAIME ISAZA CADAVID</v>
          </cell>
          <cell r="AH175">
            <v>0</v>
          </cell>
          <cell r="AI175">
            <v>0</v>
          </cell>
          <cell r="AJ175">
            <v>2014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33812</v>
          </cell>
          <cell r="AW175">
            <v>26.512328767123286</v>
          </cell>
          <cell r="AX175" t="str">
            <v>FORUM</v>
          </cell>
          <cell r="AY175" t="str">
            <v>Calle 7 Sur #42 - 70</v>
          </cell>
          <cell r="AZ175">
            <v>0</v>
          </cell>
          <cell r="BA175">
            <v>3137000</v>
          </cell>
          <cell r="BB175" t="str">
            <v xml:space="preserve">33749 67 </v>
          </cell>
          <cell r="BC175">
            <v>3127915771</v>
          </cell>
          <cell r="BD175" t="str">
            <v xml:space="preserve">
CALLE 45 A SUR #81 A – 35 APTO 302 SAN ANTONIO DE PRADO
</v>
          </cell>
          <cell r="BE175" t="str">
            <v>MEDELLÍN</v>
          </cell>
          <cell r="BF175" t="str">
            <v>O</v>
          </cell>
        </row>
        <row r="176">
          <cell r="A176">
            <v>43911014</v>
          </cell>
          <cell r="B176" t="str">
            <v>ELIANA MARCELA MONTOYA GIRALDO</v>
          </cell>
          <cell r="C176" t="str">
            <v>INACTIVO</v>
          </cell>
          <cell r="D176">
            <v>0</v>
          </cell>
          <cell r="E176">
            <v>0</v>
          </cell>
          <cell r="F176" t="str">
            <v>RENUNCIA VOLUNTARIA</v>
          </cell>
          <cell r="G176" t="str">
            <v>OPERATIVO</v>
          </cell>
          <cell r="H176" t="str">
            <v>REGULAR</v>
          </cell>
          <cell r="I176" t="str">
            <v>F</v>
          </cell>
          <cell r="J176" t="str">
            <v>elianamontoya82@hotmail.com</v>
          </cell>
          <cell r="K176" t="str">
            <v>CASADO</v>
          </cell>
          <cell r="L176">
            <v>1</v>
          </cell>
          <cell r="M176" t="str">
            <v>ANALISTA DE FISCALIZACION</v>
          </cell>
          <cell r="N176" t="str">
            <v>PROFESIONAL STAFF</v>
          </cell>
          <cell r="O176" t="str">
            <v>I</v>
          </cell>
          <cell r="P176" t="str">
            <v>GOBERNACIÓN ANTIOQUIA</v>
          </cell>
          <cell r="Q176" t="str">
            <v>GOBERNACIÓN ANTIOQUIA</v>
          </cell>
          <cell r="R176" t="str">
            <v>GESTIÓN CARTERA</v>
          </cell>
          <cell r="S176" t="str">
            <v>LINA MARIA JARAMILLO CASALLAS</v>
          </cell>
          <cell r="T176" t="str">
            <v>INDEFINIDO</v>
          </cell>
          <cell r="U176">
            <v>0</v>
          </cell>
          <cell r="V176">
            <v>42791</v>
          </cell>
          <cell r="W176">
            <v>43013</v>
          </cell>
          <cell r="X176">
            <v>0.60821917808219184</v>
          </cell>
          <cell r="Y176" t="str">
            <v>TECNOLÓGICO</v>
          </cell>
          <cell r="Z176">
            <v>0</v>
          </cell>
          <cell r="AA176" t="str">
            <v>SISTEMATIZACIÓN DE DATOS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 t="str">
            <v>POLITÉCNICO COLOMBIANO JAIME ISAZA CADAVID</v>
          </cell>
          <cell r="AG176">
            <v>0</v>
          </cell>
          <cell r="AH176">
            <v>0</v>
          </cell>
          <cell r="AI176">
            <v>0</v>
          </cell>
          <cell r="AJ176">
            <v>2004</v>
          </cell>
          <cell r="AK176">
            <v>0</v>
          </cell>
          <cell r="AL176">
            <v>0</v>
          </cell>
          <cell r="AM176">
            <v>0</v>
          </cell>
          <cell r="AN176" t="str">
            <v>PROGRAMA ACTITUD SERVICIO DE ATENCIÓN AL CLIENTE</v>
          </cell>
          <cell r="AO176" t="str">
            <v>CICLO DE CAPACITACIÓN DESARROLLO INTEGRAL, HUMANIZACIÓN Y ACTITUD DE SERVICIO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30242</v>
          </cell>
          <cell r="AW176">
            <v>36.293150684931504</v>
          </cell>
          <cell r="AX176" t="str">
            <v>GOBERNACIÓN ANTIOQUIA</v>
          </cell>
          <cell r="AY176" t="str">
            <v xml:space="preserve">CALLE 42 # 52-186 SÓTANO EXTERNO. </v>
          </cell>
          <cell r="AZ176">
            <v>0</v>
          </cell>
          <cell r="BA176" t="str">
            <v>2629779 ext 14</v>
          </cell>
          <cell r="BB176">
            <v>3217277599</v>
          </cell>
          <cell r="BC176">
            <v>3217277599</v>
          </cell>
          <cell r="BD176" t="str">
            <v>CLL 33 N 50 - 97 INT 401</v>
          </cell>
          <cell r="BE176" t="str">
            <v>MEDELLÍN</v>
          </cell>
          <cell r="BF176" t="str">
            <v>O</v>
          </cell>
        </row>
        <row r="177">
          <cell r="A177">
            <v>1001366731</v>
          </cell>
          <cell r="B177" t="str">
            <v xml:space="preserve">JUAN FELIPE GOMEZ VALENCIA  </v>
          </cell>
          <cell r="C177" t="str">
            <v>INACTIVO</v>
          </cell>
          <cell r="D177">
            <v>0</v>
          </cell>
          <cell r="E177">
            <v>0</v>
          </cell>
          <cell r="F177">
            <v>0</v>
          </cell>
          <cell r="G177" t="str">
            <v>OPERATIVO</v>
          </cell>
          <cell r="H177" t="str">
            <v>REGULAR</v>
          </cell>
          <cell r="I177" t="str">
            <v>M</v>
          </cell>
          <cell r="J177" t="str">
            <v>juanfgoa41@gmail.com</v>
          </cell>
          <cell r="K177" t="str">
            <v>SOLTERO</v>
          </cell>
          <cell r="L177">
            <v>0</v>
          </cell>
          <cell r="M177" t="str">
            <v>AUXILIAR OPERATIVO DE SERVICIO</v>
          </cell>
          <cell r="N177" t="str">
            <v>AUXILIAR</v>
          </cell>
          <cell r="O177" t="str">
            <v>I</v>
          </cell>
          <cell r="P177" t="str">
            <v>GOBERNACIÓN ANTIOQUIA</v>
          </cell>
          <cell r="Q177" t="str">
            <v>GOBERNACIÓN ANTIOQUIA</v>
          </cell>
          <cell r="R177" t="str">
            <v>OPERACIONES</v>
          </cell>
          <cell r="S177" t="str">
            <v>LUIS CARLOS BEDOYA VASQUEZ</v>
          </cell>
          <cell r="T177" t="str">
            <v>INDEFINIDO</v>
          </cell>
          <cell r="U177">
            <v>0</v>
          </cell>
          <cell r="V177">
            <v>43164</v>
          </cell>
          <cell r="W177">
            <v>43198</v>
          </cell>
          <cell r="X177">
            <v>9.3150684931506855E-2</v>
          </cell>
          <cell r="Y177" t="str">
            <v>BACHILLER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 t="str">
            <v>POLITECNICO INTEGRAL COLOMBIANO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2017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36749</v>
          </cell>
          <cell r="AW177">
            <v>18.465753424657535</v>
          </cell>
          <cell r="AX177" t="str">
            <v>MILLA DE ORO</v>
          </cell>
          <cell r="AY177" t="str">
            <v>CRA 43 A N 3 SUR-130 TORRE 1 PISO 12 MILLA DE ORO</v>
          </cell>
          <cell r="AZ177">
            <v>0</v>
          </cell>
          <cell r="BA177" t="str">
            <v>2629779 ext 14</v>
          </cell>
          <cell r="BB177">
            <v>5829541</v>
          </cell>
          <cell r="BC177">
            <v>3014983591</v>
          </cell>
          <cell r="BD177" t="str">
            <v>Cl 7 # 80-75 bloque 1 Apto 2501 Unidad Residencial BISSO</v>
          </cell>
          <cell r="BE177" t="str">
            <v>MEDELLÍN</v>
          </cell>
          <cell r="BF177" t="str">
            <v>O</v>
          </cell>
        </row>
        <row r="178">
          <cell r="A178">
            <v>1000540069</v>
          </cell>
          <cell r="B178" t="str">
            <v>ELIANA MARIA VARGAS BORJA</v>
          </cell>
          <cell r="C178" t="str">
            <v>ACTIVO</v>
          </cell>
          <cell r="D178">
            <v>0</v>
          </cell>
          <cell r="E178">
            <v>0</v>
          </cell>
          <cell r="F178">
            <v>0</v>
          </cell>
          <cell r="G178" t="str">
            <v>OPERATIVO</v>
          </cell>
          <cell r="H178" t="str">
            <v>REGULAR</v>
          </cell>
          <cell r="I178" t="str">
            <v>F</v>
          </cell>
          <cell r="J178" t="str">
            <v>eliana.vargas@quipux.com</v>
          </cell>
          <cell r="K178" t="str">
            <v>SOLTERO</v>
          </cell>
          <cell r="L178">
            <v>0</v>
          </cell>
          <cell r="M178" t="str">
            <v>ANALISTA DE CALIDAD</v>
          </cell>
          <cell r="N178" t="str">
            <v>PROFESIONAL EN ENTRENAMIENTO</v>
          </cell>
          <cell r="O178" t="str">
            <v>I</v>
          </cell>
          <cell r="P178" t="str">
            <v>CASA MATRIZ</v>
          </cell>
          <cell r="Q178" t="str">
            <v>VICEPRESIDENCIA DE FÁBRICA DE SOFTWARE</v>
          </cell>
          <cell r="R178" t="str">
            <v>GERENCIA DE OPTIMIZACIÓN DE SOLUCIONES</v>
          </cell>
          <cell r="S178" t="str">
            <v>ANGELA MARIA CUARTAS HURTADO</v>
          </cell>
          <cell r="T178" t="str">
            <v>INDEFINIDO</v>
          </cell>
          <cell r="U178">
            <v>0</v>
          </cell>
          <cell r="V178">
            <v>42983</v>
          </cell>
          <cell r="W178">
            <v>0</v>
          </cell>
          <cell r="X178">
            <v>1.3863013698630138</v>
          </cell>
          <cell r="Y178" t="str">
            <v>BACHILLER</v>
          </cell>
          <cell r="Z178" t="str">
            <v>ESTUDIANTE TÉCNICA PROFESIONAL EN PROGRAMACIÓN DE SISTEMAS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 t="str">
            <v>POLITÉCNICO COLOMBIANO JAIME ISAZA CADAVID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36641</v>
          </cell>
          <cell r="AW178">
            <v>18.761643835616439</v>
          </cell>
          <cell r="AX178" t="str">
            <v>FORUM</v>
          </cell>
          <cell r="AY178" t="str">
            <v>Calle 7 Sur #42 - 70</v>
          </cell>
          <cell r="AZ178">
            <v>0</v>
          </cell>
          <cell r="BA178">
            <v>3137000</v>
          </cell>
          <cell r="BB178">
            <v>0</v>
          </cell>
          <cell r="BC178">
            <v>3205076810</v>
          </cell>
          <cell r="BD178" t="str">
            <v>CRA 17 D N 62-215</v>
          </cell>
          <cell r="BE178" t="str">
            <v>MEDELLÍN</v>
          </cell>
          <cell r="BF178" t="str">
            <v>AB</v>
          </cell>
        </row>
        <row r="179">
          <cell r="A179">
            <v>1037620763</v>
          </cell>
          <cell r="B179" t="str">
            <v>ELIZABETH GRISALES PEREZ</v>
          </cell>
          <cell r="C179" t="str">
            <v>INACTIVO</v>
          </cell>
          <cell r="D179">
            <v>0</v>
          </cell>
          <cell r="E179">
            <v>0</v>
          </cell>
          <cell r="F179" t="str">
            <v>RENUNCIA VOLUNTARIA</v>
          </cell>
          <cell r="G179" t="str">
            <v>OPERATIVO</v>
          </cell>
          <cell r="H179" t="str">
            <v>REGULAR</v>
          </cell>
          <cell r="I179" t="str">
            <v>F</v>
          </cell>
          <cell r="J179" t="str">
            <v>eliza_gp@hotmail.es</v>
          </cell>
          <cell r="K179" t="str">
            <v>SOLTERO</v>
          </cell>
          <cell r="L179">
            <v>1</v>
          </cell>
          <cell r="M179" t="str">
            <v>AUXILIAR OPERATIVO DE SERVICIO</v>
          </cell>
          <cell r="N179" t="str">
            <v>AUXILIAR</v>
          </cell>
          <cell r="O179" t="str">
            <v>I</v>
          </cell>
          <cell r="P179" t="str">
            <v>GOBERNACIÓN ANTIOQUIA</v>
          </cell>
          <cell r="Q179" t="str">
            <v>GOBERNACIÓN ANTIOQUIA</v>
          </cell>
          <cell r="R179" t="str">
            <v>LIQUIDACIÓN</v>
          </cell>
          <cell r="S179" t="str">
            <v>LUIS CARLOS BEDOYA VASQUEZ</v>
          </cell>
          <cell r="T179" t="str">
            <v>INDEFINIDO</v>
          </cell>
          <cell r="U179">
            <v>0</v>
          </cell>
          <cell r="V179">
            <v>42804</v>
          </cell>
          <cell r="W179">
            <v>43179</v>
          </cell>
          <cell r="X179">
            <v>1.0273972602739727</v>
          </cell>
          <cell r="Y179" t="str">
            <v>TECNOLÓGICO</v>
          </cell>
          <cell r="Z179" t="str">
            <v>DISEÑO Y MANEJO DE SOFTWARE</v>
          </cell>
          <cell r="AA179" t="str">
            <v>PRODUCCIÓN AGROPECUARIA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 t="str">
            <v>POLITÉCNICO COLOMBIANO JAIME ISAZA CADAVID</v>
          </cell>
          <cell r="AG179">
            <v>0</v>
          </cell>
          <cell r="AH179">
            <v>0</v>
          </cell>
          <cell r="AI179">
            <v>0</v>
          </cell>
          <cell r="AJ179">
            <v>2014</v>
          </cell>
          <cell r="AK179">
            <v>0</v>
          </cell>
          <cell r="AL179">
            <v>0</v>
          </cell>
          <cell r="AM179">
            <v>0</v>
          </cell>
          <cell r="AN179" t="str">
            <v>DIPLAMADO EN INVESTIGACIÓN E INNOVACIÓN</v>
          </cell>
          <cell r="AO179" t="str">
            <v>SEMILLERO DE EVALUACIÓN DE GANANCIAS DE PESO EN CRUCES DE GANADO SANMARTINERO POR ANGUS EN TROPICO BAJO</v>
          </cell>
          <cell r="AP179" t="str">
            <v>XLL ENCUENTRO REGIONAL DE SEMILLEROS DE INVESTIGACIÓN</v>
          </cell>
          <cell r="AQ179" t="str">
            <v>XVL ENCUENTRO NACIONAL Y X INTERNACIONAL DE SEMILLEROS DE INVESTIGACIÓN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33828</v>
          </cell>
          <cell r="AW179">
            <v>26.468493150684932</v>
          </cell>
          <cell r="AX179" t="str">
            <v>GOBERNACIÓN ANTIOQUIA</v>
          </cell>
          <cell r="AY179" t="str">
            <v xml:space="preserve">CALLE 42 # 52-186 SÓTANO EXTERNO. </v>
          </cell>
          <cell r="AZ179">
            <v>0</v>
          </cell>
          <cell r="BA179" t="str">
            <v>2629779 ext 14</v>
          </cell>
          <cell r="BB179">
            <v>5048244</v>
          </cell>
          <cell r="BC179">
            <v>3117675648</v>
          </cell>
          <cell r="BD179" t="str">
            <v>CRA 33 A N 42 - 52</v>
          </cell>
          <cell r="BE179" t="str">
            <v>MEDELLÍN</v>
          </cell>
          <cell r="BF179" t="str">
            <v>A</v>
          </cell>
        </row>
        <row r="180">
          <cell r="A180">
            <v>1012366353</v>
          </cell>
          <cell r="B180" t="str">
            <v>ELIZABETH ORTIZ VELASQUEZ</v>
          </cell>
          <cell r="C180" t="str">
            <v>INACTIVO</v>
          </cell>
          <cell r="D180">
            <v>0</v>
          </cell>
          <cell r="E180">
            <v>0</v>
          </cell>
          <cell r="F180" t="str">
            <v>RENUNCIA VOLUNTARIA</v>
          </cell>
          <cell r="G180" t="str">
            <v>OPERATIVO</v>
          </cell>
          <cell r="H180" t="str">
            <v>REGULAR</v>
          </cell>
          <cell r="I180" t="str">
            <v>F</v>
          </cell>
          <cell r="J180" t="str">
            <v>elizabeth.ortiz@quipux.com</v>
          </cell>
          <cell r="K180" t="str">
            <v>SOLTERO</v>
          </cell>
          <cell r="L180">
            <v>1</v>
          </cell>
          <cell r="M180" t="str">
            <v>ANALISTA DE CALIDAD</v>
          </cell>
          <cell r="N180" t="str">
            <v>PROFESIONAL STAFF</v>
          </cell>
          <cell r="O180" t="str">
            <v>II</v>
          </cell>
          <cell r="P180" t="str">
            <v>CASA MATRIZ</v>
          </cell>
          <cell r="Q180" t="str">
            <v>VICEPRESIDENCIA DE FÁBRICA DE SOFTWARE</v>
          </cell>
          <cell r="R180" t="str">
            <v>GERENCIA DE OPTIMIZACIÓN DE SOLUCIONES</v>
          </cell>
          <cell r="S180" t="str">
            <v>SANDRA ANGELICA SANCHEZ RUIZ</v>
          </cell>
          <cell r="T180" t="str">
            <v>INDEFINIDO</v>
          </cell>
          <cell r="U180">
            <v>0</v>
          </cell>
          <cell r="V180">
            <v>42165</v>
          </cell>
          <cell r="W180">
            <v>42600</v>
          </cell>
          <cell r="X180">
            <v>1.1917808219178083</v>
          </cell>
          <cell r="Y180" t="str">
            <v>PROFESIONAL</v>
          </cell>
          <cell r="Z180">
            <v>0</v>
          </cell>
          <cell r="AA180">
            <v>0</v>
          </cell>
          <cell r="AB180" t="str">
            <v>PROFESIONAL EN RELACIONES ECONOMICAS INTERNACIONALES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LA FUNDACIÓN UNIVERSIDAD AUTONOMA DE COLOMBIA</v>
          </cell>
          <cell r="AH180">
            <v>0</v>
          </cell>
          <cell r="AI180">
            <v>0</v>
          </cell>
          <cell r="AJ180">
            <v>2013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33049</v>
          </cell>
          <cell r="AW180">
            <v>28.602739726027398</v>
          </cell>
          <cell r="AX180" t="str">
            <v>BOGOTÁ-VIGÍA</v>
          </cell>
          <cell r="AY180" t="str">
            <v>CALLE 63 No, 9A-45  CHAPINERO</v>
          </cell>
          <cell r="AZ180">
            <v>0</v>
          </cell>
          <cell r="BA180">
            <v>0</v>
          </cell>
          <cell r="BB180">
            <v>5760497</v>
          </cell>
          <cell r="BC180">
            <v>3115950856</v>
          </cell>
          <cell r="BD180" t="str">
            <v>CR 73B 29 60 SUR APT.202</v>
          </cell>
          <cell r="BE180" t="str">
            <v>Bogotà</v>
          </cell>
          <cell r="BF180" t="str">
            <v>AB</v>
          </cell>
        </row>
        <row r="181">
          <cell r="A181">
            <v>15439205</v>
          </cell>
          <cell r="B181" t="str">
            <v>ELKIN ANDRES OSPINA ALVAREZ</v>
          </cell>
          <cell r="C181" t="str">
            <v>ACTIVO</v>
          </cell>
          <cell r="D181">
            <v>0</v>
          </cell>
          <cell r="E181" t="str">
            <v>COLCIENCIAS</v>
          </cell>
          <cell r="F181">
            <v>0</v>
          </cell>
          <cell r="G181" t="str">
            <v>LIDER</v>
          </cell>
          <cell r="H181" t="str">
            <v>REGULAR</v>
          </cell>
          <cell r="I181" t="str">
            <v>M</v>
          </cell>
          <cell r="J181" t="str">
            <v>elkin.ospina@quipux.com</v>
          </cell>
          <cell r="K181" t="str">
            <v>CASADO</v>
          </cell>
          <cell r="L181">
            <v>1</v>
          </cell>
          <cell r="M181" t="str">
            <v>JEFE DE CUMPLIMIENTO Y RIESGOS</v>
          </cell>
          <cell r="N181" t="str">
            <v>JEFE</v>
          </cell>
          <cell r="O181" t="str">
            <v>II</v>
          </cell>
          <cell r="P181" t="str">
            <v>CASA MATRIZ</v>
          </cell>
          <cell r="Q181" t="str">
            <v>VICEPRESIDENCIA DE OPERACIONES</v>
          </cell>
          <cell r="R181" t="str">
            <v>GERENCIA PLANEACIÓN Y CONTROL DE OPERACIONES</v>
          </cell>
          <cell r="S181" t="str">
            <v>MONICA BETANCURT ASSMUS</v>
          </cell>
          <cell r="T181" t="str">
            <v>INDEFINIDO</v>
          </cell>
          <cell r="U181">
            <v>0</v>
          </cell>
          <cell r="V181">
            <v>37505</v>
          </cell>
          <cell r="W181">
            <v>0</v>
          </cell>
          <cell r="X181">
            <v>16.394520547945206</v>
          </cell>
          <cell r="Y181" t="str">
            <v>ESPECIALIZACIÓN</v>
          </cell>
          <cell r="Z181">
            <v>0</v>
          </cell>
          <cell r="AA181">
            <v>0</v>
          </cell>
          <cell r="AB181" t="str">
            <v>INGENIERÍA DE SISTEMAS</v>
          </cell>
          <cell r="AC181" t="str">
            <v>FORMULACIÓN Y EVALUACIÓN DE PROYECTOS</v>
          </cell>
          <cell r="AD181">
            <v>0</v>
          </cell>
          <cell r="AE181">
            <v>0</v>
          </cell>
          <cell r="AF181">
            <v>0</v>
          </cell>
          <cell r="AG181" t="str">
            <v>UNIVERSIDAD CATÓLICA DE ORIENTE</v>
          </cell>
          <cell r="AH181" t="str">
            <v>INSTITUTO TECNOLÓGICO METROPOLITANO</v>
          </cell>
          <cell r="AI181">
            <v>0</v>
          </cell>
          <cell r="AJ181">
            <v>1999</v>
          </cell>
          <cell r="AK181" t="str">
            <v>05255-110619 ANT</v>
          </cell>
          <cell r="AL181">
            <v>0</v>
          </cell>
          <cell r="AM181">
            <v>0</v>
          </cell>
          <cell r="AN181" t="str">
            <v>PROJECT MANAGEMENT PROFESSIONAL</v>
          </cell>
          <cell r="AO181">
            <v>0</v>
          </cell>
          <cell r="AP181">
            <v>0</v>
          </cell>
          <cell r="AQ181">
            <v>0</v>
          </cell>
          <cell r="AR181" t="str">
            <v>PROJECT MANAGEMENT INTITUTE</v>
          </cell>
          <cell r="AS181">
            <v>0</v>
          </cell>
          <cell r="AT181">
            <v>0</v>
          </cell>
          <cell r="AU181">
            <v>0</v>
          </cell>
          <cell r="AV181">
            <v>28200</v>
          </cell>
          <cell r="AW181">
            <v>41.887671232876713</v>
          </cell>
          <cell r="AX181" t="str">
            <v>MILLA DE ORO</v>
          </cell>
          <cell r="AY181" t="str">
            <v>CRA 43 A N 3 SUR-130 TORRE 1 PISO 12 MILLA DE ORO</v>
          </cell>
          <cell r="AZ181">
            <v>0</v>
          </cell>
          <cell r="BA181">
            <v>3137000</v>
          </cell>
          <cell r="BB181">
            <v>3332131</v>
          </cell>
          <cell r="BC181">
            <v>3187336590</v>
          </cell>
          <cell r="BD181" t="str">
            <v>CARRERA 39B N 45A SUR-07. Apto 645-URBANIZACION PARQUES DE LA GLORIA</v>
          </cell>
          <cell r="BE181" t="str">
            <v>ENVIGADO</v>
          </cell>
          <cell r="BF181" t="str">
            <v>A</v>
          </cell>
        </row>
        <row r="182">
          <cell r="A182">
            <v>1039623366</v>
          </cell>
          <cell r="B182" t="str">
            <v>ELVIS ALEXIS BETANCUR LOPEZ</v>
          </cell>
          <cell r="C182" t="str">
            <v>INACTIVO</v>
          </cell>
          <cell r="D182">
            <v>0</v>
          </cell>
          <cell r="E182">
            <v>0</v>
          </cell>
          <cell r="F182" t="str">
            <v>RENUNCIA VOLUNTARIA</v>
          </cell>
          <cell r="G182" t="str">
            <v>LIDER</v>
          </cell>
          <cell r="H182" t="str">
            <v>REGULAR</v>
          </cell>
          <cell r="I182" t="str">
            <v>M</v>
          </cell>
          <cell r="J182" t="str">
            <v>ebetancurl@vehiculosantioquia.com</v>
          </cell>
          <cell r="K182" t="str">
            <v>UNIÓN LIBRE</v>
          </cell>
          <cell r="L182">
            <v>0</v>
          </cell>
          <cell r="M182" t="str">
            <v>COORDINADOR TI</v>
          </cell>
          <cell r="N182" t="str">
            <v>PROFESIONAL STAFF</v>
          </cell>
          <cell r="O182" t="str">
            <v>III</v>
          </cell>
          <cell r="P182" t="str">
            <v>GOBERNACIÓN ANTIOQUIA</v>
          </cell>
          <cell r="Q182" t="str">
            <v>GOBERNACIÓN ANTIOQUIA</v>
          </cell>
          <cell r="R182" t="str">
            <v>TI</v>
          </cell>
          <cell r="S182" t="str">
            <v>ALEJANDRO ROLDAN GRANADA</v>
          </cell>
          <cell r="T182" t="str">
            <v>INDEFINIDO</v>
          </cell>
          <cell r="U182">
            <v>0</v>
          </cell>
          <cell r="V182">
            <v>42767</v>
          </cell>
          <cell r="W182">
            <v>43119</v>
          </cell>
          <cell r="X182">
            <v>0.96438356164383565</v>
          </cell>
          <cell r="Y182" t="str">
            <v>PROFESIONAL</v>
          </cell>
          <cell r="Z182">
            <v>0</v>
          </cell>
          <cell r="AA182">
            <v>0</v>
          </cell>
          <cell r="AB182" t="str">
            <v>INGENIERÍA DE SISTEMA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 t="str">
            <v>INSTITUCIÓN UNIVERSITARIA SALAZAR Y HERRERA</v>
          </cell>
          <cell r="AH182">
            <v>0</v>
          </cell>
          <cell r="AI182">
            <v>0</v>
          </cell>
          <cell r="AJ182">
            <v>2016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32879</v>
          </cell>
          <cell r="AW182">
            <v>29.068493150684933</v>
          </cell>
          <cell r="AX182" t="str">
            <v>GOBERNACIÓN ANTIOQUIA</v>
          </cell>
          <cell r="AY182" t="str">
            <v xml:space="preserve">CALLE 42 # 52-186 SÓTANO EXTERNO. </v>
          </cell>
          <cell r="AZ182">
            <v>0</v>
          </cell>
          <cell r="BA182" t="str">
            <v>2629779 ext 14</v>
          </cell>
          <cell r="BB182">
            <v>6012588</v>
          </cell>
          <cell r="BC182">
            <v>3137107204</v>
          </cell>
          <cell r="BD182" t="str">
            <v>CARRERA 65A # 65 - 44</v>
          </cell>
          <cell r="BE182" t="str">
            <v>BELLO</v>
          </cell>
          <cell r="BF182" t="str">
            <v>O</v>
          </cell>
        </row>
        <row r="183">
          <cell r="A183">
            <v>1128437717</v>
          </cell>
          <cell r="B183" t="str">
            <v>ERIKA JULIETH ESTRADA OTALVARO</v>
          </cell>
          <cell r="C183" t="str">
            <v>INACTIVO</v>
          </cell>
          <cell r="D183">
            <v>0</v>
          </cell>
          <cell r="E183">
            <v>0</v>
          </cell>
          <cell r="F183" t="str">
            <v>RENUNCIA VOLUNTARIA</v>
          </cell>
          <cell r="G183" t="str">
            <v>OPERATIVO</v>
          </cell>
          <cell r="H183" t="str">
            <v>REGULAR</v>
          </cell>
          <cell r="I183" t="str">
            <v>F</v>
          </cell>
          <cell r="J183" t="str">
            <v>erika.estrada@quipux.com</v>
          </cell>
          <cell r="K183" t="str">
            <v>SOLTERO</v>
          </cell>
          <cell r="L183">
            <v>0</v>
          </cell>
          <cell r="M183" t="str">
            <v>AUXILIAR ARCHIVO CONTABLE</v>
          </cell>
          <cell r="N183" t="str">
            <v>AUXILIAR</v>
          </cell>
          <cell r="O183" t="str">
            <v>I</v>
          </cell>
          <cell r="P183" t="str">
            <v>CASA MATRIZ</v>
          </cell>
          <cell r="Q183" t="str">
            <v>VICEPRESIDENCIA DE ESTRATEGIA Y VALOR</v>
          </cell>
          <cell r="R183" t="str">
            <v>GERENCIA DE OPERACIONES FINANCIERAS</v>
          </cell>
          <cell r="S183" t="str">
            <v>VERONICA OSPINA TAMAYO</v>
          </cell>
          <cell r="T183" t="str">
            <v>FIJO INFERIOR A UN AÑO</v>
          </cell>
          <cell r="U183">
            <v>0</v>
          </cell>
          <cell r="V183">
            <v>42683</v>
          </cell>
          <cell r="W183">
            <v>42774</v>
          </cell>
          <cell r="X183">
            <v>0.24931506849315069</v>
          </cell>
          <cell r="Y183" t="str">
            <v>TECNOLÓGICO</v>
          </cell>
          <cell r="Z183">
            <v>0</v>
          </cell>
          <cell r="AA183" t="str">
            <v>ARCHIVISTICA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 t="str">
            <v>UNIVERSIDAD DE ANTIOQUIA</v>
          </cell>
          <cell r="AG183">
            <v>0</v>
          </cell>
          <cell r="AH183">
            <v>0</v>
          </cell>
          <cell r="AI183">
            <v>0</v>
          </cell>
          <cell r="AJ183">
            <v>2013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33351</v>
          </cell>
          <cell r="AW183">
            <v>27.775342465753425</v>
          </cell>
          <cell r="AX183" t="str">
            <v>MILLA DE ORO</v>
          </cell>
          <cell r="AY183" t="str">
            <v>CRA 43 A N 3 SUR-130 TORRE 1 PISO 12 MILLA DE ORO</v>
          </cell>
          <cell r="AZ183">
            <v>0</v>
          </cell>
          <cell r="BA183">
            <v>3137000</v>
          </cell>
          <cell r="BB183">
            <v>0</v>
          </cell>
          <cell r="BC183">
            <v>3178530469</v>
          </cell>
          <cell r="BD183" t="str">
            <v>CRR.30 #71-52</v>
          </cell>
          <cell r="BE183" t="str">
            <v>MEDELLÍN</v>
          </cell>
          <cell r="BF183" t="str">
            <v>O</v>
          </cell>
        </row>
        <row r="184">
          <cell r="A184">
            <v>1006094167</v>
          </cell>
          <cell r="B184" t="str">
            <v>ERIKA NATALIA FEO CAMPOS</v>
          </cell>
          <cell r="C184" t="str">
            <v>INACTIVO</v>
          </cell>
          <cell r="D184">
            <v>0</v>
          </cell>
          <cell r="E184">
            <v>0</v>
          </cell>
          <cell r="F184" t="str">
            <v>DESPIDO SIN JUSTA CAUSA</v>
          </cell>
          <cell r="G184" t="str">
            <v>OPERATIVO</v>
          </cell>
          <cell r="H184" t="str">
            <v>REGULAR</v>
          </cell>
          <cell r="I184" t="str">
            <v>F</v>
          </cell>
          <cell r="J184" t="str">
            <v>ailatanoef@hotmail.com</v>
          </cell>
          <cell r="K184" t="str">
            <v>SOLTERO</v>
          </cell>
          <cell r="L184">
            <v>0</v>
          </cell>
          <cell r="M184" t="str">
            <v>AUXILIAR OPERATIVO DE SERVICIO</v>
          </cell>
          <cell r="N184" t="str">
            <v>AUXILIAR</v>
          </cell>
          <cell r="O184" t="str">
            <v>I</v>
          </cell>
          <cell r="P184" t="str">
            <v>GOBERNACIÓN ANTIOQUIA</v>
          </cell>
          <cell r="Q184" t="str">
            <v>GOBERNACIÓN ANTIOQUIA</v>
          </cell>
          <cell r="R184" t="str">
            <v>OPERACIONES</v>
          </cell>
          <cell r="S184" t="str">
            <v>ALEJANDRO ROLDAN GRANADA</v>
          </cell>
          <cell r="T184" t="str">
            <v>INDEFINIDO</v>
          </cell>
          <cell r="U184">
            <v>0</v>
          </cell>
          <cell r="V184">
            <v>42843</v>
          </cell>
          <cell r="W184">
            <v>42937</v>
          </cell>
          <cell r="X184">
            <v>0.25753424657534246</v>
          </cell>
          <cell r="Y184" t="str">
            <v>PROFESIONAL</v>
          </cell>
          <cell r="Z184">
            <v>0</v>
          </cell>
          <cell r="AA184">
            <v>0</v>
          </cell>
          <cell r="AB184" t="str">
            <v>ADMINISTRACIÓN DE EMPRESAS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 t="str">
            <v>UNIVERSIDAD DEL TOLIMA</v>
          </cell>
          <cell r="AH184">
            <v>0</v>
          </cell>
          <cell r="AI184">
            <v>0</v>
          </cell>
          <cell r="AJ184">
            <v>2016</v>
          </cell>
          <cell r="AK184">
            <v>0</v>
          </cell>
          <cell r="AL184">
            <v>0</v>
          </cell>
          <cell r="AM184">
            <v>0</v>
          </cell>
          <cell r="AN184" t="str">
            <v>DIPLOMADO EN FORMULACIÓN Y EVALUACIÓN DE PROYECTOS</v>
          </cell>
          <cell r="AO184" t="str">
            <v>SALUD OCUPACIONAL</v>
          </cell>
          <cell r="AP184">
            <v>0</v>
          </cell>
          <cell r="AQ184">
            <v>0</v>
          </cell>
          <cell r="AR184" t="str">
            <v>UNIVERSIDAD DEL TOLIMA</v>
          </cell>
          <cell r="AS184" t="str">
            <v>SENA</v>
          </cell>
          <cell r="AT184">
            <v>0</v>
          </cell>
          <cell r="AU184">
            <v>0</v>
          </cell>
          <cell r="AV184">
            <v>33935</v>
          </cell>
          <cell r="AW184">
            <v>26.175342465753424</v>
          </cell>
          <cell r="AX184" t="str">
            <v>GOBERNACIÓN ANTIOQUIA</v>
          </cell>
          <cell r="AY184" t="str">
            <v xml:space="preserve">CALLE 42 # 52-186 SÓTANO EXTERNO. </v>
          </cell>
          <cell r="AZ184">
            <v>0</v>
          </cell>
          <cell r="BA184" t="str">
            <v>2629779 ext 14</v>
          </cell>
          <cell r="BB184">
            <v>0</v>
          </cell>
          <cell r="BC184">
            <v>3143507002</v>
          </cell>
          <cell r="BD184" t="str">
            <v>Calle 115 N° 68A-77</v>
          </cell>
          <cell r="BE184">
            <v>0</v>
          </cell>
          <cell r="BF184" t="str">
            <v>O</v>
          </cell>
        </row>
        <row r="185">
          <cell r="A185">
            <v>1037629812</v>
          </cell>
          <cell r="B185" t="str">
            <v>CAROLINA QUICENO PABON</v>
          </cell>
          <cell r="C185" t="str">
            <v>ACTIVO</v>
          </cell>
          <cell r="D185">
            <v>0</v>
          </cell>
          <cell r="E185">
            <v>0</v>
          </cell>
          <cell r="F185">
            <v>0</v>
          </cell>
          <cell r="G185" t="str">
            <v>OPERATIVO</v>
          </cell>
          <cell r="H185" t="str">
            <v>REGULAR</v>
          </cell>
          <cell r="I185" t="str">
            <v>F</v>
          </cell>
          <cell r="J185" t="str">
            <v>carolina.quiceno@quipux.com</v>
          </cell>
          <cell r="K185" t="str">
            <v>SOLTERO</v>
          </cell>
          <cell r="L185">
            <v>0</v>
          </cell>
          <cell r="M185" t="str">
            <v>COMUNICADORA DE CANALES VIRTUALES</v>
          </cell>
          <cell r="N185" t="str">
            <v>PROFESIONAL STAFF</v>
          </cell>
          <cell r="O185" t="str">
            <v>I</v>
          </cell>
          <cell r="P185" t="str">
            <v>CASA MATRIZ</v>
          </cell>
          <cell r="Q185" t="str">
            <v>VICEPRESIDENCIA DE FÁBRICA DE SOFTWARE</v>
          </cell>
          <cell r="R185" t="str">
            <v>GERENCIA DE OPTIMIZACIÓN DE SOLUCIONES</v>
          </cell>
          <cell r="S185" t="str">
            <v>CARLOS AUGUSTO ZAPATA OSSA</v>
          </cell>
          <cell r="T185" t="str">
            <v>INDEFINIDO</v>
          </cell>
          <cell r="U185">
            <v>0</v>
          </cell>
          <cell r="V185">
            <v>43181</v>
          </cell>
          <cell r="W185">
            <v>0</v>
          </cell>
          <cell r="X185">
            <v>0.84383561643835614</v>
          </cell>
          <cell r="Y185" t="str">
            <v>PROFESIONAL</v>
          </cell>
          <cell r="Z185">
            <v>0</v>
          </cell>
          <cell r="AA185">
            <v>0</v>
          </cell>
          <cell r="AB185" t="str">
            <v>COMUNICACIÓN EN LENGUAJES AUDIVISUALES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UNIVERSIDAD DE MEDELLÍN</v>
          </cell>
          <cell r="AH185">
            <v>0</v>
          </cell>
          <cell r="AI185">
            <v>0</v>
          </cell>
          <cell r="AJ185">
            <v>2016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34257</v>
          </cell>
          <cell r="AW185">
            <v>25.293150684931508</v>
          </cell>
          <cell r="AX185" t="str">
            <v>MILLA DE ORO</v>
          </cell>
          <cell r="AY185" t="str">
            <v>CRA 43 A N 3 SUR-130 TORRE 1 PISO 12 MILLA DE ORO</v>
          </cell>
          <cell r="AZ185">
            <v>0</v>
          </cell>
          <cell r="BA185">
            <v>3137000</v>
          </cell>
          <cell r="BB185">
            <v>4211573</v>
          </cell>
          <cell r="BC185">
            <v>3007461017</v>
          </cell>
          <cell r="BD185" t="str">
            <v>CALLE 51 N 82 - 190</v>
          </cell>
          <cell r="BE185" t="str">
            <v>MEDELLÍN</v>
          </cell>
          <cell r="BF185" t="str">
            <v>A</v>
          </cell>
        </row>
        <row r="186">
          <cell r="A186">
            <v>1136885961</v>
          </cell>
          <cell r="B186" t="str">
            <v>CARLOS ENRIQUE ORTEGA MOVIL</v>
          </cell>
          <cell r="C186" t="str">
            <v>ACTIVO</v>
          </cell>
          <cell r="D186">
            <v>0</v>
          </cell>
          <cell r="E186">
            <v>0</v>
          </cell>
          <cell r="F186">
            <v>0</v>
          </cell>
          <cell r="G186" t="str">
            <v>OPERATIVO</v>
          </cell>
          <cell r="H186" t="str">
            <v>REGULAR</v>
          </cell>
          <cell r="I186" t="str">
            <v>M</v>
          </cell>
          <cell r="J186" t="str">
            <v>carlos.ortega@quipux.com</v>
          </cell>
          <cell r="K186" t="str">
            <v>SOLTERO</v>
          </cell>
          <cell r="L186">
            <v>0</v>
          </cell>
          <cell r="M186" t="str">
            <v>ANALISTA DE PROCESOS</v>
          </cell>
          <cell r="N186" t="str">
            <v>PROFESIONAL STAFF</v>
          </cell>
          <cell r="O186" t="str">
            <v>I</v>
          </cell>
          <cell r="P186" t="str">
            <v>CASA MATRIZ</v>
          </cell>
          <cell r="Q186" t="str">
            <v>VICEPRESIDENCIA DE OPERACIONES</v>
          </cell>
          <cell r="R186" t="str">
            <v>EXPERIENCIA DE SERVICIO</v>
          </cell>
          <cell r="S186" t="str">
            <v>CESAR AUGUSTO GALVIS GALVIS</v>
          </cell>
          <cell r="T186" t="str">
            <v>INDEFINIDO</v>
          </cell>
          <cell r="U186">
            <v>0</v>
          </cell>
          <cell r="V186">
            <v>43185</v>
          </cell>
          <cell r="W186">
            <v>0</v>
          </cell>
          <cell r="X186">
            <v>0.83287671232876714</v>
          </cell>
          <cell r="Y186" t="str">
            <v>PROFESIONAL</v>
          </cell>
          <cell r="Z186">
            <v>0</v>
          </cell>
          <cell r="AA186">
            <v>0</v>
          </cell>
          <cell r="AB186" t="str">
            <v>INGENIERÍA INDUSTRIAL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PONTIFICIA UNIVERSIDAD JAVERIANA</v>
          </cell>
          <cell r="AH186">
            <v>0</v>
          </cell>
          <cell r="AI186">
            <v>0</v>
          </cell>
          <cell r="AJ186">
            <v>2017</v>
          </cell>
          <cell r="AK186" t="str">
            <v>EN TRAMITE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34327</v>
          </cell>
          <cell r="AW186">
            <v>25.101369863013698</v>
          </cell>
          <cell r="AX186" t="str">
            <v>BOGOTÁ-SIS</v>
          </cell>
          <cell r="AY186" t="str">
            <v>CALLE 63 No, 9A-45  CHAPINERO</v>
          </cell>
          <cell r="AZ186">
            <v>0</v>
          </cell>
          <cell r="BA186">
            <v>3137000</v>
          </cell>
          <cell r="BB186">
            <v>3106987137</v>
          </cell>
          <cell r="BC186">
            <v>3123518003</v>
          </cell>
          <cell r="BD186" t="str">
            <v>CRA 73 N.163 21 APT 606</v>
          </cell>
          <cell r="BE186" t="str">
            <v>BOGOTÁ</v>
          </cell>
          <cell r="BF186" t="str">
            <v>O</v>
          </cell>
        </row>
        <row r="187">
          <cell r="A187">
            <v>1152446133</v>
          </cell>
          <cell r="B187" t="str">
            <v>ESTEBAN FLOREZ VERA</v>
          </cell>
          <cell r="C187" t="str">
            <v>INACTIVO</v>
          </cell>
          <cell r="D187">
            <v>0</v>
          </cell>
          <cell r="E187" t="str">
            <v>COLCIENCIAS</v>
          </cell>
          <cell r="F187" t="str">
            <v>RENUNCIA VOLUNTARIA</v>
          </cell>
          <cell r="G187" t="str">
            <v>OPERATIVO</v>
          </cell>
          <cell r="H187" t="str">
            <v>REGULAR</v>
          </cell>
          <cell r="I187" t="str">
            <v>M</v>
          </cell>
          <cell r="J187" t="str">
            <v>esteban.florez@quipux.com</v>
          </cell>
          <cell r="K187" t="str">
            <v>SOLTERO</v>
          </cell>
          <cell r="L187">
            <v>0</v>
          </cell>
          <cell r="M187" t="str">
            <v>DISEÑADOR GRAFICO</v>
          </cell>
          <cell r="N187" t="str">
            <v>PROFESIONAL STAFF</v>
          </cell>
          <cell r="O187" t="str">
            <v>I</v>
          </cell>
          <cell r="P187" t="str">
            <v>CASA MATRIZ</v>
          </cell>
          <cell r="Q187" t="str">
            <v>VICEPRESIDENCIA DE INVESTIGACIÓN Y DESARROLLO</v>
          </cell>
          <cell r="R187" t="str">
            <v>EQUIPO DE INVESTIGACIÓN Y DESARROLLO</v>
          </cell>
          <cell r="S187" t="str">
            <v>BEATRIZ YANNETH RAMIREZ GOMEZ</v>
          </cell>
          <cell r="T187" t="str">
            <v>INDEFINIDO</v>
          </cell>
          <cell r="U187">
            <v>0</v>
          </cell>
          <cell r="V187">
            <v>42767</v>
          </cell>
          <cell r="W187">
            <v>43030</v>
          </cell>
          <cell r="X187">
            <v>0.72054794520547949</v>
          </cell>
          <cell r="Y187" t="str">
            <v>TECNOLÓGICO</v>
          </cell>
          <cell r="Z187">
            <v>0</v>
          </cell>
          <cell r="AA187" t="str">
            <v>DISEÑO GRAFICO PUBLICITARIO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 t="str">
            <v>ACADEMIA SUPERIOR DE ARTES</v>
          </cell>
          <cell r="AG187">
            <v>0</v>
          </cell>
          <cell r="AH187">
            <v>0</v>
          </cell>
          <cell r="AI187">
            <v>0</v>
          </cell>
          <cell r="AJ187">
            <v>2015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34125</v>
          </cell>
          <cell r="AW187">
            <v>25.654794520547945</v>
          </cell>
          <cell r="AX187" t="str">
            <v>MILLA DE ORO</v>
          </cell>
          <cell r="AY187" t="str">
            <v>CRA 43 A N 3 SUR-130 TORRE 1 PISO 12 MILLA DE ORO</v>
          </cell>
          <cell r="AZ187">
            <v>0</v>
          </cell>
          <cell r="BA187">
            <v>3137000</v>
          </cell>
          <cell r="BB187">
            <v>3434457</v>
          </cell>
          <cell r="BC187">
            <v>3022883480</v>
          </cell>
          <cell r="BD187">
            <v>0</v>
          </cell>
          <cell r="BE187" t="str">
            <v>MEDELLÍN</v>
          </cell>
          <cell r="BF187" t="str">
            <v>O</v>
          </cell>
        </row>
        <row r="188">
          <cell r="A188">
            <v>1128416334</v>
          </cell>
          <cell r="B188" t="str">
            <v>ESTEBAN GOMEZ BECERRA</v>
          </cell>
          <cell r="C188" t="str">
            <v>ACTIVO</v>
          </cell>
          <cell r="D188">
            <v>0</v>
          </cell>
          <cell r="E188" t="str">
            <v>COLCIENCIAS</v>
          </cell>
          <cell r="F188">
            <v>0</v>
          </cell>
          <cell r="G188" t="str">
            <v>LIDER</v>
          </cell>
          <cell r="H188" t="str">
            <v>REGULAR</v>
          </cell>
          <cell r="I188" t="str">
            <v>M</v>
          </cell>
          <cell r="J188" t="str">
            <v>esteban.gomez@quipux.com</v>
          </cell>
          <cell r="K188" t="str">
            <v>SOLTERO</v>
          </cell>
          <cell r="L188">
            <v>0</v>
          </cell>
          <cell r="M188" t="str">
            <v>LIDER DE PROYECTO</v>
          </cell>
          <cell r="N188" t="str">
            <v>PROFESIONAL SENIOR</v>
          </cell>
          <cell r="O188" t="str">
            <v>II</v>
          </cell>
          <cell r="P188" t="str">
            <v>CASA MATRIZ</v>
          </cell>
          <cell r="Q188" t="str">
            <v>VICEPRESIDENCIA DE FÁBRICA DE SOFTWARE</v>
          </cell>
          <cell r="R188" t="str">
            <v>GERENCIA DE OPTIMIZACIÓN DE SOLUCIONES</v>
          </cell>
          <cell r="S188" t="str">
            <v>BEATRIZ EUGENIA JARAMILLO VASQUEZ</v>
          </cell>
          <cell r="T188" t="str">
            <v>INDEFINIDO</v>
          </cell>
          <cell r="U188">
            <v>0</v>
          </cell>
          <cell r="V188">
            <v>40603</v>
          </cell>
          <cell r="W188">
            <v>0</v>
          </cell>
          <cell r="X188">
            <v>7.9068493150684933</v>
          </cell>
          <cell r="Y188" t="str">
            <v>ESPECIALIZACIÓN</v>
          </cell>
          <cell r="Z188" t="str">
            <v>SISTEMAS DE COMUNICACIÓN E INFORMATICA</v>
          </cell>
          <cell r="AA188">
            <v>0</v>
          </cell>
          <cell r="AB188" t="str">
            <v>INGENIERÍA DE SISTEMAS</v>
          </cell>
          <cell r="AC188" t="str">
            <v>FORMULACIÓN Y EVALUACIÓN DE PROYECTOS</v>
          </cell>
          <cell r="AD188">
            <v>0</v>
          </cell>
          <cell r="AE188">
            <v>0</v>
          </cell>
          <cell r="AF188">
            <v>0</v>
          </cell>
          <cell r="AG188" t="str">
            <v>FUNDACIÓN UNIVERSITARIA MARIA CANO</v>
          </cell>
          <cell r="AH188" t="str">
            <v>INSTITUTO TECNOLÓGICO METROPOLITANO</v>
          </cell>
          <cell r="AI188">
            <v>0</v>
          </cell>
          <cell r="AJ188">
            <v>2011</v>
          </cell>
          <cell r="AK188">
            <v>0</v>
          </cell>
          <cell r="AL188">
            <v>0</v>
          </cell>
          <cell r="AM188">
            <v>0</v>
          </cell>
          <cell r="AN188" t="str">
            <v>TALLER PRÁCTICO-TEORICO DE DISEÑO DE SOFTWARE</v>
          </cell>
          <cell r="AO188" t="str">
            <v>MANTENIMIENTO Y CONFIGURACIÓN DE COMPUTADORES</v>
          </cell>
          <cell r="AP188" t="str">
            <v>JAVA GENERAL</v>
          </cell>
          <cell r="AQ188" t="str">
            <v>DIPLOMADO EN MERCADEO ESTRATÉGICO</v>
          </cell>
          <cell r="AR188" t="str">
            <v>PROCESIX</v>
          </cell>
          <cell r="AS188" t="str">
            <v>UNAL</v>
          </cell>
          <cell r="AT188" t="str">
            <v>CEDESISTEMAS</v>
          </cell>
          <cell r="AU188" t="str">
            <v>UCO</v>
          </cell>
          <cell r="AV188">
            <v>32329</v>
          </cell>
          <cell r="AW188">
            <v>30.575342465753426</v>
          </cell>
          <cell r="AX188" t="str">
            <v>FORUM</v>
          </cell>
          <cell r="AY188" t="str">
            <v>Calle 7 Sur #42 - 70</v>
          </cell>
          <cell r="AZ188">
            <v>0</v>
          </cell>
          <cell r="BA188">
            <v>3137000</v>
          </cell>
          <cell r="BB188">
            <v>2522444</v>
          </cell>
          <cell r="BC188">
            <v>3164076199</v>
          </cell>
          <cell r="BD188" t="str">
            <v>CALLE 47B Nº 93 A 25 APTO 306</v>
          </cell>
          <cell r="BE188" t="str">
            <v>MEDELLÍN</v>
          </cell>
          <cell r="BF188" t="str">
            <v>AB</v>
          </cell>
        </row>
        <row r="189">
          <cell r="A189">
            <v>20552675</v>
          </cell>
          <cell r="B189" t="str">
            <v>MARIANA PAOLA LOPEZ BONILLA</v>
          </cell>
          <cell r="C189" t="str">
            <v>INACTIVO</v>
          </cell>
          <cell r="D189" t="str">
            <v>VOLUNTARIA NEGATIVA</v>
          </cell>
          <cell r="E189">
            <v>0</v>
          </cell>
          <cell r="F189" t="str">
            <v>RENUNCIA VOLUNTARIA</v>
          </cell>
          <cell r="G189" t="str">
            <v>OPERATIVO</v>
          </cell>
          <cell r="H189" t="str">
            <v>REGULAR</v>
          </cell>
          <cell r="I189" t="str">
            <v>F</v>
          </cell>
          <cell r="J189" t="str">
            <v>Mariana.lopez@quipux.com</v>
          </cell>
          <cell r="K189" t="str">
            <v>SOLTERO</v>
          </cell>
          <cell r="L189">
            <v>0</v>
          </cell>
          <cell r="M189" t="str">
            <v>ANALISTA DE PROCESOS</v>
          </cell>
          <cell r="N189" t="str">
            <v>PROFESIONAL STAFF</v>
          </cell>
          <cell r="O189" t="str">
            <v>III</v>
          </cell>
          <cell r="P189" t="str">
            <v>CASA MATRIZ</v>
          </cell>
          <cell r="Q189" t="str">
            <v>VICEPRESIDENCIA DE OPERACIONES</v>
          </cell>
          <cell r="R189" t="str">
            <v>EXPERIENCIA DE SERVICIO</v>
          </cell>
          <cell r="S189" t="str">
            <v>CESAR AUGUSTO GALVIS GALVIS</v>
          </cell>
          <cell r="T189" t="str">
            <v>INDEFINIDO</v>
          </cell>
          <cell r="U189">
            <v>0</v>
          </cell>
          <cell r="V189">
            <v>43192</v>
          </cell>
          <cell r="W189">
            <v>43248</v>
          </cell>
          <cell r="X189">
            <v>0.15342465753424658</v>
          </cell>
          <cell r="Y189" t="str">
            <v>PROFESIONAL</v>
          </cell>
          <cell r="Z189">
            <v>0</v>
          </cell>
          <cell r="AA189">
            <v>0</v>
          </cell>
          <cell r="AB189" t="str">
            <v>INGENIERÍA INDUSTRIAL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 t="str">
            <v>LA ESCUELA COLOLMBIANA DE CARRERAS INDUSTRIALES</v>
          </cell>
          <cell r="AH189">
            <v>0</v>
          </cell>
          <cell r="AI189">
            <v>0</v>
          </cell>
          <cell r="AJ189">
            <v>2007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30770</v>
          </cell>
          <cell r="AW189">
            <v>34.846575342465755</v>
          </cell>
          <cell r="AX189" t="str">
            <v>BOGOTÁ-VIGÍA</v>
          </cell>
          <cell r="AY189" t="str">
            <v>CALLE 63 No, 9A-45  CHAPINERO</v>
          </cell>
          <cell r="AZ189">
            <v>0</v>
          </cell>
          <cell r="BA189">
            <v>3137000</v>
          </cell>
          <cell r="BB189">
            <v>0</v>
          </cell>
          <cell r="BC189" t="str">
            <v>321 421 3818</v>
          </cell>
          <cell r="BD189" t="str">
            <v xml:space="preserve">Calle 81 N. 115-25 </v>
          </cell>
          <cell r="BE189" t="str">
            <v>BOGOTÁ</v>
          </cell>
          <cell r="BF189" t="str">
            <v>O</v>
          </cell>
        </row>
        <row r="190">
          <cell r="A190">
            <v>1036647285</v>
          </cell>
          <cell r="B190" t="str">
            <v>ESTEBAN POSADA VASQUEZ</v>
          </cell>
          <cell r="C190" t="str">
            <v>INACTIVO</v>
          </cell>
          <cell r="D190" t="str">
            <v>VOLUNTARIA NEGATIVA</v>
          </cell>
          <cell r="E190">
            <v>0</v>
          </cell>
          <cell r="F190" t="str">
            <v>RENUNCIA VOLUNTARIA</v>
          </cell>
          <cell r="G190" t="str">
            <v>OPERATIVO</v>
          </cell>
          <cell r="H190" t="str">
            <v>REGULAR</v>
          </cell>
          <cell r="I190" t="str">
            <v>M</v>
          </cell>
          <cell r="J190" t="str">
            <v>esteban.posada@quipux.com</v>
          </cell>
          <cell r="K190" t="str">
            <v>SOLTERO</v>
          </cell>
          <cell r="L190">
            <v>0</v>
          </cell>
          <cell r="M190" t="str">
            <v>ANALISTA DESARROLLADOR</v>
          </cell>
          <cell r="N190" t="str">
            <v>PROFESIONAL STAFF</v>
          </cell>
          <cell r="O190" t="str">
            <v>II</v>
          </cell>
          <cell r="P190" t="str">
            <v>CASA MATRIZ</v>
          </cell>
          <cell r="Q190" t="str">
            <v>VICEPRESIDENCIA DE FÁBRICA DE SOFTWARE</v>
          </cell>
          <cell r="R190" t="str">
            <v>GERENCIA DE OPTIMIZACIÓN DE SOLUCIONES</v>
          </cell>
          <cell r="S190" t="str">
            <v>PAULA ANDREA CARDONA HERNANDEZ</v>
          </cell>
          <cell r="T190" t="str">
            <v>INDEFINIDO</v>
          </cell>
          <cell r="U190">
            <v>0</v>
          </cell>
          <cell r="V190">
            <v>43059</v>
          </cell>
          <cell r="W190">
            <v>43315</v>
          </cell>
          <cell r="X190">
            <v>0.70136986301369864</v>
          </cell>
          <cell r="Y190" t="str">
            <v>PROFESIONAL</v>
          </cell>
          <cell r="Z190">
            <v>0</v>
          </cell>
          <cell r="AA190">
            <v>0</v>
          </cell>
          <cell r="AB190" t="str">
            <v>INGENIERÍA ELECTRONICO</v>
          </cell>
          <cell r="AC190">
            <v>0</v>
          </cell>
          <cell r="AD190">
            <v>0</v>
          </cell>
          <cell r="AE190">
            <v>0</v>
          </cell>
          <cell r="AF190" t="str">
            <v>UNIVERSIDAD DE ANTIOQUIA</v>
          </cell>
          <cell r="AG190">
            <v>0</v>
          </cell>
          <cell r="AH190">
            <v>0</v>
          </cell>
          <cell r="AI190">
            <v>0</v>
          </cell>
          <cell r="AJ190">
            <v>2017</v>
          </cell>
          <cell r="AK190" t="str">
            <v>AN206-128109</v>
          </cell>
          <cell r="AL190" t="str">
            <v>INGENIERO ELECTRONICO</v>
          </cell>
          <cell r="AM190">
            <v>42996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34050</v>
          </cell>
          <cell r="AW190">
            <v>25.860273972602741</v>
          </cell>
          <cell r="AX190" t="str">
            <v>MILLA DE ORO</v>
          </cell>
          <cell r="AY190" t="str">
            <v>CRA 43 A N 3 SUR-130 TORRE 1 PISO 12 MILLA DE ORO</v>
          </cell>
          <cell r="AZ190">
            <v>0</v>
          </cell>
          <cell r="BA190">
            <v>3137000</v>
          </cell>
          <cell r="BB190">
            <v>3767912</v>
          </cell>
          <cell r="BC190">
            <v>3217255199</v>
          </cell>
          <cell r="BD190" t="str">
            <v xml:space="preserve"> CALLE 28B #67-10</v>
          </cell>
          <cell r="BE190" t="str">
            <v>ITAGUI</v>
          </cell>
          <cell r="BF190" t="str">
            <v>O</v>
          </cell>
        </row>
        <row r="191">
          <cell r="A191">
            <v>1037615783</v>
          </cell>
          <cell r="B191" t="str">
            <v>ESTEFANIA ARBOLEDA MARIN</v>
          </cell>
          <cell r="C191" t="str">
            <v>ACTIVO</v>
          </cell>
          <cell r="D191">
            <v>0</v>
          </cell>
          <cell r="E191">
            <v>0</v>
          </cell>
          <cell r="F191">
            <v>0</v>
          </cell>
          <cell r="G191" t="str">
            <v>OPERATIVO</v>
          </cell>
          <cell r="H191" t="str">
            <v>REGULAR</v>
          </cell>
          <cell r="I191" t="str">
            <v>F</v>
          </cell>
          <cell r="J191" t="str">
            <v>estefania.arboleda@quipux.com</v>
          </cell>
          <cell r="K191" t="str">
            <v>SOLTERO</v>
          </cell>
          <cell r="L191">
            <v>0</v>
          </cell>
          <cell r="M191" t="str">
            <v>LIDER DE MODELOS FINANCIEROS</v>
          </cell>
          <cell r="N191" t="str">
            <v>LÍDER</v>
          </cell>
          <cell r="O191" t="str">
            <v>I</v>
          </cell>
          <cell r="P191" t="str">
            <v>CASA MATRIZ</v>
          </cell>
          <cell r="Q191" t="str">
            <v>VICEPRESIDENCIA DE ESTRATEGIA Y VALOR</v>
          </cell>
          <cell r="R191" t="str">
            <v>VICEPRESIDENCIA DE ESTRATEGIA Y VALOR</v>
          </cell>
          <cell r="S191" t="str">
            <v>DARIO DE JESUS AMAR FLOREZ</v>
          </cell>
          <cell r="T191" t="str">
            <v>INDEFINIDO</v>
          </cell>
          <cell r="U191">
            <v>0</v>
          </cell>
          <cell r="V191">
            <v>42436</v>
          </cell>
          <cell r="W191">
            <v>0</v>
          </cell>
          <cell r="X191">
            <v>2.8849315068493149</v>
          </cell>
          <cell r="Y191" t="str">
            <v>PROFESIONAL</v>
          </cell>
          <cell r="Z191">
            <v>0</v>
          </cell>
          <cell r="AA191">
            <v>0</v>
          </cell>
          <cell r="AB191" t="str">
            <v>INGENIERÍA FINANCIERA</v>
          </cell>
          <cell r="AC191" t="str">
            <v>FORMULACIÓN Y EVALUACIÓN DE PROYECTOS</v>
          </cell>
          <cell r="AD191">
            <v>0</v>
          </cell>
          <cell r="AE191">
            <v>0</v>
          </cell>
          <cell r="AF191">
            <v>0</v>
          </cell>
          <cell r="AG191" t="str">
            <v>UNIVERSIDAD DE MEDELLÍN</v>
          </cell>
          <cell r="AH191" t="str">
            <v>INSTITUTO TECNOLÓGICO METROPOLITANO</v>
          </cell>
          <cell r="AI191">
            <v>0</v>
          </cell>
          <cell r="AJ191">
            <v>2012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33456</v>
          </cell>
          <cell r="AW191">
            <v>27.487671232876714</v>
          </cell>
          <cell r="AX191" t="str">
            <v>MILLA DE ORO</v>
          </cell>
          <cell r="AY191" t="str">
            <v>CRA 43 A N 3 SUR-130 TORRE 1 PISO 12 MILLA DE ORO</v>
          </cell>
          <cell r="AZ191">
            <v>0</v>
          </cell>
          <cell r="BA191">
            <v>3137000</v>
          </cell>
          <cell r="BB191">
            <v>5202030</v>
          </cell>
          <cell r="BC191">
            <v>3017724540</v>
          </cell>
          <cell r="BD191" t="str">
            <v>CRA 46 20 SUR 117 ED TERUEL APARTAMENTO 202</v>
          </cell>
          <cell r="BE191" t="str">
            <v>MEDELLÍN</v>
          </cell>
          <cell r="BF191" t="str">
            <v>O</v>
          </cell>
        </row>
        <row r="192">
          <cell r="A192">
            <v>39438776</v>
          </cell>
          <cell r="B192" t="str">
            <v>EUGENIA MARIA GONZALEZ GIL</v>
          </cell>
          <cell r="C192" t="str">
            <v>ACTIVO</v>
          </cell>
          <cell r="D192">
            <v>0</v>
          </cell>
          <cell r="E192">
            <v>0</v>
          </cell>
          <cell r="F192">
            <v>0</v>
          </cell>
          <cell r="G192" t="str">
            <v>OPERATIVO</v>
          </cell>
          <cell r="H192" t="str">
            <v>REGULAR</v>
          </cell>
          <cell r="I192" t="str">
            <v>F</v>
          </cell>
          <cell r="J192" t="str">
            <v>eugeniagonzalez03@hotmail.com</v>
          </cell>
          <cell r="K192" t="str">
            <v>CASADO</v>
          </cell>
          <cell r="L192">
            <v>2</v>
          </cell>
          <cell r="M192" t="str">
            <v>SECRETARIA | RECEPCIONISTA</v>
          </cell>
          <cell r="N192" t="str">
            <v>AUXILIAR</v>
          </cell>
          <cell r="O192" t="str">
            <v>I</v>
          </cell>
          <cell r="P192" t="str">
            <v>TRÁNSITO RIONEGRO</v>
          </cell>
          <cell r="Q192" t="str">
            <v>TRÁNSITO RIONEGRO</v>
          </cell>
          <cell r="R192" t="str">
            <v>ADMINISTRATIVO</v>
          </cell>
          <cell r="S192" t="str">
            <v>BIBI KRISHANA OCHOA ARROYAVE</v>
          </cell>
          <cell r="T192" t="str">
            <v>FIJO SUPERIOR A UN AÑO</v>
          </cell>
          <cell r="U192">
            <v>0</v>
          </cell>
          <cell r="V192">
            <v>42464</v>
          </cell>
          <cell r="W192">
            <v>0</v>
          </cell>
          <cell r="X192">
            <v>2.8082191780821919</v>
          </cell>
          <cell r="Y192" t="str">
            <v>BACHILLER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24435</v>
          </cell>
          <cell r="AW192">
            <v>52.202739726027396</v>
          </cell>
          <cell r="AX192" t="str">
            <v>TRÁNSITO RIONEGRO</v>
          </cell>
          <cell r="AY192" t="str">
            <v>CARRERA 47 NO. 62-50</v>
          </cell>
          <cell r="AZ192">
            <v>0</v>
          </cell>
          <cell r="BA192" t="str">
            <v>5621717 ext 114</v>
          </cell>
          <cell r="BB192">
            <v>5321666</v>
          </cell>
          <cell r="BC192">
            <v>3113020975</v>
          </cell>
          <cell r="BD192" t="str">
            <v>CRA 47 Nº54-33</v>
          </cell>
          <cell r="BE192" t="str">
            <v>RIONEGRO</v>
          </cell>
          <cell r="BF192" t="str">
            <v>O</v>
          </cell>
        </row>
        <row r="193">
          <cell r="A193">
            <v>1152184706</v>
          </cell>
          <cell r="B193" t="str">
            <v>YESIKA MARCELA MONTES RODAS</v>
          </cell>
          <cell r="C193" t="str">
            <v>ACTIVO</v>
          </cell>
          <cell r="D193">
            <v>0</v>
          </cell>
          <cell r="E193">
            <v>0</v>
          </cell>
          <cell r="F193">
            <v>0</v>
          </cell>
          <cell r="G193" t="str">
            <v>OPERATIVO</v>
          </cell>
          <cell r="H193" t="str">
            <v>REGULAR</v>
          </cell>
          <cell r="I193" t="str">
            <v>F</v>
          </cell>
          <cell r="J193" t="str">
            <v>yesika.montes@quipux.com</v>
          </cell>
          <cell r="K193" t="str">
            <v>SOLTERO</v>
          </cell>
          <cell r="L193">
            <v>0</v>
          </cell>
          <cell r="M193" t="str">
            <v>ANALISTA DE CALIDAD</v>
          </cell>
          <cell r="N193" t="str">
            <v>PROFESIONAL STAFF</v>
          </cell>
          <cell r="O193" t="str">
            <v>II</v>
          </cell>
          <cell r="P193" t="str">
            <v>CASA MATRIZ</v>
          </cell>
          <cell r="Q193" t="str">
            <v>VICEPRESIDENCIA DE FÁBRICA DE SOFTWARE</v>
          </cell>
          <cell r="R193" t="str">
            <v>GERENCIA DE OPTIMIZACIÓN DE SOLUCIONES</v>
          </cell>
          <cell r="S193" t="str">
            <v>PAULA ANDREA CARDONA HERNANDEZ</v>
          </cell>
          <cell r="T193" t="str">
            <v>INDEFINIDO</v>
          </cell>
          <cell r="U193">
            <v>0</v>
          </cell>
          <cell r="V193">
            <v>43192</v>
          </cell>
          <cell r="W193">
            <v>0</v>
          </cell>
          <cell r="X193">
            <v>0.81369863013698629</v>
          </cell>
          <cell r="Y193" t="str">
            <v>TECNOLÓGICO</v>
          </cell>
          <cell r="Z193">
            <v>0</v>
          </cell>
          <cell r="AA193" t="str">
            <v>SISTEMAS DE INFORMACIÓN</v>
          </cell>
          <cell r="AB193" t="str">
            <v>ESTUDIANTE INGENIERÍA DE SISTEMAS</v>
          </cell>
          <cell r="AC193">
            <v>0</v>
          </cell>
          <cell r="AD193">
            <v>0</v>
          </cell>
          <cell r="AE193">
            <v>0</v>
          </cell>
          <cell r="AF193" t="str">
            <v>INSTITUTO TECNOLÓGICO METROPOLITANO</v>
          </cell>
          <cell r="AG193">
            <v>0</v>
          </cell>
          <cell r="AH193">
            <v>0</v>
          </cell>
          <cell r="AI193">
            <v>0</v>
          </cell>
          <cell r="AJ193">
            <v>2012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32822</v>
          </cell>
          <cell r="AW193">
            <v>29.224657534246575</v>
          </cell>
          <cell r="AX193" t="str">
            <v>FORUM</v>
          </cell>
          <cell r="AY193" t="str">
            <v>Calle 7 Sur #42 - 70</v>
          </cell>
          <cell r="AZ193" t="str">
            <v>contrato indefinido 8/08/2016 hasta el 30/03/2017 renuncia voluntaria</v>
          </cell>
          <cell r="BA193">
            <v>3137000</v>
          </cell>
          <cell r="BB193">
            <v>2165943</v>
          </cell>
          <cell r="BC193">
            <v>3155372761</v>
          </cell>
          <cell r="BD193" t="str">
            <v>CLL 57 # 28-56 SUCRE-BOSTON</v>
          </cell>
          <cell r="BE193" t="str">
            <v>MEDELLÍN</v>
          </cell>
          <cell r="BF193" t="str">
            <v>O</v>
          </cell>
        </row>
        <row r="194">
          <cell r="A194">
            <v>1044507128</v>
          </cell>
          <cell r="B194" t="str">
            <v>ELIANA MARIA ECHEVERRI PEREZ</v>
          </cell>
          <cell r="C194" t="str">
            <v>ACTIVO</v>
          </cell>
          <cell r="D194">
            <v>0</v>
          </cell>
          <cell r="E194">
            <v>0</v>
          </cell>
          <cell r="F194">
            <v>0</v>
          </cell>
          <cell r="G194" t="str">
            <v>OPERATIVO</v>
          </cell>
          <cell r="H194" t="str">
            <v>REGULAR</v>
          </cell>
          <cell r="I194" t="str">
            <v>F</v>
          </cell>
          <cell r="J194" t="str">
            <v>empcontable17@gmail.com</v>
          </cell>
          <cell r="K194" t="str">
            <v>UNIÓN LIBRE</v>
          </cell>
          <cell r="L194">
            <v>1</v>
          </cell>
          <cell r="M194" t="str">
            <v>AUXILIAR OPERATIVO DE SERVICIO</v>
          </cell>
          <cell r="N194" t="str">
            <v>AUXILIAR</v>
          </cell>
          <cell r="O194" t="str">
            <v>I</v>
          </cell>
          <cell r="P194" t="str">
            <v>GOBERNACIÓN ANTIOQUIA</v>
          </cell>
          <cell r="Q194" t="str">
            <v>GOBERNACIÓN ANTIOQUIA</v>
          </cell>
          <cell r="R194" t="str">
            <v>OPERACIONES</v>
          </cell>
          <cell r="S194" t="str">
            <v>ALEJANDRO ROLDAN GRANADA</v>
          </cell>
          <cell r="T194" t="str">
            <v>INDEFINIDO</v>
          </cell>
          <cell r="U194">
            <v>0</v>
          </cell>
          <cell r="V194">
            <v>43194</v>
          </cell>
          <cell r="W194">
            <v>0</v>
          </cell>
          <cell r="X194">
            <v>0.80821917808219179</v>
          </cell>
          <cell r="Y194" t="str">
            <v>TÉCNICO</v>
          </cell>
          <cell r="Z194" t="str">
            <v>NOMINA Y PRESTACIONES SOCIALES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34762</v>
          </cell>
          <cell r="AW194">
            <v>23.909589041095892</v>
          </cell>
          <cell r="AX194" t="str">
            <v>TRÁNSITO DE SANTA ROSA DE OSOS</v>
          </cell>
          <cell r="AY194" t="str">
            <v xml:space="preserve">CALLE 42 # 52-186 SÓTANO EXTERNO. </v>
          </cell>
          <cell r="AZ194">
            <v>0</v>
          </cell>
          <cell r="BA194" t="str">
            <v>2629779 ext 14</v>
          </cell>
          <cell r="BB194">
            <v>3505230644</v>
          </cell>
          <cell r="BC194">
            <v>3216055099</v>
          </cell>
          <cell r="BD194" t="str">
            <v>CL 25 23 65, Avenida Crespo</v>
          </cell>
          <cell r="BE194" t="str">
            <v>SANTA ROSA DE OSOS</v>
          </cell>
          <cell r="BF194" t="str">
            <v>O</v>
          </cell>
        </row>
        <row r="195">
          <cell r="A195">
            <v>1038541897</v>
          </cell>
          <cell r="B195" t="str">
            <v>KHELY JOJANA TORRES MEDINA</v>
          </cell>
          <cell r="C195" t="str">
            <v>ACTIVO</v>
          </cell>
          <cell r="D195">
            <v>0</v>
          </cell>
          <cell r="E195">
            <v>0</v>
          </cell>
          <cell r="F195">
            <v>0</v>
          </cell>
          <cell r="G195" t="str">
            <v>OPERATIVO</v>
          </cell>
          <cell r="H195" t="str">
            <v>REGULAR</v>
          </cell>
          <cell r="I195" t="str">
            <v>F</v>
          </cell>
          <cell r="J195" t="str">
            <v>khelyt2413@gmail.com</v>
          </cell>
          <cell r="K195" t="str">
            <v>SOLTERO</v>
          </cell>
          <cell r="L195">
            <v>2</v>
          </cell>
          <cell r="M195" t="str">
            <v>AUXILIAR OPERATIVO DE SERVICIO</v>
          </cell>
          <cell r="N195" t="str">
            <v>AUXILIAR</v>
          </cell>
          <cell r="O195" t="str">
            <v>I</v>
          </cell>
          <cell r="P195" t="str">
            <v>GOBERNACIÓN ANTIOQUIA</v>
          </cell>
          <cell r="Q195" t="str">
            <v>GOBERNACIÓN ANTIOQUIA</v>
          </cell>
          <cell r="R195" t="str">
            <v>OPERACIONES</v>
          </cell>
          <cell r="S195" t="str">
            <v>ALEJANDRO ROLDAN GRANADA</v>
          </cell>
          <cell r="T195" t="str">
            <v>INDEFINIDO</v>
          </cell>
          <cell r="U195">
            <v>0</v>
          </cell>
          <cell r="V195">
            <v>43194</v>
          </cell>
          <cell r="W195">
            <v>0</v>
          </cell>
          <cell r="X195">
            <v>0.80821917808219179</v>
          </cell>
          <cell r="Y195" t="str">
            <v>TÉCNICO</v>
          </cell>
          <cell r="Z195" t="str">
            <v>CONTABILIDAD BASICA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 t="str">
            <v>SENA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32440</v>
          </cell>
          <cell r="AW195">
            <v>30.271232876712329</v>
          </cell>
          <cell r="AX195" t="str">
            <v>TRÁNSITO DE PUERTO BERRÍO</v>
          </cell>
          <cell r="AY195" t="str">
            <v xml:space="preserve">CALLE 42 # 52-186 SÓTANO EXTERNO. </v>
          </cell>
          <cell r="AZ195">
            <v>0</v>
          </cell>
          <cell r="BA195" t="str">
            <v>2629779 ext 14</v>
          </cell>
          <cell r="BB195">
            <v>0</v>
          </cell>
          <cell r="BC195">
            <v>3117723998</v>
          </cell>
          <cell r="BD195" t="str">
            <v xml:space="preserve">KR 4 A 44 9, CASA, pueblo nuevo. </v>
          </cell>
          <cell r="BE195" t="str">
            <v>PUERTO BERRIO</v>
          </cell>
          <cell r="BF195" t="str">
            <v>O</v>
          </cell>
        </row>
        <row r="196">
          <cell r="A196">
            <v>79893027</v>
          </cell>
          <cell r="B196" t="str">
            <v>FABIAN LEONARDO JARA HENAO</v>
          </cell>
          <cell r="C196" t="str">
            <v>ACTIVO</v>
          </cell>
          <cell r="D196">
            <v>0</v>
          </cell>
          <cell r="E196" t="str">
            <v>COLCIENCIAS</v>
          </cell>
          <cell r="F196">
            <v>0</v>
          </cell>
          <cell r="G196" t="str">
            <v>OPERATIVO</v>
          </cell>
          <cell r="H196" t="str">
            <v>REGULAR</v>
          </cell>
          <cell r="I196" t="str">
            <v>M</v>
          </cell>
          <cell r="J196" t="str">
            <v>fabian.jara@quipux.com</v>
          </cell>
          <cell r="K196" t="str">
            <v>CASADO</v>
          </cell>
          <cell r="L196">
            <v>1</v>
          </cell>
          <cell r="M196" t="str">
            <v>ANALISTA DE CALIDAD</v>
          </cell>
          <cell r="N196" t="str">
            <v>PROFESIONAL SENIOR</v>
          </cell>
          <cell r="O196" t="str">
            <v>II</v>
          </cell>
          <cell r="P196" t="str">
            <v>CASA MATRIZ</v>
          </cell>
          <cell r="Q196" t="str">
            <v>VICEPRESIDENCIA DE FÁBRICA DE SOFTWARE</v>
          </cell>
          <cell r="R196" t="str">
            <v>GERENCIA DE OPTIMIZACIÓN DE SOLUCIONES</v>
          </cell>
          <cell r="S196" t="str">
            <v>ESTEBAN GOMEZ BECERRA</v>
          </cell>
          <cell r="T196" t="str">
            <v>INDEFINIDO</v>
          </cell>
          <cell r="U196">
            <v>0</v>
          </cell>
          <cell r="V196">
            <v>42172</v>
          </cell>
          <cell r="W196">
            <v>0</v>
          </cell>
          <cell r="X196">
            <v>3.6082191780821917</v>
          </cell>
          <cell r="Y196" t="str">
            <v>PROFESIONAL</v>
          </cell>
          <cell r="Z196">
            <v>0</v>
          </cell>
          <cell r="AA196">
            <v>0</v>
          </cell>
          <cell r="AB196" t="str">
            <v>INGENIERÍA DE SISTEMAS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 t="str">
            <v>FUNDACIÓN UNIVERSITARIA LOS LIBERTADORES</v>
          </cell>
          <cell r="AH196">
            <v>0</v>
          </cell>
          <cell r="AI196">
            <v>0</v>
          </cell>
          <cell r="AJ196">
            <v>2004</v>
          </cell>
          <cell r="AK196" t="str">
            <v>25255148845CND</v>
          </cell>
          <cell r="AL196" t="str">
            <v>INGENIERÍA DE SISTEMAS</v>
          </cell>
          <cell r="AM196">
            <v>39415</v>
          </cell>
          <cell r="AN196" t="str">
            <v>ISTQB CERTIFIED TESTER</v>
          </cell>
          <cell r="AO196">
            <v>0</v>
          </cell>
          <cell r="AP196">
            <v>0</v>
          </cell>
          <cell r="AQ196">
            <v>0</v>
          </cell>
          <cell r="AR196" t="str">
            <v>INTERNATIONAL SOFTWARE TESTING QUALIFICATIONS BOARD</v>
          </cell>
          <cell r="AS196">
            <v>0</v>
          </cell>
          <cell r="AT196">
            <v>0</v>
          </cell>
          <cell r="AU196">
            <v>0</v>
          </cell>
          <cell r="AV196">
            <v>28377</v>
          </cell>
          <cell r="AW196">
            <v>41.402739726027399</v>
          </cell>
          <cell r="AX196" t="str">
            <v>BOGOTÁ-VIGÍA</v>
          </cell>
          <cell r="AY196" t="str">
            <v>CALLE 63 No, 9A-45  CHAPINERO</v>
          </cell>
          <cell r="AZ196">
            <v>0</v>
          </cell>
          <cell r="BA196">
            <v>0</v>
          </cell>
          <cell r="BB196">
            <v>7584269</v>
          </cell>
          <cell r="BC196">
            <v>3153685773</v>
          </cell>
          <cell r="BD196" t="str">
            <v>CR 111A 145-87</v>
          </cell>
          <cell r="BE196" t="str">
            <v>BOGOTÁ</v>
          </cell>
          <cell r="BF196" t="str">
            <v>O</v>
          </cell>
        </row>
        <row r="197">
          <cell r="A197">
            <v>1020771411</v>
          </cell>
          <cell r="B197" t="str">
            <v>LAURA STEPHANIE CRUZ CARRILLO</v>
          </cell>
          <cell r="C197" t="str">
            <v>ACTIVO</v>
          </cell>
          <cell r="D197">
            <v>0</v>
          </cell>
          <cell r="E197">
            <v>0</v>
          </cell>
          <cell r="F197">
            <v>0</v>
          </cell>
          <cell r="G197" t="str">
            <v>OPERATIVO</v>
          </cell>
          <cell r="H197" t="str">
            <v>REGULAR</v>
          </cell>
          <cell r="I197" t="str">
            <v>F</v>
          </cell>
          <cell r="J197" t="str">
            <v>laura.cruz@quipux.com</v>
          </cell>
          <cell r="K197" t="str">
            <v>SOLTERO</v>
          </cell>
          <cell r="L197">
            <v>0</v>
          </cell>
          <cell r="M197" t="str">
            <v>ANALISTA DE PROCESOS</v>
          </cell>
          <cell r="N197" t="str">
            <v>PROFESIONAL STAFF</v>
          </cell>
          <cell r="O197" t="str">
            <v>II</v>
          </cell>
          <cell r="P197" t="str">
            <v>CASA MATRIZ</v>
          </cell>
          <cell r="Q197" t="str">
            <v>VICEPRESIDENCIA DE OPERACIONES</v>
          </cell>
          <cell r="R197" t="str">
            <v>EXPERIENCIA DE SERVICIO</v>
          </cell>
          <cell r="S197" t="str">
            <v>CESAR AUGUSTO GALVIS GALVIS</v>
          </cell>
          <cell r="T197" t="str">
            <v>INDEFINIDO</v>
          </cell>
          <cell r="U197">
            <v>0</v>
          </cell>
          <cell r="V197">
            <v>43194</v>
          </cell>
          <cell r="W197">
            <v>0</v>
          </cell>
          <cell r="X197">
            <v>0.80821917808219179</v>
          </cell>
          <cell r="Y197" t="str">
            <v>PROFESIONAL</v>
          </cell>
          <cell r="Z197">
            <v>0</v>
          </cell>
          <cell r="AA197">
            <v>0</v>
          </cell>
          <cell r="AB197" t="str">
            <v>INGENIERÍA INDUSTRIAL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 t="str">
            <v>ESCUELA COLOMBIANA DE INGENIERÍA JULIO GARAVITO</v>
          </cell>
          <cell r="AH197">
            <v>0</v>
          </cell>
          <cell r="AI197">
            <v>0</v>
          </cell>
          <cell r="AJ197">
            <v>2015</v>
          </cell>
          <cell r="AK197" t="str">
            <v>25228-301531 CND</v>
          </cell>
          <cell r="AL197" t="str">
            <v>INGENIERA INDUSTRIAL</v>
          </cell>
          <cell r="AM197">
            <v>42118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33667</v>
          </cell>
          <cell r="AW197">
            <v>26.909589041095892</v>
          </cell>
          <cell r="AX197" t="str">
            <v>BOGOTÁ-SIS</v>
          </cell>
          <cell r="AY197" t="str">
            <v>CALLE 63 No, 9A-45  CHAPINERO</v>
          </cell>
          <cell r="AZ197">
            <v>0</v>
          </cell>
          <cell r="BA197">
            <v>3137000</v>
          </cell>
          <cell r="BB197">
            <v>4705040</v>
          </cell>
          <cell r="BC197">
            <v>3043906427</v>
          </cell>
          <cell r="BD197" t="str">
            <v>CALLE 175 Nº 55-83 (BOGOTA)</v>
          </cell>
          <cell r="BE197" t="str">
            <v>BOGOTÁ</v>
          </cell>
          <cell r="BF197" t="str">
            <v>O</v>
          </cell>
        </row>
        <row r="198">
          <cell r="A198">
            <v>1036952471</v>
          </cell>
          <cell r="B198" t="str">
            <v>FANERY AGUIRRE BERMUDEZ</v>
          </cell>
          <cell r="C198" t="str">
            <v>INACTIVO</v>
          </cell>
          <cell r="D198">
            <v>0</v>
          </cell>
          <cell r="E198">
            <v>0</v>
          </cell>
          <cell r="F198" t="str">
            <v>RENUNCIA VOLUNTARIA</v>
          </cell>
          <cell r="G198" t="str">
            <v>OPERATIVO</v>
          </cell>
          <cell r="H198" t="str">
            <v>REGULAR</v>
          </cell>
          <cell r="I198" t="str">
            <v>F</v>
          </cell>
          <cell r="J198" t="str">
            <v>fanery7875@hotmail.com</v>
          </cell>
          <cell r="K198" t="str">
            <v>UNIÓN LIBRE</v>
          </cell>
          <cell r="L198">
            <v>1</v>
          </cell>
          <cell r="M198" t="str">
            <v>AUXILIAR VENTANILLA</v>
          </cell>
          <cell r="N198" t="str">
            <v>AUXILIAR</v>
          </cell>
          <cell r="O198" t="str">
            <v>I</v>
          </cell>
          <cell r="P198" t="str">
            <v>TRÁNSITO RIONEGRO</v>
          </cell>
          <cell r="Q198" t="str">
            <v>TRÁNSITO RIONEGRO</v>
          </cell>
          <cell r="R198" t="str">
            <v>OPERACIONES</v>
          </cell>
          <cell r="S198" t="str">
            <v>BIBI KRISHANA OCHOA ARROYAVE</v>
          </cell>
          <cell r="T198" t="str">
            <v>FIJO SUPERIOR A UN AÑO</v>
          </cell>
          <cell r="U198">
            <v>0</v>
          </cell>
          <cell r="V198">
            <v>42618</v>
          </cell>
          <cell r="W198">
            <v>43058</v>
          </cell>
          <cell r="X198">
            <v>1.2054794520547945</v>
          </cell>
          <cell r="Y198" t="str">
            <v>BACHILLER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34753</v>
          </cell>
          <cell r="AW198">
            <v>23.934246575342467</v>
          </cell>
          <cell r="AX198" t="str">
            <v>TRÁNSITO RIONEGRO</v>
          </cell>
          <cell r="AY198" t="str">
            <v>CARRERA 47 NO. 62-50</v>
          </cell>
          <cell r="AZ198">
            <v>0</v>
          </cell>
          <cell r="BA198" t="str">
            <v>5621717 ext 114</v>
          </cell>
          <cell r="BB198">
            <v>3193981516</v>
          </cell>
          <cell r="BC198">
            <v>3193981516</v>
          </cell>
          <cell r="BD198" t="str">
            <v>CALLE 4B Nº11-15 LA UNION</v>
          </cell>
          <cell r="BE198" t="str">
            <v>LA UNIÓN</v>
          </cell>
          <cell r="BF198" t="str">
            <v>O</v>
          </cell>
        </row>
        <row r="199">
          <cell r="A199">
            <v>1039461445</v>
          </cell>
          <cell r="B199" t="str">
            <v>FELIPE OSSA ARANGO</v>
          </cell>
          <cell r="C199" t="str">
            <v>ACTIVO</v>
          </cell>
          <cell r="D199">
            <v>0</v>
          </cell>
          <cell r="E199">
            <v>0</v>
          </cell>
          <cell r="F199">
            <v>0</v>
          </cell>
          <cell r="G199" t="str">
            <v>OPERATIVO</v>
          </cell>
          <cell r="H199" t="str">
            <v>REGULAR</v>
          </cell>
          <cell r="I199" t="str">
            <v>M</v>
          </cell>
          <cell r="J199" t="str">
            <v>Felipe.Ossa.a@hotmail.com</v>
          </cell>
          <cell r="K199" t="str">
            <v>SOLTERO</v>
          </cell>
          <cell r="L199">
            <v>0</v>
          </cell>
          <cell r="M199" t="str">
            <v>AUXILIAR GESTIÓN DOCUMENTAL</v>
          </cell>
          <cell r="N199" t="str">
            <v>AUXILIAR</v>
          </cell>
          <cell r="O199" t="str">
            <v>I</v>
          </cell>
          <cell r="P199" t="str">
            <v>TRÁNSITO RIONEGRO</v>
          </cell>
          <cell r="Q199" t="str">
            <v>TRÁNSITO RIONEGRO</v>
          </cell>
          <cell r="R199" t="str">
            <v>OPERACIONES</v>
          </cell>
          <cell r="S199" t="str">
            <v>BIBI KRISHANA OCHOA ARROYAVE</v>
          </cell>
          <cell r="T199" t="str">
            <v>FIJO INFERIOR A UN AÑO</v>
          </cell>
          <cell r="U199">
            <v>0</v>
          </cell>
          <cell r="V199">
            <v>42677</v>
          </cell>
          <cell r="W199">
            <v>0</v>
          </cell>
          <cell r="X199">
            <v>2.2246575342465755</v>
          </cell>
          <cell r="Y199" t="str">
            <v>BACHILLER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34370</v>
          </cell>
          <cell r="AW199">
            <v>24.983561643835618</v>
          </cell>
          <cell r="AX199" t="str">
            <v>TRÁNSITO RIONEGRO</v>
          </cell>
          <cell r="AY199" t="str">
            <v>CARRERA 47 NO. 62-50</v>
          </cell>
          <cell r="AZ199">
            <v>0</v>
          </cell>
          <cell r="BA199" t="str">
            <v>5621717 ext 114</v>
          </cell>
          <cell r="BB199">
            <v>4560326</v>
          </cell>
          <cell r="BC199">
            <v>3234813893</v>
          </cell>
          <cell r="BD199" t="str">
            <v>VEREDA ALTO DE LA VIRGEN KM32</v>
          </cell>
          <cell r="BE199" t="str">
            <v>GUARNE</v>
          </cell>
          <cell r="BF199" t="str">
            <v>O</v>
          </cell>
        </row>
        <row r="200">
          <cell r="A200">
            <v>1037588013</v>
          </cell>
          <cell r="B200" t="str">
            <v>FELIPE SANCHEZ ARISTIZABAL</v>
          </cell>
          <cell r="C200" t="str">
            <v>INACTIVO</v>
          </cell>
          <cell r="D200">
            <v>0</v>
          </cell>
          <cell r="E200">
            <v>0</v>
          </cell>
          <cell r="F200" t="str">
            <v>RENUNCIA VOLUNTARIA</v>
          </cell>
          <cell r="G200" t="str">
            <v>OPERATIVO</v>
          </cell>
          <cell r="H200" t="str">
            <v>REGULAR</v>
          </cell>
          <cell r="I200" t="str">
            <v>M</v>
          </cell>
          <cell r="J200" t="str">
            <v>felipe.sanchez@quipux.com</v>
          </cell>
          <cell r="K200" t="str">
            <v>SOLTERO</v>
          </cell>
          <cell r="L200">
            <v>0</v>
          </cell>
          <cell r="M200" t="str">
            <v>ARQUITECTO DE SOFTWARE</v>
          </cell>
          <cell r="N200" t="str">
            <v>PROFESIONAL SENIOR</v>
          </cell>
          <cell r="O200" t="str">
            <v>II</v>
          </cell>
          <cell r="P200" t="str">
            <v>CASA MATRIZ</v>
          </cell>
          <cell r="Q200" t="str">
            <v>VICEPRESIDENCIA DE FÁBRICA DE SOFTWARE</v>
          </cell>
          <cell r="R200" t="str">
            <v>GERENCIA DE ARQUITECTURA</v>
          </cell>
          <cell r="S200" t="str">
            <v>JORGE ALBERTO CARDONA BEDOYA</v>
          </cell>
          <cell r="T200" t="str">
            <v>INDEFINIDO</v>
          </cell>
          <cell r="U200">
            <v>0</v>
          </cell>
          <cell r="V200">
            <v>41386</v>
          </cell>
          <cell r="W200">
            <v>42720</v>
          </cell>
          <cell r="X200">
            <v>3.6547945205479451</v>
          </cell>
          <cell r="Y200" t="str">
            <v>ESPECIALIZACIÓN</v>
          </cell>
          <cell r="Z200">
            <v>0</v>
          </cell>
          <cell r="AA200">
            <v>0</v>
          </cell>
          <cell r="AB200" t="str">
            <v>INGENIERÍA INFORMATICA</v>
          </cell>
          <cell r="AC200" t="str">
            <v>DESARROLLO DE SOFTWARE</v>
          </cell>
          <cell r="AD200">
            <v>0</v>
          </cell>
          <cell r="AE200">
            <v>0</v>
          </cell>
          <cell r="AF200">
            <v>0</v>
          </cell>
          <cell r="AG200" t="str">
            <v>POLITÉCNICO COLOMBIANO JAIME ISAZA CADAVID</v>
          </cell>
          <cell r="AH200" t="str">
            <v>UNIVERSIDAD EAFIT</v>
          </cell>
          <cell r="AI200">
            <v>0</v>
          </cell>
          <cell r="AJ200">
            <v>2011</v>
          </cell>
          <cell r="AK200" t="str">
            <v>05833205471ANT</v>
          </cell>
          <cell r="AL200" t="str">
            <v>INGENIERÍA INFORMATICO</v>
          </cell>
          <cell r="AM200">
            <v>40682</v>
          </cell>
          <cell r="AN200" t="str">
            <v>ORACLE CERTIFIED PROFESSIONAL, JAVA SE 6 PROGRAMMER</v>
          </cell>
          <cell r="AO200">
            <v>0</v>
          </cell>
          <cell r="AP200">
            <v>0</v>
          </cell>
          <cell r="AQ200">
            <v>0</v>
          </cell>
          <cell r="AR200" t="str">
            <v>ORACLE</v>
          </cell>
          <cell r="AS200">
            <v>0</v>
          </cell>
          <cell r="AT200">
            <v>0</v>
          </cell>
          <cell r="AU200">
            <v>0</v>
          </cell>
          <cell r="AV200">
            <v>32273</v>
          </cell>
          <cell r="AW200">
            <v>30.728767123287671</v>
          </cell>
          <cell r="AX200" t="str">
            <v>MILLA DE ORO</v>
          </cell>
          <cell r="AY200" t="str">
            <v>CRA 43 A N 3 SUR-130 TORRE 1 PISO 12 MILLA DE ORO</v>
          </cell>
          <cell r="AZ200">
            <v>0</v>
          </cell>
          <cell r="BA200">
            <v>3137000</v>
          </cell>
          <cell r="BB200">
            <v>2764234</v>
          </cell>
          <cell r="BC200">
            <v>3104129659</v>
          </cell>
          <cell r="BD200" t="str">
            <v>CRA 47 Nº 38 B SUR 38</v>
          </cell>
          <cell r="BE200" t="str">
            <v>Envigado</v>
          </cell>
          <cell r="BF200" t="str">
            <v>A</v>
          </cell>
        </row>
        <row r="201">
          <cell r="A201">
            <v>98665271</v>
          </cell>
          <cell r="B201" t="str">
            <v>FERNANDO ANTONIO TORRES AMAYA</v>
          </cell>
          <cell r="C201" t="str">
            <v>ACTIVO</v>
          </cell>
          <cell r="D201">
            <v>0</v>
          </cell>
          <cell r="E201" t="str">
            <v>COLCIENCIAS</v>
          </cell>
          <cell r="F201">
            <v>0</v>
          </cell>
          <cell r="G201" t="str">
            <v>OPERATIVO</v>
          </cell>
          <cell r="H201" t="str">
            <v>REGULAR</v>
          </cell>
          <cell r="I201" t="str">
            <v>M</v>
          </cell>
          <cell r="J201" t="str">
            <v>fernando.torres@quipux.com</v>
          </cell>
          <cell r="K201" t="str">
            <v>CASADO</v>
          </cell>
          <cell r="L201">
            <v>2</v>
          </cell>
          <cell r="M201" t="str">
            <v>LIDER DE IMPLANTACIÓN Y SERVICIO</v>
          </cell>
          <cell r="N201" t="str">
            <v>PROFESIONAL SENIOR</v>
          </cell>
          <cell r="O201" t="str">
            <v>II</v>
          </cell>
          <cell r="P201" t="str">
            <v>CASA MATRIZ</v>
          </cell>
          <cell r="Q201" t="str">
            <v>VICEPRESIDENCIA DE OPERACIONES</v>
          </cell>
          <cell r="R201" t="str">
            <v>EXPERIENCIA DE SERVICIO</v>
          </cell>
          <cell r="S201" t="str">
            <v>YEIMY NATALIA GOEZ USUGA</v>
          </cell>
          <cell r="T201" t="str">
            <v>INDEFINIDO</v>
          </cell>
          <cell r="U201">
            <v>0</v>
          </cell>
          <cell r="V201">
            <v>41696</v>
          </cell>
          <cell r="W201">
            <v>0</v>
          </cell>
          <cell r="X201">
            <v>4.912328767123288</v>
          </cell>
          <cell r="Y201" t="str">
            <v>TECNOLÓGICO</v>
          </cell>
          <cell r="Z201">
            <v>0</v>
          </cell>
          <cell r="AA201" t="str">
            <v>INVESTIGACIÓN JUDICIAL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TECNOLÓGICO DE ANTIOQUIA</v>
          </cell>
          <cell r="AG201">
            <v>0</v>
          </cell>
          <cell r="AH201">
            <v>0</v>
          </cell>
          <cell r="AI201">
            <v>0</v>
          </cell>
          <cell r="AJ201">
            <v>2000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28685</v>
          </cell>
          <cell r="AW201">
            <v>40.558904109589044</v>
          </cell>
          <cell r="AX201" t="str">
            <v>MILLA DE ORO</v>
          </cell>
          <cell r="AY201" t="str">
            <v>CRA 43 A N 3 SUR-130 TORRE 1 PISO 12 MILLA DE ORO</v>
          </cell>
          <cell r="AZ201">
            <v>0</v>
          </cell>
          <cell r="BA201">
            <v>3137000</v>
          </cell>
          <cell r="BB201">
            <v>5880417</v>
          </cell>
          <cell r="BC201">
            <v>3137874597</v>
          </cell>
          <cell r="BD201" t="str">
            <v>CALLE 25 NO. 58DD - 25</v>
          </cell>
          <cell r="BE201" t="str">
            <v>BELLO</v>
          </cell>
          <cell r="BF201" t="str">
            <v>AB</v>
          </cell>
        </row>
        <row r="202">
          <cell r="A202">
            <v>39438016</v>
          </cell>
          <cell r="B202" t="str">
            <v>FLOR MARINA MESA GARCIA</v>
          </cell>
          <cell r="C202" t="str">
            <v>ACTIVO</v>
          </cell>
          <cell r="D202">
            <v>0</v>
          </cell>
          <cell r="E202" t="str">
            <v>COLCIENCIAS</v>
          </cell>
          <cell r="F202">
            <v>0</v>
          </cell>
          <cell r="G202" t="str">
            <v>LIDER</v>
          </cell>
          <cell r="H202" t="str">
            <v>REGULAR</v>
          </cell>
          <cell r="I202" t="str">
            <v>F</v>
          </cell>
          <cell r="J202" t="str">
            <v>flor.mesa@quipux.com</v>
          </cell>
          <cell r="K202" t="str">
            <v>CASADO</v>
          </cell>
          <cell r="L202">
            <v>1</v>
          </cell>
          <cell r="M202" t="str">
            <v>VICEPRESIDENTE DE SOCIEDADES</v>
          </cell>
          <cell r="N202" t="str">
            <v>VICEPRESIDENTE</v>
          </cell>
          <cell r="O202" t="str">
            <v>I</v>
          </cell>
          <cell r="P202" t="str">
            <v>CASA MATRIZ</v>
          </cell>
          <cell r="Q202" t="str">
            <v>VICEPRESIDENCIA DE OPERACIONES</v>
          </cell>
          <cell r="R202" t="str">
            <v>VICEPRESIDENCIA DE OPERACIONES</v>
          </cell>
          <cell r="S202" t="str">
            <v>HUGO ALBERTO ZULUAGA GIRALDO</v>
          </cell>
          <cell r="T202" t="str">
            <v>INDEFINIDO</v>
          </cell>
          <cell r="U202">
            <v>0</v>
          </cell>
          <cell r="V202">
            <v>41509</v>
          </cell>
          <cell r="W202">
            <v>0</v>
          </cell>
          <cell r="X202">
            <v>5.4246575342465757</v>
          </cell>
          <cell r="Y202" t="str">
            <v>ESPECIALIZACIÓN</v>
          </cell>
          <cell r="Z202">
            <v>0</v>
          </cell>
          <cell r="AA202">
            <v>0</v>
          </cell>
          <cell r="AB202" t="str">
            <v>PROFESIONAL EN COMERCIO INTERNACIONAL</v>
          </cell>
          <cell r="AC202" t="str">
            <v>TRÁNSITO Y TRANSPORTE</v>
          </cell>
          <cell r="AD202">
            <v>0</v>
          </cell>
          <cell r="AE202">
            <v>0</v>
          </cell>
          <cell r="AF202">
            <v>0</v>
          </cell>
          <cell r="AG202" t="str">
            <v>UNIVERSIDAD ANTONIO NARIÑO</v>
          </cell>
          <cell r="AH202">
            <v>0</v>
          </cell>
          <cell r="AI202">
            <v>0</v>
          </cell>
          <cell r="AJ202">
            <v>1989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24124</v>
          </cell>
          <cell r="AW202">
            <v>53.054794520547944</v>
          </cell>
          <cell r="AX202" t="str">
            <v>MILLA DE ORO</v>
          </cell>
          <cell r="AY202" t="str">
            <v>CRA 43 A N 3 SUR-130 TORRE 1 PISO 12 MILLA DE ORO</v>
          </cell>
          <cell r="AZ202">
            <v>0</v>
          </cell>
          <cell r="BA202">
            <v>3137000</v>
          </cell>
          <cell r="BB202">
            <v>5316182</v>
          </cell>
          <cell r="BC202">
            <v>3164468520</v>
          </cell>
          <cell r="BD202" t="str">
            <v xml:space="preserve">CALLE 54 N 60 A </v>
          </cell>
          <cell r="BE202" t="str">
            <v>RIONEGRO</v>
          </cell>
          <cell r="BF202" t="str">
            <v>O</v>
          </cell>
        </row>
        <row r="203">
          <cell r="A203">
            <v>1039624061</v>
          </cell>
          <cell r="B203" t="str">
            <v>FRANCISCO JAVIER BETANCUR MORENO</v>
          </cell>
          <cell r="C203" t="str">
            <v>ACTIVO</v>
          </cell>
          <cell r="D203">
            <v>0</v>
          </cell>
          <cell r="E203" t="str">
            <v>COLCIENCIAS</v>
          </cell>
          <cell r="F203">
            <v>0</v>
          </cell>
          <cell r="G203" t="str">
            <v>OPERATIVO</v>
          </cell>
          <cell r="H203" t="str">
            <v>REGULAR</v>
          </cell>
          <cell r="I203" t="str">
            <v>M</v>
          </cell>
          <cell r="J203" t="str">
            <v>franco0816@hotmail.com</v>
          </cell>
          <cell r="K203" t="str">
            <v>UNIÓN LIBRE</v>
          </cell>
          <cell r="L203">
            <v>1</v>
          </cell>
          <cell r="M203" t="str">
            <v>AUXILIAR DE SOPORTE</v>
          </cell>
          <cell r="N203" t="str">
            <v>AUXILIAR</v>
          </cell>
          <cell r="O203" t="str">
            <v>I</v>
          </cell>
          <cell r="P203" t="str">
            <v>GOBERNACIÓN ANTIOQUIA</v>
          </cell>
          <cell r="Q203" t="str">
            <v>GOBERNACIÓN ANTIOQUIA</v>
          </cell>
          <cell r="R203" t="str">
            <v>TI</v>
          </cell>
          <cell r="S203" t="str">
            <v>BLAIMIR OSPINA CARDONA</v>
          </cell>
          <cell r="T203" t="str">
            <v>INDEFINIDO</v>
          </cell>
          <cell r="U203">
            <v>0</v>
          </cell>
          <cell r="V203">
            <v>42767</v>
          </cell>
          <cell r="W203">
            <v>0</v>
          </cell>
          <cell r="X203">
            <v>1.978082191780822</v>
          </cell>
          <cell r="Y203" t="str">
            <v>TECNOLÓGICO</v>
          </cell>
          <cell r="Z203">
            <v>0</v>
          </cell>
          <cell r="AA203" t="str">
            <v>GESTIÓN COMERCIAL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 t="str">
            <v>TECNOLÓGICO DE ANTIOQUIA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33832</v>
          </cell>
          <cell r="AW203">
            <v>26.457534246575342</v>
          </cell>
          <cell r="AX203" t="str">
            <v>GOBERNACIÓN ANTIOQUIA</v>
          </cell>
          <cell r="AY203" t="str">
            <v xml:space="preserve">CALLE 42 # 52-186 SÓTANO EXTERNO. </v>
          </cell>
          <cell r="AZ203">
            <v>0</v>
          </cell>
          <cell r="BA203" t="str">
            <v>2629779 ext 14</v>
          </cell>
          <cell r="BB203">
            <v>3057791522</v>
          </cell>
          <cell r="BC203">
            <v>3057791522</v>
          </cell>
          <cell r="BD203" t="str">
            <v>CLL 26 ED CLL 37-203 LA MILAGROSA</v>
          </cell>
          <cell r="BE203" t="str">
            <v>MEDELLÍN</v>
          </cell>
          <cell r="BF203" t="str">
            <v>A</v>
          </cell>
        </row>
        <row r="204">
          <cell r="A204">
            <v>1112103435</v>
          </cell>
          <cell r="B204" t="str">
            <v>FRANCISCO JAVIER CADAVID VASQUEZ</v>
          </cell>
          <cell r="C204" t="str">
            <v>ACTIVO</v>
          </cell>
          <cell r="D204">
            <v>0</v>
          </cell>
          <cell r="E204">
            <v>0</v>
          </cell>
          <cell r="F204">
            <v>0</v>
          </cell>
          <cell r="G204" t="str">
            <v>OPERATIVO</v>
          </cell>
          <cell r="H204" t="str">
            <v>REGULAR</v>
          </cell>
          <cell r="I204" t="str">
            <v>M</v>
          </cell>
          <cell r="J204" t="str">
            <v>francisco.cadavid@quipux.com</v>
          </cell>
          <cell r="K204" t="str">
            <v>SOLTERO</v>
          </cell>
          <cell r="L204">
            <v>0</v>
          </cell>
          <cell r="M204" t="str">
            <v>ANALISTA DE PROCESOS</v>
          </cell>
          <cell r="N204" t="str">
            <v>PROFESIONAL STAFF</v>
          </cell>
          <cell r="O204" t="str">
            <v>II</v>
          </cell>
          <cell r="P204" t="str">
            <v>CASA MATRIZ</v>
          </cell>
          <cell r="Q204" t="str">
            <v>VICEPRESIDENCIA DE OPERACIONES</v>
          </cell>
          <cell r="R204" t="str">
            <v>GERENCIA PLANEACIÓN Y CONTROL DE OPERACIONES</v>
          </cell>
          <cell r="S204" t="str">
            <v>ELKIN ANDRES OSPINA ALVAREZ</v>
          </cell>
          <cell r="T204" t="str">
            <v>INDEFINIDO</v>
          </cell>
          <cell r="U204">
            <v>0</v>
          </cell>
          <cell r="V204">
            <v>43018</v>
          </cell>
          <cell r="W204">
            <v>0</v>
          </cell>
          <cell r="X204">
            <v>1.2904109589041095</v>
          </cell>
          <cell r="Y204" t="str">
            <v>PROFESIONAL</v>
          </cell>
          <cell r="Z204">
            <v>0</v>
          </cell>
          <cell r="AA204">
            <v>0</v>
          </cell>
          <cell r="AB204" t="str">
            <v>ADMINISTRACIÓN TECNOLÓGICA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 t="str">
            <v>INSTITUTO TECNOLÓGICO METROPOLITANO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33505</v>
          </cell>
          <cell r="AW204">
            <v>27.353424657534248</v>
          </cell>
          <cell r="AX204" t="str">
            <v>MILLA DE ORO</v>
          </cell>
          <cell r="AY204" t="str">
            <v>CRA 43 A N 3 SUR-130 TORRE 1 PISO 12 MILLA DE ORO</v>
          </cell>
          <cell r="AZ204" t="str">
            <v>Aprendiz 10/10/2016 hasta el 09/10/2017, Contrato Fijo desde el 10/10/2017 hasta el 30/12/2017</v>
          </cell>
          <cell r="BA204">
            <v>3137000</v>
          </cell>
          <cell r="BB204">
            <v>2986090</v>
          </cell>
          <cell r="BC204">
            <v>3166459273</v>
          </cell>
          <cell r="BD204" t="str">
            <v>CARRERA 136A # 146 – 55 CASA 21</v>
          </cell>
          <cell r="BE204" t="str">
            <v>MEDELLÍN</v>
          </cell>
          <cell r="BF204" t="str">
            <v>O</v>
          </cell>
        </row>
        <row r="205">
          <cell r="A205">
            <v>15448102</v>
          </cell>
          <cell r="B205" t="str">
            <v>FRANCISCO LUIS ARBELAEZ LOPEZ</v>
          </cell>
          <cell r="C205" t="str">
            <v>ACTIVO</v>
          </cell>
          <cell r="D205">
            <v>0</v>
          </cell>
          <cell r="E205" t="str">
            <v>COLCIENCIAS</v>
          </cell>
          <cell r="F205">
            <v>0</v>
          </cell>
          <cell r="G205" t="str">
            <v>OPERATIVO</v>
          </cell>
          <cell r="H205" t="str">
            <v>REGULAR</v>
          </cell>
          <cell r="I205" t="str">
            <v>M</v>
          </cell>
          <cell r="J205" t="str">
            <v>francisco.arbelaez@quipux.com</v>
          </cell>
          <cell r="K205" t="str">
            <v>CASADO</v>
          </cell>
          <cell r="L205">
            <v>0</v>
          </cell>
          <cell r="M205" t="str">
            <v>ARQUITECTO DE DATOS</v>
          </cell>
          <cell r="N205" t="str">
            <v>PROFESIONAL SENIOR</v>
          </cell>
          <cell r="O205" t="str">
            <v>II</v>
          </cell>
          <cell r="P205" t="str">
            <v>CASA MATRIZ</v>
          </cell>
          <cell r="Q205" t="str">
            <v>VICEPRESIDENCIA DE FÁBRICA DE SOFTWARE</v>
          </cell>
          <cell r="R205" t="str">
            <v>GERENCIA DE ARQUITECTURA</v>
          </cell>
          <cell r="S205" t="str">
            <v>RAUL FERNANDO BONILLA GUTIERREZ</v>
          </cell>
          <cell r="T205" t="str">
            <v>INDEFINIDO</v>
          </cell>
          <cell r="U205">
            <v>0</v>
          </cell>
          <cell r="V205">
            <v>39829</v>
          </cell>
          <cell r="W205">
            <v>0</v>
          </cell>
          <cell r="X205">
            <v>10.027397260273972</v>
          </cell>
          <cell r="Y205" t="str">
            <v>PROFESIONAL</v>
          </cell>
          <cell r="Z205">
            <v>0</v>
          </cell>
          <cell r="AA205">
            <v>0</v>
          </cell>
          <cell r="AB205" t="str">
            <v>INGENIERÍA DE SISTEMAS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 t="str">
            <v>UNIVERSIDAD CATÓLICA DE ORIENTE</v>
          </cell>
          <cell r="AH205">
            <v>0</v>
          </cell>
          <cell r="AI205">
            <v>0</v>
          </cell>
          <cell r="AJ205">
            <v>2009</v>
          </cell>
          <cell r="AK205" t="str">
            <v>05255179954ANT</v>
          </cell>
          <cell r="AL205" t="str">
            <v>INGENIERÍA DE SISTEMAS</v>
          </cell>
          <cell r="AM205">
            <v>40136</v>
          </cell>
          <cell r="AN205" t="str">
            <v>ORACLE DATABASE SQL CERTIFIED EXPERT</v>
          </cell>
          <cell r="AO205" t="str">
            <v>ORACLE DATABASE 11G ADMINISTRATOR CERTIFIED ASSOCIATE</v>
          </cell>
          <cell r="AP205">
            <v>0</v>
          </cell>
          <cell r="AQ205">
            <v>0</v>
          </cell>
          <cell r="AR205" t="str">
            <v>ORACLE</v>
          </cell>
          <cell r="AS205" t="str">
            <v>ORACLE</v>
          </cell>
          <cell r="AT205">
            <v>0</v>
          </cell>
          <cell r="AU205">
            <v>0</v>
          </cell>
          <cell r="AV205">
            <v>31123</v>
          </cell>
          <cell r="AW205">
            <v>33.87945205479452</v>
          </cell>
          <cell r="AX205" t="str">
            <v>RIONEGRO</v>
          </cell>
          <cell r="AY205" t="str">
            <v>CALLE 42 Nº 56-39 SAVANA PLAZA</v>
          </cell>
          <cell r="AZ205">
            <v>0</v>
          </cell>
          <cell r="BA205" t="str">
            <v>3137000 ext 406</v>
          </cell>
          <cell r="BB205">
            <v>5621120</v>
          </cell>
          <cell r="BC205">
            <v>3128492119</v>
          </cell>
          <cell r="BD205" t="str">
            <v>CARRERA 55A NO. 27-41 INT 134</v>
          </cell>
          <cell r="BE205" t="str">
            <v>RIONEGRO</v>
          </cell>
          <cell r="BF205" t="str">
            <v>O</v>
          </cell>
        </row>
        <row r="206">
          <cell r="A206">
            <v>1036392203</v>
          </cell>
          <cell r="B206" t="str">
            <v>FRANCISCO NEL JIMENEZ JIMENEZ</v>
          </cell>
          <cell r="C206" t="str">
            <v>ACTIVO</v>
          </cell>
          <cell r="D206">
            <v>0</v>
          </cell>
          <cell r="E206" t="str">
            <v>COLCIENCIAS</v>
          </cell>
          <cell r="F206">
            <v>0</v>
          </cell>
          <cell r="G206" t="str">
            <v>OPERATIVO</v>
          </cell>
          <cell r="H206" t="str">
            <v>REGULAR</v>
          </cell>
          <cell r="I206" t="str">
            <v>M</v>
          </cell>
          <cell r="J206" t="str">
            <v>francisco.jimenez@quipux.com</v>
          </cell>
          <cell r="K206" t="str">
            <v>CASADO</v>
          </cell>
          <cell r="L206">
            <v>1</v>
          </cell>
          <cell r="M206" t="str">
            <v>ARQUITECTO DE SOFTWARE</v>
          </cell>
          <cell r="N206" t="str">
            <v>PROFESIONAL SENIOR</v>
          </cell>
          <cell r="O206" t="str">
            <v>III</v>
          </cell>
          <cell r="P206" t="str">
            <v>CASA MATRIZ</v>
          </cell>
          <cell r="Q206" t="str">
            <v>VICEPRESIDENCIA DE FÁBRICA DE SOFTWARE</v>
          </cell>
          <cell r="R206" t="str">
            <v>GERENCIA DE OPTIMIZACIÓN DE SOLUCIONES</v>
          </cell>
          <cell r="S206" t="str">
            <v>JORGE ALBERTO CARDONA BEDOYA</v>
          </cell>
          <cell r="T206" t="str">
            <v>INDEFINIDO</v>
          </cell>
          <cell r="U206">
            <v>0</v>
          </cell>
          <cell r="V206">
            <v>40406</v>
          </cell>
          <cell r="W206">
            <v>0</v>
          </cell>
          <cell r="X206">
            <v>8.4465753424657528</v>
          </cell>
          <cell r="Y206" t="str">
            <v>ESPECIALIZACIÓN</v>
          </cell>
          <cell r="Z206">
            <v>0</v>
          </cell>
          <cell r="AA206">
            <v>0</v>
          </cell>
          <cell r="AB206" t="str">
            <v>INGENIERÍA DE SISTEMAS</v>
          </cell>
          <cell r="AC206" t="str">
            <v>DESARROLLO DE SOFTWARE</v>
          </cell>
          <cell r="AD206">
            <v>0</v>
          </cell>
          <cell r="AE206">
            <v>0</v>
          </cell>
          <cell r="AF206">
            <v>0</v>
          </cell>
          <cell r="AG206" t="str">
            <v>UNIVERSIDAD CATÓLICA DE ORIENTE</v>
          </cell>
          <cell r="AH206" t="str">
            <v>UNIVERSIDAD EAFIT</v>
          </cell>
          <cell r="AI206">
            <v>0</v>
          </cell>
          <cell r="AJ206">
            <v>0</v>
          </cell>
          <cell r="AK206" t="str">
            <v>05255221362ANT</v>
          </cell>
          <cell r="AL206" t="str">
            <v>INGENIERÍA DE SISTEMAS</v>
          </cell>
          <cell r="AM206">
            <v>40952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31567</v>
          </cell>
          <cell r="AW206">
            <v>32.663013698630138</v>
          </cell>
          <cell r="AX206" t="str">
            <v>MILLA DE ORO</v>
          </cell>
          <cell r="AY206" t="str">
            <v>CRA 43 A N 3 SUR-130 TORRE 1 PISO 12 MILLA DE ORO</v>
          </cell>
          <cell r="AZ206">
            <v>0</v>
          </cell>
          <cell r="BA206">
            <v>3137000</v>
          </cell>
          <cell r="BB206">
            <v>5435813</v>
          </cell>
          <cell r="BC206">
            <v>3165207244</v>
          </cell>
          <cell r="BD206" t="str">
            <v>CARRERA 29 # 24 - 47</v>
          </cell>
          <cell r="BE206" t="str">
            <v>EL CARMEN DE VIBORAL</v>
          </cell>
          <cell r="BF206" t="str">
            <v>O</v>
          </cell>
        </row>
        <row r="207">
          <cell r="A207">
            <v>1216724252</v>
          </cell>
          <cell r="B207" t="str">
            <v>FRANK DAVID PEREZ RESTREPO</v>
          </cell>
          <cell r="C207" t="str">
            <v>ACTIVO</v>
          </cell>
          <cell r="D207">
            <v>0</v>
          </cell>
          <cell r="E207">
            <v>0</v>
          </cell>
          <cell r="F207">
            <v>0</v>
          </cell>
          <cell r="G207" t="str">
            <v>OPERATIVO</v>
          </cell>
          <cell r="H207" t="str">
            <v>REGULAR</v>
          </cell>
          <cell r="I207" t="str">
            <v>M</v>
          </cell>
          <cell r="J207" t="str">
            <v>frankdavid_12@hotmail.com</v>
          </cell>
          <cell r="K207" t="str">
            <v>UNIÓN LIBRE</v>
          </cell>
          <cell r="L207">
            <v>1</v>
          </cell>
          <cell r="M207" t="str">
            <v>AUXILIAR OPERATIVO DE SERVICIO</v>
          </cell>
          <cell r="N207" t="str">
            <v>AUXILIAR</v>
          </cell>
          <cell r="O207" t="str">
            <v>I</v>
          </cell>
          <cell r="P207" t="str">
            <v>GOBERNACIÓN ANTIOQUIA</v>
          </cell>
          <cell r="Q207" t="str">
            <v>GOBERNACIÓN ANTIOQUIA</v>
          </cell>
          <cell r="R207" t="str">
            <v>OPERACIONES</v>
          </cell>
          <cell r="S207" t="str">
            <v>LUIS CARLOS BEDOYA VASQUEZ</v>
          </cell>
          <cell r="T207" t="str">
            <v>INDEFINIDO</v>
          </cell>
          <cell r="U207">
            <v>0</v>
          </cell>
          <cell r="V207">
            <v>42804</v>
          </cell>
          <cell r="W207">
            <v>0</v>
          </cell>
          <cell r="X207">
            <v>1.8767123287671232</v>
          </cell>
          <cell r="Y207" t="str">
            <v>BACHILLER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2015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35630</v>
          </cell>
          <cell r="AW207">
            <v>21.531506849315068</v>
          </cell>
          <cell r="AX207" t="str">
            <v>GOBERNACIÓN ANTIOQUIA</v>
          </cell>
          <cell r="AY207" t="str">
            <v xml:space="preserve">CALLE 42 # 52-186 SÓTANO EXTERNO. </v>
          </cell>
          <cell r="AZ207">
            <v>0</v>
          </cell>
          <cell r="BA207" t="str">
            <v>2629779 ext 14</v>
          </cell>
          <cell r="BB207">
            <v>5799441</v>
          </cell>
          <cell r="BC207">
            <v>3132624249</v>
          </cell>
          <cell r="BD207" t="str">
            <v>CALLE 64 BB CR 105 A 97</v>
          </cell>
          <cell r="BE207" t="str">
            <v>MEDELLÍN</v>
          </cell>
          <cell r="BF207" t="str">
            <v>A</v>
          </cell>
        </row>
        <row r="208">
          <cell r="A208">
            <v>71728009</v>
          </cell>
          <cell r="B208" t="str">
            <v>FRANKLIN EMILIO GARCIA PRESIGA</v>
          </cell>
          <cell r="C208" t="str">
            <v>ACTIVO</v>
          </cell>
          <cell r="D208">
            <v>0</v>
          </cell>
          <cell r="E208">
            <v>0</v>
          </cell>
          <cell r="F208">
            <v>0</v>
          </cell>
          <cell r="G208" t="str">
            <v>OPERATIVO</v>
          </cell>
          <cell r="H208" t="str">
            <v>REGULAR</v>
          </cell>
          <cell r="I208" t="str">
            <v>M</v>
          </cell>
          <cell r="J208" t="str">
            <v>franklin.garcia@quipux.com</v>
          </cell>
          <cell r="K208" t="str">
            <v>CASADO</v>
          </cell>
          <cell r="L208">
            <v>1</v>
          </cell>
          <cell r="M208" t="str">
            <v>ANALISTA DE SOPORTE</v>
          </cell>
          <cell r="N208" t="str">
            <v>PROFESIONAL STAFF</v>
          </cell>
          <cell r="O208" t="str">
            <v>II</v>
          </cell>
          <cell r="P208" t="str">
            <v>CASA MATRIZ</v>
          </cell>
          <cell r="Q208" t="str">
            <v>VICEPRESIDENCIA DE OPERACIONES</v>
          </cell>
          <cell r="R208" t="str">
            <v>EXPERIENCIA DE SERVICIO</v>
          </cell>
          <cell r="S208" t="str">
            <v>MARIBEL CASTAÑO CIRO</v>
          </cell>
          <cell r="T208" t="str">
            <v>INDEFINIDO</v>
          </cell>
          <cell r="U208">
            <v>0</v>
          </cell>
          <cell r="V208">
            <v>41995</v>
          </cell>
          <cell r="W208">
            <v>0</v>
          </cell>
          <cell r="X208">
            <v>4.0931506849315067</v>
          </cell>
          <cell r="Y208" t="str">
            <v>TECNOLÓGICO</v>
          </cell>
          <cell r="Z208">
            <v>0</v>
          </cell>
          <cell r="AA208" t="str">
            <v>SISTEMAS DE INFORMACIÓN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 t="str">
            <v>INSTITUTO TECNOLÓGICO METROPOLITANO</v>
          </cell>
          <cell r="AH208">
            <v>0</v>
          </cell>
          <cell r="AI208">
            <v>0</v>
          </cell>
          <cell r="AJ208">
            <v>2010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26365</v>
          </cell>
          <cell r="AW208">
            <v>46.915068493150685</v>
          </cell>
          <cell r="AX208" t="str">
            <v>MILLA DE ORO</v>
          </cell>
          <cell r="AY208" t="str">
            <v>CRA 43 A N 3 SUR-130 TORRE 1 PISO 12 MILLA DE ORO</v>
          </cell>
          <cell r="AZ208" t="str">
            <v>TELETRABAJO 17/03/2017</v>
          </cell>
          <cell r="BA208">
            <v>3137000</v>
          </cell>
          <cell r="BB208">
            <v>2541876</v>
          </cell>
          <cell r="BC208">
            <v>3105711551</v>
          </cell>
          <cell r="BD208" t="str">
            <v>CARRERA 32 NO. 59-22</v>
          </cell>
          <cell r="BE208" t="str">
            <v>MEDELLÍN</v>
          </cell>
          <cell r="BF208" t="str">
            <v>B</v>
          </cell>
        </row>
        <row r="209">
          <cell r="A209">
            <v>1039446377</v>
          </cell>
          <cell r="B209" t="str">
            <v>FRANKLIN MAURICIO AGUIRRE RAMIREZ</v>
          </cell>
          <cell r="C209" t="str">
            <v>ACTIVO</v>
          </cell>
          <cell r="D209">
            <v>0</v>
          </cell>
          <cell r="E209">
            <v>0</v>
          </cell>
          <cell r="F209">
            <v>0</v>
          </cell>
          <cell r="G209" t="str">
            <v>OPERATIVO</v>
          </cell>
          <cell r="H209" t="str">
            <v>REGULAR</v>
          </cell>
          <cell r="I209" t="str">
            <v>M</v>
          </cell>
          <cell r="J209" t="str">
            <v>franklin.aguirre@quipux.com</v>
          </cell>
          <cell r="K209" t="str">
            <v>SOLTERO</v>
          </cell>
          <cell r="L209">
            <v>0</v>
          </cell>
          <cell r="M209" t="str">
            <v>ANALISTA DESARROLLADOR</v>
          </cell>
          <cell r="N209" t="str">
            <v>PROFESIONAL SENIOR</v>
          </cell>
          <cell r="O209" t="str">
            <v>I</v>
          </cell>
          <cell r="P209" t="str">
            <v>CASA MATRIZ</v>
          </cell>
          <cell r="Q209" t="str">
            <v>VICEPRESIDENCIA DE FÁBRICA DE SOFTWARE</v>
          </cell>
          <cell r="R209" t="str">
            <v>GERENCIA DE OPTIMIZACIÓN DE SOLUCIONES</v>
          </cell>
          <cell r="S209" t="str">
            <v>JUAN CARLOS LONDOÑO TASCON</v>
          </cell>
          <cell r="T209" t="str">
            <v>INDEFINIDO</v>
          </cell>
          <cell r="U209">
            <v>0</v>
          </cell>
          <cell r="V209">
            <v>43003</v>
          </cell>
          <cell r="W209">
            <v>0</v>
          </cell>
          <cell r="X209">
            <v>1.3315068493150686</v>
          </cell>
          <cell r="Y209" t="str">
            <v>PROFESIONAL</v>
          </cell>
          <cell r="Z209">
            <v>0</v>
          </cell>
          <cell r="AA209">
            <v>0</v>
          </cell>
          <cell r="AB209" t="str">
            <v>INGENIERÍA INFORMATICA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 t="str">
            <v>POLITECNICO COLOMBIANO JAIME ISAZA CADAVID</v>
          </cell>
          <cell r="AH209">
            <v>0</v>
          </cell>
          <cell r="AI209">
            <v>0</v>
          </cell>
          <cell r="AJ209">
            <v>2016</v>
          </cell>
          <cell r="AK209" t="str">
            <v>05833-370344 ANT</v>
          </cell>
          <cell r="AL209">
            <v>0</v>
          </cell>
          <cell r="AM209">
            <v>43013</v>
          </cell>
          <cell r="AN209" t="str">
            <v>BI ORACLE</v>
          </cell>
          <cell r="AO209">
            <v>0</v>
          </cell>
          <cell r="AP209">
            <v>0</v>
          </cell>
          <cell r="AQ209">
            <v>0</v>
          </cell>
          <cell r="AR209" t="str">
            <v>CEDESISTEMAS</v>
          </cell>
          <cell r="AS209">
            <v>0</v>
          </cell>
          <cell r="AT209">
            <v>0</v>
          </cell>
          <cell r="AU209">
            <v>0</v>
          </cell>
          <cell r="AV209">
            <v>31580</v>
          </cell>
          <cell r="AW209">
            <v>32.627397260273973</v>
          </cell>
          <cell r="AX209" t="str">
            <v>FORUM</v>
          </cell>
          <cell r="AY209" t="str">
            <v>Calle 7 Sur #42 - 70</v>
          </cell>
          <cell r="AZ209">
            <v>0</v>
          </cell>
          <cell r="BA209">
            <v>0</v>
          </cell>
          <cell r="BB209">
            <v>2092002</v>
          </cell>
          <cell r="BC209">
            <v>3017165717</v>
          </cell>
          <cell r="BD209" t="str">
            <v>CALLE 67 SUR N 45-52</v>
          </cell>
          <cell r="BE209" t="str">
            <v>SABANETA</v>
          </cell>
          <cell r="BF209" t="str">
            <v>A</v>
          </cell>
        </row>
        <row r="210">
          <cell r="A210">
            <v>98703079</v>
          </cell>
          <cell r="B210" t="str">
            <v>FREDY ALEXANDER SUAREZ HOYOS</v>
          </cell>
          <cell r="C210" t="str">
            <v>ACTIVO</v>
          </cell>
          <cell r="D210">
            <v>0</v>
          </cell>
          <cell r="E210">
            <v>0</v>
          </cell>
          <cell r="F210">
            <v>0</v>
          </cell>
          <cell r="G210" t="str">
            <v>OPERATIVO</v>
          </cell>
          <cell r="H210" t="str">
            <v>REGULAR</v>
          </cell>
          <cell r="I210" t="str">
            <v>M</v>
          </cell>
          <cell r="J210" t="str">
            <v>fredy.suarez@quipux.com</v>
          </cell>
          <cell r="K210" t="str">
            <v>SOLTERO</v>
          </cell>
          <cell r="L210">
            <v>1</v>
          </cell>
          <cell r="M210" t="str">
            <v>ANALISTA DE SOPORTE</v>
          </cell>
          <cell r="N210" t="str">
            <v>PROFESIONAL STAFF</v>
          </cell>
          <cell r="O210" t="str">
            <v>II</v>
          </cell>
          <cell r="P210" t="str">
            <v>CASA MATRIZ</v>
          </cell>
          <cell r="Q210" t="str">
            <v>VICEPRESIDENCIA DE OPERACIONES</v>
          </cell>
          <cell r="R210" t="str">
            <v>EXPERIENCIA DE SERVICIO</v>
          </cell>
          <cell r="S210" t="str">
            <v>MARIBEL CASTAÑO CIRO</v>
          </cell>
          <cell r="T210" t="str">
            <v>INDEFINIDO</v>
          </cell>
          <cell r="U210">
            <v>0</v>
          </cell>
          <cell r="V210">
            <v>42549</v>
          </cell>
          <cell r="W210">
            <v>0</v>
          </cell>
          <cell r="X210">
            <v>2.5753424657534247</v>
          </cell>
          <cell r="Y210" t="str">
            <v>PROFESIONAL</v>
          </cell>
          <cell r="Z210">
            <v>0</v>
          </cell>
          <cell r="AA210">
            <v>0</v>
          </cell>
          <cell r="AB210" t="str">
            <v>INGENIERÍA INFORMATICA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 t="str">
            <v>POLITÉCNICO COLOMBIANO JAIME ISAZA CADAVID</v>
          </cell>
          <cell r="AH210">
            <v>0</v>
          </cell>
          <cell r="AI210">
            <v>0</v>
          </cell>
          <cell r="AJ210">
            <v>2014</v>
          </cell>
          <cell r="AK210" t="str">
            <v>5833303778ANT</v>
          </cell>
          <cell r="AL210" t="str">
            <v>INGENIERÍA DE SISTEMAS</v>
          </cell>
          <cell r="AM210">
            <v>42145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30494</v>
          </cell>
          <cell r="AW210">
            <v>35.602739726027394</v>
          </cell>
          <cell r="AX210" t="str">
            <v>MILLA DE ORO</v>
          </cell>
          <cell r="AY210" t="str">
            <v>CRA 43 A N 3 SUR-130 TORRE 1 PISO 12 MILLA DE ORO</v>
          </cell>
          <cell r="AZ210" t="str">
            <v>TELETRABAJO 17/03/2017</v>
          </cell>
          <cell r="BA210">
            <v>3137000</v>
          </cell>
          <cell r="BB210">
            <v>3137000</v>
          </cell>
          <cell r="BC210">
            <v>300454300</v>
          </cell>
          <cell r="BD210" t="str">
            <v>CRA  75-85</v>
          </cell>
          <cell r="BE210" t="str">
            <v>MEDELLÍN</v>
          </cell>
          <cell r="BF210" t="str">
            <v>AB</v>
          </cell>
        </row>
        <row r="211">
          <cell r="A211">
            <v>80439141</v>
          </cell>
          <cell r="B211" t="str">
            <v>GELVER AUGUSTO GOMEZ GUZMAN</v>
          </cell>
          <cell r="C211" t="str">
            <v>ACTIVO</v>
          </cell>
          <cell r="D211">
            <v>0</v>
          </cell>
          <cell r="E211">
            <v>0</v>
          </cell>
          <cell r="F211">
            <v>0</v>
          </cell>
          <cell r="G211" t="str">
            <v>OPERATIVO</v>
          </cell>
          <cell r="H211" t="str">
            <v>REGULAR</v>
          </cell>
          <cell r="I211" t="str">
            <v>M</v>
          </cell>
          <cell r="J211" t="str">
            <v>gelver.gomez@quipux.com</v>
          </cell>
          <cell r="K211" t="str">
            <v>CASADO</v>
          </cell>
          <cell r="L211">
            <v>3</v>
          </cell>
          <cell r="M211" t="str">
            <v>ANALISTA DESARROLLADOR</v>
          </cell>
          <cell r="N211" t="str">
            <v>PROFESIONAL SENIOR</v>
          </cell>
          <cell r="O211" t="str">
            <v>II</v>
          </cell>
          <cell r="P211" t="str">
            <v>CASA MATRIZ</v>
          </cell>
          <cell r="Q211" t="str">
            <v>VICEPRESIDENCIA DE OPERACIONES</v>
          </cell>
          <cell r="R211" t="str">
            <v>EXPERIENCIA DE SERVICIO</v>
          </cell>
          <cell r="S211" t="str">
            <v>SANDRA LILIANA MOVIL CAMACHO</v>
          </cell>
          <cell r="T211" t="str">
            <v>INDEFINIDO</v>
          </cell>
          <cell r="U211">
            <v>0</v>
          </cell>
          <cell r="V211">
            <v>40863</v>
          </cell>
          <cell r="W211">
            <v>0</v>
          </cell>
          <cell r="X211">
            <v>7.1945205479452055</v>
          </cell>
          <cell r="Y211" t="str">
            <v>TECNOLÓGICO</v>
          </cell>
          <cell r="Z211" t="str">
            <v>SISTEMAS</v>
          </cell>
          <cell r="AA211" t="str">
            <v>SISTEMATIZACION DE DATOS</v>
          </cell>
          <cell r="AB211" t="str">
            <v>ESTUDIANTE INGENIERÍA DE SISTEMAS</v>
          </cell>
          <cell r="AC211">
            <v>0</v>
          </cell>
          <cell r="AD211">
            <v>0</v>
          </cell>
          <cell r="AE211" t="str">
            <v>FUNDACIÓN IPFEL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26133</v>
          </cell>
          <cell r="AW211">
            <v>47.550684931506851</v>
          </cell>
          <cell r="AX211" t="str">
            <v>SIM BOGOTÁ</v>
          </cell>
          <cell r="AY211" t="str">
            <v>Av. CALLE 26 # 69 - 63 OFICINA 313</v>
          </cell>
          <cell r="AZ211">
            <v>0</v>
          </cell>
          <cell r="BA211" t="str">
            <v>3137000 EXT 1810</v>
          </cell>
          <cell r="BB211">
            <v>7764329</v>
          </cell>
          <cell r="BC211">
            <v>3203467163</v>
          </cell>
          <cell r="BD211" t="str">
            <v>CRA 78 G Nº 73 A 25 SUR</v>
          </cell>
          <cell r="BE211" t="str">
            <v>BOGOTÁ</v>
          </cell>
          <cell r="BF211" t="str">
            <v>A</v>
          </cell>
        </row>
        <row r="212">
          <cell r="A212">
            <v>1127228955</v>
          </cell>
          <cell r="B212" t="str">
            <v>GIOVANI TOBON SIERRA</v>
          </cell>
          <cell r="C212" t="str">
            <v>ACTIVO</v>
          </cell>
          <cell r="D212">
            <v>0</v>
          </cell>
          <cell r="E212">
            <v>0</v>
          </cell>
          <cell r="F212">
            <v>0</v>
          </cell>
          <cell r="G212" t="str">
            <v>OPERATIVO</v>
          </cell>
          <cell r="H212" t="str">
            <v>REGULAR</v>
          </cell>
          <cell r="I212" t="str">
            <v>M</v>
          </cell>
          <cell r="J212" t="str">
            <v>giovani.tobon@quipux.com</v>
          </cell>
          <cell r="K212" t="str">
            <v>SOLTERO</v>
          </cell>
          <cell r="L212">
            <v>0</v>
          </cell>
          <cell r="M212" t="str">
            <v>ANALISTA DE INFORMACIÓN</v>
          </cell>
          <cell r="N212" t="str">
            <v>PROFESIONAL STAFF</v>
          </cell>
          <cell r="O212" t="str">
            <v>I</v>
          </cell>
          <cell r="P212" t="str">
            <v>CASA MATRIZ</v>
          </cell>
          <cell r="Q212" t="str">
            <v>VICEPRESIDENCIA DE OPERACIONES</v>
          </cell>
          <cell r="R212" t="str">
            <v>GERENCIA PLANEACIÓN Y CONTROL DE OPERACIONES</v>
          </cell>
          <cell r="S212" t="str">
            <v>JAIR DUVAN CARDONA RENDON</v>
          </cell>
          <cell r="T212" t="str">
            <v>INDEFINIDO</v>
          </cell>
          <cell r="U212">
            <v>0</v>
          </cell>
          <cell r="V212">
            <v>42961</v>
          </cell>
          <cell r="W212">
            <v>0</v>
          </cell>
          <cell r="X212">
            <v>1.4465753424657535</v>
          </cell>
          <cell r="Y212" t="str">
            <v>BACHILLER</v>
          </cell>
          <cell r="Z212">
            <v>0</v>
          </cell>
          <cell r="AA212">
            <v>0</v>
          </cell>
          <cell r="AB212" t="str">
            <v>ESTUDIANTE DE ADMINISTRACIÓN DE  NEGOCIOS INTERNACIONALES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 t="str">
            <v>UNIVERSIDAD PONTIFICIA BOLIVARIANA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34154</v>
          </cell>
          <cell r="AW212">
            <v>25.575342465753426</v>
          </cell>
          <cell r="AX212" t="str">
            <v>MILLA DE ORO</v>
          </cell>
          <cell r="AY212" t="str">
            <v>CRA 43 A N 3 SUR-130 TORRE 1 PISO 12 MILLA DE ORO</v>
          </cell>
          <cell r="AZ212">
            <v>0</v>
          </cell>
          <cell r="BA212">
            <v>3137000</v>
          </cell>
          <cell r="BB212">
            <v>5867325</v>
          </cell>
          <cell r="BC212">
            <v>3187050826</v>
          </cell>
          <cell r="BD212" t="str">
            <v>CRA 80 A N 32-78</v>
          </cell>
          <cell r="BE212" t="str">
            <v>MEDELLÍN</v>
          </cell>
          <cell r="BF212" t="str">
            <v>O</v>
          </cell>
        </row>
        <row r="213">
          <cell r="A213">
            <v>43634816</v>
          </cell>
          <cell r="B213" t="str">
            <v>GLORIA AMPARO RESTREPO MUÑOZ</v>
          </cell>
          <cell r="C213" t="str">
            <v>ACTIVO</v>
          </cell>
          <cell r="D213">
            <v>0</v>
          </cell>
          <cell r="E213">
            <v>0</v>
          </cell>
          <cell r="F213">
            <v>0</v>
          </cell>
          <cell r="G213" t="str">
            <v>OPERATIVO</v>
          </cell>
          <cell r="H213" t="str">
            <v>REGULAR</v>
          </cell>
          <cell r="I213" t="str">
            <v>F</v>
          </cell>
          <cell r="J213">
            <v>0</v>
          </cell>
          <cell r="K213" t="str">
            <v>UNIÓN LIBRE</v>
          </cell>
          <cell r="L213">
            <v>4</v>
          </cell>
          <cell r="M213" t="str">
            <v>SERVICIOS GENERALES</v>
          </cell>
          <cell r="N213" t="str">
            <v>AUXILIAR</v>
          </cell>
          <cell r="O213" t="str">
            <v>I</v>
          </cell>
          <cell r="P213" t="str">
            <v>CASA MATRIZ</v>
          </cell>
          <cell r="Q213" t="str">
            <v>GERENCIA DE RECURSOS HUMANOS</v>
          </cell>
          <cell r="R213" t="str">
            <v>DIRECCIÓN DE GESTIÓN DE PERSONAL</v>
          </cell>
          <cell r="S213" t="str">
            <v>ANA ISABEL RAMIREZ MADRID</v>
          </cell>
          <cell r="T213" t="str">
            <v>INDEFINIDO</v>
          </cell>
          <cell r="U213">
            <v>0</v>
          </cell>
          <cell r="V213">
            <v>40840</v>
          </cell>
          <cell r="W213">
            <v>0</v>
          </cell>
          <cell r="X213">
            <v>7.2575342465753421</v>
          </cell>
          <cell r="Y213" t="str">
            <v>BACHILLER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 t="str">
            <v>INSTITUTO CORFERRINI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2009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28030</v>
          </cell>
          <cell r="AW213">
            <v>42.353424657534248</v>
          </cell>
          <cell r="AX213" t="str">
            <v>MILLA DE ORO</v>
          </cell>
          <cell r="AY213" t="str">
            <v>CRA 43 A N 3 SUR-130 TORRE 1 PISO 12 MILLA DE ORO</v>
          </cell>
          <cell r="AZ213">
            <v>0</v>
          </cell>
          <cell r="BA213">
            <v>3137000</v>
          </cell>
          <cell r="BB213">
            <v>5783718</v>
          </cell>
          <cell r="BC213">
            <v>3124472211</v>
          </cell>
          <cell r="BD213" t="str">
            <v>CALLE 64B NO. 105A - 49</v>
          </cell>
          <cell r="BE213" t="str">
            <v>MEDELLÍN</v>
          </cell>
          <cell r="BF213" t="str">
            <v>A</v>
          </cell>
        </row>
        <row r="214">
          <cell r="A214">
            <v>39456138</v>
          </cell>
          <cell r="B214" t="str">
            <v>GLORIA CECILIA GRAJALES OROZCO</v>
          </cell>
          <cell r="C214" t="str">
            <v>ACTIVO</v>
          </cell>
          <cell r="D214">
            <v>0</v>
          </cell>
          <cell r="E214">
            <v>0</v>
          </cell>
          <cell r="F214">
            <v>0</v>
          </cell>
          <cell r="G214" t="str">
            <v>OPERATIVO</v>
          </cell>
          <cell r="H214" t="str">
            <v>REGULAR</v>
          </cell>
          <cell r="I214" t="str">
            <v>F</v>
          </cell>
          <cell r="J214" t="str">
            <v>g.grajales@hotmail.com</v>
          </cell>
          <cell r="K214" t="str">
            <v>CASADO</v>
          </cell>
          <cell r="L214">
            <v>0</v>
          </cell>
          <cell r="M214" t="str">
            <v>AUXILIAR OPERATIVO DE SERVICIO</v>
          </cell>
          <cell r="N214" t="str">
            <v>AUXILIAR</v>
          </cell>
          <cell r="O214" t="str">
            <v>I</v>
          </cell>
          <cell r="P214" t="str">
            <v>GOBERNACIÓN ANTIOQUIA</v>
          </cell>
          <cell r="Q214" t="str">
            <v>GOBERNACIÓN ANTIOQUIA</v>
          </cell>
          <cell r="R214" t="str">
            <v>OPERACIONES</v>
          </cell>
          <cell r="S214" t="str">
            <v>LUIS CARLOS BEDOYA VASQUEZ</v>
          </cell>
          <cell r="T214" t="str">
            <v>INDEFINIDO</v>
          </cell>
          <cell r="U214">
            <v>0</v>
          </cell>
          <cell r="V214">
            <v>42767</v>
          </cell>
          <cell r="W214">
            <v>0</v>
          </cell>
          <cell r="X214">
            <v>1.978082191780822</v>
          </cell>
          <cell r="Y214" t="str">
            <v>BACHILLER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2001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30871</v>
          </cell>
          <cell r="AW214">
            <v>34.56986301369863</v>
          </cell>
          <cell r="AX214" t="str">
            <v>TRÁNSITO DE MARINILLA</v>
          </cell>
          <cell r="AY214" t="str">
            <v xml:space="preserve">CALLE 42 # 52-186 SÓTANO EXTERNO. </v>
          </cell>
          <cell r="AZ214">
            <v>0</v>
          </cell>
          <cell r="BA214" t="str">
            <v>2629779 ext 14</v>
          </cell>
          <cell r="BB214">
            <v>5614110</v>
          </cell>
          <cell r="BC214">
            <v>3136060154</v>
          </cell>
          <cell r="BD214" t="str">
            <v>CRA 48 N 43-71</v>
          </cell>
          <cell r="BE214" t="str">
            <v>RIONEGRO</v>
          </cell>
          <cell r="BF214" t="str">
            <v>A</v>
          </cell>
        </row>
        <row r="215">
          <cell r="A215">
            <v>1036654733</v>
          </cell>
          <cell r="B215" t="str">
            <v>GLORIA PATRICIA RENDON GARCIA</v>
          </cell>
          <cell r="C215" t="str">
            <v>ACTIVO</v>
          </cell>
          <cell r="D215">
            <v>0</v>
          </cell>
          <cell r="E215">
            <v>0</v>
          </cell>
          <cell r="F215">
            <v>0</v>
          </cell>
          <cell r="G215" t="str">
            <v>OPERATIVO</v>
          </cell>
          <cell r="H215" t="str">
            <v>REGULAR</v>
          </cell>
          <cell r="I215" t="str">
            <v>F</v>
          </cell>
          <cell r="J215" t="str">
            <v>gloria.rendon.g@hotmail.com</v>
          </cell>
          <cell r="K215" t="str">
            <v>UNIÓN LIBRE</v>
          </cell>
          <cell r="L215">
            <v>0</v>
          </cell>
          <cell r="M215" t="str">
            <v>AUXILIAR DE PAGOS</v>
          </cell>
          <cell r="N215" t="str">
            <v>AUXILIAR</v>
          </cell>
          <cell r="O215" t="str">
            <v>I</v>
          </cell>
          <cell r="P215" t="str">
            <v>GOBERNACIÓN ANTIOQUIA</v>
          </cell>
          <cell r="Q215" t="str">
            <v>GOBERNACIÓN ANTIOQUIA</v>
          </cell>
          <cell r="R215" t="str">
            <v>BACK OFFICE</v>
          </cell>
          <cell r="S215" t="str">
            <v>BLAIMIR OSPINA CARDONA</v>
          </cell>
          <cell r="T215" t="str">
            <v>INDEFINIDO</v>
          </cell>
          <cell r="U215">
            <v>0</v>
          </cell>
          <cell r="V215">
            <v>42767</v>
          </cell>
          <cell r="W215">
            <v>0</v>
          </cell>
          <cell r="X215">
            <v>1.978082191780822</v>
          </cell>
          <cell r="Y215" t="str">
            <v>BACHILLER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2011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34596</v>
          </cell>
          <cell r="AW215">
            <v>24.364383561643837</v>
          </cell>
          <cell r="AX215" t="str">
            <v>GOBERNACIÓN ANTIOQUIA</v>
          </cell>
          <cell r="AY215" t="str">
            <v xml:space="preserve">CALLE 42 # 52-186 SÓTANO EXTERNO. </v>
          </cell>
          <cell r="AZ215">
            <v>0</v>
          </cell>
          <cell r="BA215" t="str">
            <v>2629779 ext 14</v>
          </cell>
          <cell r="BB215">
            <v>5057135</v>
          </cell>
          <cell r="BC215">
            <v>3017529794</v>
          </cell>
          <cell r="BD215" t="str">
            <v>CALLE 49F # 81C - 53</v>
          </cell>
          <cell r="BE215" t="str">
            <v>MEDELLÍN</v>
          </cell>
          <cell r="BF215" t="str">
            <v>O</v>
          </cell>
        </row>
        <row r="216">
          <cell r="A216">
            <v>71195173</v>
          </cell>
          <cell r="B216" t="str">
            <v>GREISON DARIO PEMBERTY VELEZ</v>
          </cell>
          <cell r="C216" t="str">
            <v>ACTIVO</v>
          </cell>
          <cell r="D216">
            <v>0</v>
          </cell>
          <cell r="E216">
            <v>0</v>
          </cell>
          <cell r="F216">
            <v>0</v>
          </cell>
          <cell r="G216" t="str">
            <v>LIDER</v>
          </cell>
          <cell r="H216" t="str">
            <v>REGULAR</v>
          </cell>
          <cell r="I216" t="str">
            <v>M</v>
          </cell>
          <cell r="J216" t="str">
            <v>greison.pemberty@quipux.com</v>
          </cell>
          <cell r="K216" t="str">
            <v>SOLTERO</v>
          </cell>
          <cell r="L216">
            <v>0</v>
          </cell>
          <cell r="M216" t="str">
            <v>LIDER DE PROYECTO</v>
          </cell>
          <cell r="N216" t="str">
            <v>LÍDER</v>
          </cell>
          <cell r="O216" t="str">
            <v>I</v>
          </cell>
          <cell r="P216" t="str">
            <v>CASA MATRIZ</v>
          </cell>
          <cell r="Q216" t="str">
            <v>VICEPRESIDENCIA DE FÁBRICA DE SOFTWARE</v>
          </cell>
          <cell r="R216" t="str">
            <v>GERENCIA DE OPTIMIZACIÓN DE SOLUCIONES</v>
          </cell>
          <cell r="S216" t="str">
            <v>BEATRIZ EUGENIA JARAMILLO VASQUEZ</v>
          </cell>
          <cell r="T216" t="str">
            <v>INDEFINIDO</v>
          </cell>
          <cell r="U216">
            <v>0</v>
          </cell>
          <cell r="V216">
            <v>40848</v>
          </cell>
          <cell r="W216">
            <v>0</v>
          </cell>
          <cell r="X216">
            <v>7.2356164383561641</v>
          </cell>
          <cell r="Y216" t="str">
            <v>TECNOLÓGICO</v>
          </cell>
          <cell r="Z216" t="str">
            <v>ADMINISTRACIÓN MICROEMPRESARIAL SISTEMATIZADA</v>
          </cell>
          <cell r="AA216" t="str">
            <v>GESTIÓN ADMINISTRATIVA / SISTEMAS DE INFORMACIÓN</v>
          </cell>
          <cell r="AB216" t="str">
            <v>ESTUDIANTE INGENIERÍA DE SISTEMAS</v>
          </cell>
          <cell r="AC216">
            <v>0</v>
          </cell>
          <cell r="AD216">
            <v>0</v>
          </cell>
          <cell r="AE216" t="str">
            <v>INSTITUTO CENTRO DE SISTEMAS</v>
          </cell>
          <cell r="AF216" t="str">
            <v>INSTITUTO TECNOLÓGICO METROPOLITANO</v>
          </cell>
          <cell r="AG216" t="str">
            <v>INSTITUTO TECNOLÓGICO METROPOLITANO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31265</v>
          </cell>
          <cell r="AW216">
            <v>33.490410958904107</v>
          </cell>
          <cell r="AX216" t="str">
            <v>FORUM</v>
          </cell>
          <cell r="AY216" t="str">
            <v>Calle 7 Sur #42 - 70</v>
          </cell>
          <cell r="AZ216">
            <v>0</v>
          </cell>
          <cell r="BA216">
            <v>3137000</v>
          </cell>
          <cell r="BB216">
            <v>5873673</v>
          </cell>
          <cell r="BC216">
            <v>3174102395</v>
          </cell>
          <cell r="BD216" t="str">
            <v>CARRERA 49A NO. 87-49</v>
          </cell>
          <cell r="BE216" t="str">
            <v>MEDELLÍN</v>
          </cell>
          <cell r="BF216" t="str">
            <v>A</v>
          </cell>
        </row>
        <row r="217">
          <cell r="A217">
            <v>71261757</v>
          </cell>
          <cell r="B217" t="str">
            <v>DAVID ARBELAEZ VILLAMIZAR</v>
          </cell>
          <cell r="C217" t="str">
            <v>ACTIVO</v>
          </cell>
          <cell r="D217">
            <v>0</v>
          </cell>
          <cell r="E217">
            <v>0</v>
          </cell>
          <cell r="F217">
            <v>0</v>
          </cell>
          <cell r="G217" t="str">
            <v>OPERATIVO</v>
          </cell>
          <cell r="H217" t="str">
            <v>REGULAR</v>
          </cell>
          <cell r="I217" t="str">
            <v>M</v>
          </cell>
          <cell r="J217" t="str">
            <v>david.arbelaez@quipux.com</v>
          </cell>
          <cell r="K217" t="str">
            <v>SOLTERO</v>
          </cell>
          <cell r="L217">
            <v>0</v>
          </cell>
          <cell r="M217" t="str">
            <v>ANALISTA DE REQUISITOS</v>
          </cell>
          <cell r="N217" t="str">
            <v>PROFESIONAL SENIOR</v>
          </cell>
          <cell r="O217" t="str">
            <v>I</v>
          </cell>
          <cell r="P217" t="str">
            <v>CASA MATRIZ</v>
          </cell>
          <cell r="Q217" t="str">
            <v>VICEPRESIDENCIA DE FÁBRICA DE SOFTWARE</v>
          </cell>
          <cell r="R217" t="str">
            <v>GERENCIA DE OPTIMIZACIÓN DE SOLUCIONES</v>
          </cell>
          <cell r="S217" t="str">
            <v>SEBASTIAN LEANDRO CAIROZA LONDOÑO</v>
          </cell>
          <cell r="T217" t="str">
            <v>INDEFINIDO</v>
          </cell>
          <cell r="U217">
            <v>0</v>
          </cell>
          <cell r="V217">
            <v>43199</v>
          </cell>
          <cell r="W217">
            <v>0</v>
          </cell>
          <cell r="X217">
            <v>0.79452054794520544</v>
          </cell>
          <cell r="Y217" t="str">
            <v>PROFESIONAL</v>
          </cell>
          <cell r="Z217">
            <v>0</v>
          </cell>
          <cell r="AA217">
            <v>0</v>
          </cell>
          <cell r="AB217" t="str">
            <v>PROFESIONAL EN GERENCIA DE SISTEMAS DE INFORMACION EN SALUD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2005</v>
          </cell>
          <cell r="AK217" t="str">
            <v>05619008692ANT</v>
          </cell>
          <cell r="AL217" t="str">
            <v>PROFESIONAL EN GERENCIA DE SISTEMAS DE INFORMACION EN SALUD</v>
          </cell>
          <cell r="AM217">
            <v>39715</v>
          </cell>
          <cell r="AN217" t="str">
            <v>INGLES NIVEL AVANZADO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30134</v>
          </cell>
          <cell r="AW217">
            <v>36.589041095890408</v>
          </cell>
          <cell r="AX217" t="str">
            <v>FORUM</v>
          </cell>
          <cell r="AY217" t="str">
            <v>Calle 7 Sur #42 - 70</v>
          </cell>
          <cell r="AZ217">
            <v>0</v>
          </cell>
          <cell r="BA217">
            <v>3137000</v>
          </cell>
          <cell r="BB217">
            <v>417830</v>
          </cell>
          <cell r="BC217">
            <v>3173428750</v>
          </cell>
          <cell r="BD217" t="str">
            <v>Calle 51 No. 82-182 Apto 403</v>
          </cell>
          <cell r="BE217" t="str">
            <v>MEDELLÍN</v>
          </cell>
          <cell r="BF217" t="str">
            <v>A</v>
          </cell>
        </row>
        <row r="218">
          <cell r="A218">
            <v>1044100227</v>
          </cell>
          <cell r="B218" t="str">
            <v>GUILLERMO EUGENIO ORREGO GIL</v>
          </cell>
          <cell r="C218" t="str">
            <v>INACTIVO</v>
          </cell>
          <cell r="D218" t="str">
            <v>VOLUNTARIA NEGATIVA</v>
          </cell>
          <cell r="E218">
            <v>0</v>
          </cell>
          <cell r="F218" t="str">
            <v>RENUNCIA VOLUNTARIA</v>
          </cell>
          <cell r="G218" t="str">
            <v>OPERATIVO</v>
          </cell>
          <cell r="H218" t="str">
            <v>REGULAR</v>
          </cell>
          <cell r="I218" t="str">
            <v>M</v>
          </cell>
          <cell r="J218" t="str">
            <v>guillermo.orrego@quipux.com</v>
          </cell>
          <cell r="K218" t="str">
            <v>SOLTERO</v>
          </cell>
          <cell r="L218">
            <v>0</v>
          </cell>
          <cell r="M218" t="str">
            <v>ANALISTA DESARROLLADOR</v>
          </cell>
          <cell r="N218" t="str">
            <v>PROFESIONAL SENIOR</v>
          </cell>
          <cell r="O218" t="str">
            <v>III</v>
          </cell>
          <cell r="P218" t="str">
            <v>CASA MATRIZ</v>
          </cell>
          <cell r="Q218" t="str">
            <v>VICEPRESIDENCIA DE FÁBRICA DE SOFTWARE</v>
          </cell>
          <cell r="R218" t="str">
            <v>GERENCIA DE OPTIMIZACIÓN DE SOLUCIONES</v>
          </cell>
          <cell r="S218" t="str">
            <v>JOSE LUIS CORREDOR MARIN</v>
          </cell>
          <cell r="T218" t="str">
            <v>INDEFINIDO</v>
          </cell>
          <cell r="U218">
            <v>0</v>
          </cell>
          <cell r="V218">
            <v>41169</v>
          </cell>
          <cell r="W218">
            <v>43371</v>
          </cell>
          <cell r="X218">
            <v>6.0328767123287674</v>
          </cell>
          <cell r="Y218" t="str">
            <v>PROFESIONAL</v>
          </cell>
          <cell r="Z218">
            <v>0</v>
          </cell>
          <cell r="AA218">
            <v>0</v>
          </cell>
          <cell r="AB218" t="str">
            <v>INGENIERÍA DE SISTEMAS E INFORMATICA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 t="str">
            <v>UNIVERSIDAD NACIONAL DE COLOMBIA</v>
          </cell>
          <cell r="AH218">
            <v>0</v>
          </cell>
          <cell r="AI218">
            <v>0</v>
          </cell>
          <cell r="AJ218">
            <v>2012</v>
          </cell>
          <cell r="AK218" t="str">
            <v>05339235967ANT</v>
          </cell>
          <cell r="AL218" t="str">
            <v>INGENIERÍA DE SISTEMAS E INFORMATICA</v>
          </cell>
          <cell r="AM218">
            <v>41186</v>
          </cell>
          <cell r="AN218" t="str">
            <v xml:space="preserve">JAVA EE 6 WEB COMPONENT DEVELOPER, ORACLE DATABASE SQL EXPERT EXAM </v>
          </cell>
          <cell r="AO218">
            <v>0</v>
          </cell>
          <cell r="AP218">
            <v>0</v>
          </cell>
          <cell r="AQ218">
            <v>0</v>
          </cell>
          <cell r="AR218" t="str">
            <v>ORACLE</v>
          </cell>
          <cell r="AS218">
            <v>0</v>
          </cell>
          <cell r="AT218">
            <v>0</v>
          </cell>
          <cell r="AU218">
            <v>0</v>
          </cell>
          <cell r="AV218">
            <v>31865</v>
          </cell>
          <cell r="AW218">
            <v>31.846575342465755</v>
          </cell>
          <cell r="AX218" t="str">
            <v>MILLA DE ORO</v>
          </cell>
          <cell r="AY218" t="str">
            <v>CRA 43 A N 3 SUR-130 TORRE 1 PISO 12 MILLA DE ORO</v>
          </cell>
          <cell r="AZ218">
            <v>0</v>
          </cell>
          <cell r="BA218">
            <v>3137000</v>
          </cell>
          <cell r="BB218">
            <v>5869875</v>
          </cell>
          <cell r="BC218">
            <v>3207867710</v>
          </cell>
          <cell r="BD218" t="str">
            <v>CR 81 B N 48 A 60</v>
          </cell>
          <cell r="BE218" t="str">
            <v>MEDELLÍN</v>
          </cell>
          <cell r="BF218" t="str">
            <v>O</v>
          </cell>
        </row>
        <row r="219">
          <cell r="A219">
            <v>1053776048</v>
          </cell>
          <cell r="B219" t="str">
            <v>GUSTAVO ADOLFO GARCIA BLANDON</v>
          </cell>
          <cell r="C219" t="str">
            <v>ACTIVO</v>
          </cell>
          <cell r="D219">
            <v>0</v>
          </cell>
          <cell r="E219">
            <v>0</v>
          </cell>
          <cell r="F219">
            <v>0</v>
          </cell>
          <cell r="G219" t="str">
            <v>OPERATIVO</v>
          </cell>
          <cell r="H219" t="str">
            <v>REGULAR</v>
          </cell>
          <cell r="I219" t="str">
            <v>M</v>
          </cell>
          <cell r="J219" t="str">
            <v>gustavo.garcia@quipux.com</v>
          </cell>
          <cell r="K219" t="str">
            <v>CASADO</v>
          </cell>
          <cell r="L219">
            <v>2</v>
          </cell>
          <cell r="M219" t="str">
            <v>ANALISTA DE SOPORTE</v>
          </cell>
          <cell r="N219" t="str">
            <v>PROFESIONAL STAFF</v>
          </cell>
          <cell r="O219" t="str">
            <v>I</v>
          </cell>
          <cell r="P219" t="str">
            <v>CASA MATRIZ</v>
          </cell>
          <cell r="Q219" t="str">
            <v>VICEPRESIDENCIA DE OPERACIONES</v>
          </cell>
          <cell r="R219" t="str">
            <v>EXPERIENCIA DE SERVICIO</v>
          </cell>
          <cell r="S219" t="str">
            <v>MARIBEL CASTAÑO CIRO</v>
          </cell>
          <cell r="T219" t="str">
            <v>INDEFINIDO</v>
          </cell>
          <cell r="U219">
            <v>0</v>
          </cell>
          <cell r="V219">
            <v>42920</v>
          </cell>
          <cell r="W219">
            <v>0</v>
          </cell>
          <cell r="X219">
            <v>1.558904109589041</v>
          </cell>
          <cell r="Y219" t="str">
            <v>PROFESIONAL</v>
          </cell>
          <cell r="Z219">
            <v>0</v>
          </cell>
          <cell r="AA219">
            <v>0</v>
          </cell>
          <cell r="AB219" t="str">
            <v>INGENIERÍA TELEMATICA</v>
          </cell>
          <cell r="AC219">
            <v>0</v>
          </cell>
          <cell r="AD219">
            <v>0</v>
          </cell>
          <cell r="AE219">
            <v>0</v>
          </cell>
          <cell r="AF219" t="str">
            <v>TECNOLOGÍA EN ELECTRÓNICA INDUSTRIAL</v>
          </cell>
          <cell r="AG219" t="str">
            <v>LA UNIVERSIDAD CATÓLICA DE MANIZALEZ</v>
          </cell>
          <cell r="AH219">
            <v>0</v>
          </cell>
          <cell r="AI219">
            <v>0</v>
          </cell>
          <cell r="AJ219">
            <v>2014</v>
          </cell>
          <cell r="AK219" t="str">
            <v>17334-295400 CLD</v>
          </cell>
          <cell r="AL219" t="str">
            <v>INGENIERÍA TELEMATICO</v>
          </cell>
          <cell r="AM219">
            <v>2015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31871</v>
          </cell>
          <cell r="AW219">
            <v>31.830136986301369</v>
          </cell>
          <cell r="AX219" t="str">
            <v>MILLA DE ORO</v>
          </cell>
          <cell r="AY219" t="str">
            <v>CRA 43 A N 3 SUR-130 TORRE 1 PISO 12 MILLA DE ORO</v>
          </cell>
          <cell r="AZ219">
            <v>0</v>
          </cell>
          <cell r="BA219">
            <v>3137000</v>
          </cell>
          <cell r="BB219">
            <v>0</v>
          </cell>
          <cell r="BC219">
            <v>3163680886</v>
          </cell>
          <cell r="BD219" t="str">
            <v>Carrera 10B #10B-32, Torres de santa Ana, Apto. 703</v>
          </cell>
          <cell r="BE219" t="str">
            <v>GIRARDOTA</v>
          </cell>
          <cell r="BF219" t="str">
            <v>O</v>
          </cell>
        </row>
        <row r="220">
          <cell r="A220">
            <v>15448914</v>
          </cell>
          <cell r="B220" t="str">
            <v>GUSTAVO ALBERTO ARISMENDI ARANGO</v>
          </cell>
          <cell r="C220" t="str">
            <v>ACTIVO</v>
          </cell>
          <cell r="D220">
            <v>0</v>
          </cell>
          <cell r="E220" t="str">
            <v>COLCIENCIAS</v>
          </cell>
          <cell r="F220">
            <v>0</v>
          </cell>
          <cell r="G220" t="str">
            <v>OPERATIVO</v>
          </cell>
          <cell r="H220" t="str">
            <v>REGULAR</v>
          </cell>
          <cell r="I220" t="str">
            <v>M</v>
          </cell>
          <cell r="J220" t="str">
            <v>gustavo.arismendi@quipux.com</v>
          </cell>
          <cell r="K220" t="str">
            <v>CASADO</v>
          </cell>
          <cell r="L220">
            <v>0</v>
          </cell>
          <cell r="M220" t="str">
            <v>ARQUITECTO DE SOFTWARE</v>
          </cell>
          <cell r="N220" t="str">
            <v>PROFESIONAL SENIOR</v>
          </cell>
          <cell r="O220" t="str">
            <v>III</v>
          </cell>
          <cell r="P220" t="str">
            <v>CASA MATRIZ</v>
          </cell>
          <cell r="Q220" t="str">
            <v>VICEPRESIDENCIA DE FÁBRICA DE SOFTWARE</v>
          </cell>
          <cell r="R220" t="str">
            <v>GERENCIA DE ARQUITECTURA</v>
          </cell>
          <cell r="S220" t="str">
            <v>JUAN CARLOS RAMIREZ GOMEZ</v>
          </cell>
          <cell r="T220" t="str">
            <v>INDEFINIDO</v>
          </cell>
          <cell r="U220">
            <v>0</v>
          </cell>
          <cell r="V220">
            <v>39829</v>
          </cell>
          <cell r="W220">
            <v>0</v>
          </cell>
          <cell r="X220">
            <v>10.027397260273972</v>
          </cell>
          <cell r="Y220" t="str">
            <v>ESPECIALIZACIÓN</v>
          </cell>
          <cell r="Z220">
            <v>0</v>
          </cell>
          <cell r="AA220">
            <v>0</v>
          </cell>
          <cell r="AB220" t="str">
            <v>INGENIERÍA DE SISTEMAS</v>
          </cell>
          <cell r="AC220" t="str">
            <v>DESARROLLO DE SOFTWARE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31419</v>
          </cell>
          <cell r="AW220">
            <v>33.06849315068493</v>
          </cell>
          <cell r="AX220" t="str">
            <v>RIONEGRO</v>
          </cell>
          <cell r="AY220" t="str">
            <v>CRA 43 A N 3 SUR-130 TORRE 1 PISO 12 MILLA DE ORO</v>
          </cell>
          <cell r="AZ220" t="str">
            <v>TELETRABAJO 03/01/2017</v>
          </cell>
          <cell r="BA220">
            <v>3137000</v>
          </cell>
          <cell r="BB220">
            <v>3310939</v>
          </cell>
          <cell r="BC220">
            <v>3017742300</v>
          </cell>
          <cell r="BD220" t="str">
            <v>CALLE 18 # 54-16 LOS REMANSOS, SAN ANTONIO DE PEREIRA</v>
          </cell>
          <cell r="BE220" t="str">
            <v>RIONEGRO</v>
          </cell>
          <cell r="BF220" t="str">
            <v>O</v>
          </cell>
        </row>
        <row r="221">
          <cell r="A221">
            <v>71316105</v>
          </cell>
          <cell r="B221" t="str">
            <v>GUSTAVO MARTINEZ GUTIERREZ</v>
          </cell>
          <cell r="C221" t="str">
            <v>INACTIVO</v>
          </cell>
          <cell r="D221">
            <v>0</v>
          </cell>
          <cell r="E221">
            <v>0</v>
          </cell>
          <cell r="F221" t="str">
            <v>RENUNCIA VOLUNTARIA</v>
          </cell>
          <cell r="G221" t="str">
            <v>OPERATIVO</v>
          </cell>
          <cell r="H221" t="str">
            <v>REGULAR</v>
          </cell>
          <cell r="I221" t="str">
            <v>M</v>
          </cell>
          <cell r="J221" t="str">
            <v>tavo186@hotmail.com</v>
          </cell>
          <cell r="K221" t="str">
            <v>CASADO</v>
          </cell>
          <cell r="L221">
            <v>0</v>
          </cell>
          <cell r="M221" t="str">
            <v>AUXILIAR OPERATIVO DE SERVICIO</v>
          </cell>
          <cell r="N221" t="str">
            <v>AUXILIAR</v>
          </cell>
          <cell r="O221" t="str">
            <v>I</v>
          </cell>
          <cell r="P221" t="str">
            <v>GOBERNACIÓN ANTIOQUIA</v>
          </cell>
          <cell r="Q221" t="str">
            <v>GOBERNACIÓN ANTIOQUIA</v>
          </cell>
          <cell r="R221" t="str">
            <v>OPERACIONES</v>
          </cell>
          <cell r="S221" t="str">
            <v>ALEJANDRO ROLDAN GRANADA</v>
          </cell>
          <cell r="T221" t="str">
            <v>INDEFINIDO</v>
          </cell>
          <cell r="U221">
            <v>0</v>
          </cell>
          <cell r="V221">
            <v>42767</v>
          </cell>
          <cell r="W221">
            <v>42809</v>
          </cell>
          <cell r="X221">
            <v>0.11506849315068493</v>
          </cell>
          <cell r="Y221" t="str">
            <v>BACHILLER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29504</v>
          </cell>
          <cell r="AW221">
            <v>38.315068493150683</v>
          </cell>
          <cell r="AX221" t="str">
            <v>GOBERNACIÓN ANTIOQUIA</v>
          </cell>
          <cell r="AY221" t="str">
            <v xml:space="preserve">CALLE 42 # 52-186 SÓTANO EXTERNO. </v>
          </cell>
          <cell r="AZ221">
            <v>0</v>
          </cell>
          <cell r="BA221" t="str">
            <v>2629779 ext 14</v>
          </cell>
          <cell r="BB221">
            <v>4963457</v>
          </cell>
          <cell r="BC221">
            <v>3015066279</v>
          </cell>
          <cell r="BD221" t="str">
            <v>CARRERA 107B # 45 - 50 INT 101</v>
          </cell>
          <cell r="BE221" t="str">
            <v>MEDELLÍN</v>
          </cell>
          <cell r="BF221" t="str">
            <v>O</v>
          </cell>
        </row>
        <row r="222">
          <cell r="A222">
            <v>1094934217</v>
          </cell>
          <cell r="B222" t="str">
            <v>HAROLD STEVEN JURADO TRUJILLO</v>
          </cell>
          <cell r="C222" t="str">
            <v>INACTIVO</v>
          </cell>
          <cell r="D222">
            <v>0</v>
          </cell>
          <cell r="E222">
            <v>0</v>
          </cell>
          <cell r="F222" t="str">
            <v>DESPIDO CON JUSTA CAUSA</v>
          </cell>
          <cell r="G222" t="str">
            <v>OPERATIVO</v>
          </cell>
          <cell r="H222" t="str">
            <v>REGULAR</v>
          </cell>
          <cell r="I222" t="str">
            <v>M</v>
          </cell>
          <cell r="J222" t="str">
            <v>haroldsjt@hotmail.com</v>
          </cell>
          <cell r="K222" t="str">
            <v>SOLTERO</v>
          </cell>
          <cell r="L222">
            <v>0</v>
          </cell>
          <cell r="M222" t="str">
            <v>AUXILIAR OPERATIVO DE SERVICIO</v>
          </cell>
          <cell r="N222" t="str">
            <v>AUXILIAR</v>
          </cell>
          <cell r="O222" t="str">
            <v>I</v>
          </cell>
          <cell r="P222" t="str">
            <v>GOBERNACIÓN ANTIOQUIA</v>
          </cell>
          <cell r="Q222" t="str">
            <v>GOBERNACIÓN ANTIOQUIA</v>
          </cell>
          <cell r="R222" t="str">
            <v>OPERACIONES</v>
          </cell>
          <cell r="S222" t="str">
            <v>LUIS CARLOS BEDOYA VASQUEZ</v>
          </cell>
          <cell r="T222" t="str">
            <v>INDEFINIDO</v>
          </cell>
          <cell r="U222">
            <v>0</v>
          </cell>
          <cell r="V222">
            <v>42808</v>
          </cell>
          <cell r="W222">
            <v>43020</v>
          </cell>
          <cell r="X222">
            <v>0.58082191780821912</v>
          </cell>
          <cell r="Y222" t="str">
            <v>TÉCNICO</v>
          </cell>
          <cell r="Z222" t="str">
            <v>MANTENIMIENTO DE HARDWARE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 t="str">
            <v>SENA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INDUCCIÓN A PROCESOS PEDAGÓGICOS</v>
          </cell>
          <cell r="AO222" t="str">
            <v>TÉCNICAS DE COMUNICACIÓN EN EL NIVEL OPERATIVO</v>
          </cell>
          <cell r="AP222" t="str">
            <v>ADMINISTRACIÓN DOCUMENTAL</v>
          </cell>
          <cell r="AQ222" t="str">
            <v>MANEJO DE HERRAMIENTAS DE INTERNET Y CORREO</v>
          </cell>
          <cell r="AR222" t="str">
            <v>EDUCACIÓN VIRTUAL SENA</v>
          </cell>
          <cell r="AS222" t="str">
            <v>EDUCACIÓN VIRTUAL SENA</v>
          </cell>
          <cell r="AT222">
            <v>0</v>
          </cell>
          <cell r="AU222">
            <v>0</v>
          </cell>
          <cell r="AV222">
            <v>34069</v>
          </cell>
          <cell r="AW222">
            <v>25.80821917808219</v>
          </cell>
          <cell r="AX222" t="str">
            <v>GOBERNACIÓN ANTIOQUIA</v>
          </cell>
          <cell r="AY222" t="str">
            <v xml:space="preserve">CALLE 42 # 52-186 SÓTANO EXTERNO. </v>
          </cell>
          <cell r="AZ222">
            <v>0</v>
          </cell>
          <cell r="BA222" t="str">
            <v>2629779 ext 14</v>
          </cell>
          <cell r="BB222">
            <v>3194490232</v>
          </cell>
          <cell r="BC222">
            <v>3194490232</v>
          </cell>
          <cell r="BD222" t="str">
            <v>TRANSV 34 E SUR N 32 C 78</v>
          </cell>
          <cell r="BE222" t="str">
            <v>ENVIGADO</v>
          </cell>
          <cell r="BF222" t="str">
            <v>A</v>
          </cell>
        </row>
        <row r="223">
          <cell r="A223">
            <v>98697092</v>
          </cell>
          <cell r="B223" t="str">
            <v>HARVEY FRANCISCO SERNA VALENCIA</v>
          </cell>
          <cell r="C223" t="str">
            <v>ACTIVO</v>
          </cell>
          <cell r="D223">
            <v>0</v>
          </cell>
          <cell r="E223" t="str">
            <v>COLCIENCIAS</v>
          </cell>
          <cell r="F223">
            <v>0</v>
          </cell>
          <cell r="G223" t="str">
            <v>OPERATIVO</v>
          </cell>
          <cell r="H223" t="str">
            <v>REGULAR</v>
          </cell>
          <cell r="I223" t="str">
            <v>M</v>
          </cell>
          <cell r="J223" t="str">
            <v>harvey.serna@quipux.com</v>
          </cell>
          <cell r="K223" t="str">
            <v>CASADO</v>
          </cell>
          <cell r="L223">
            <v>2</v>
          </cell>
          <cell r="M223" t="str">
            <v>ARQUITECTO DE DATOS</v>
          </cell>
          <cell r="N223" t="str">
            <v>PROFESIONAL SENIOR</v>
          </cell>
          <cell r="O223" t="str">
            <v>II</v>
          </cell>
          <cell r="P223" t="str">
            <v>CASA MATRIZ</v>
          </cell>
          <cell r="Q223" t="str">
            <v>VICEPRESIDENCIA DE FÁBRICA DE SOFTWARE</v>
          </cell>
          <cell r="R223" t="str">
            <v>GERENCIA DE ARQUITECTURA</v>
          </cell>
          <cell r="S223" t="str">
            <v>RAUL FERNANDO BONILLA GUTIERREZ</v>
          </cell>
          <cell r="T223" t="str">
            <v>INDEFINIDO</v>
          </cell>
          <cell r="U223">
            <v>0</v>
          </cell>
          <cell r="V223">
            <v>41708</v>
          </cell>
          <cell r="W223">
            <v>0</v>
          </cell>
          <cell r="X223">
            <v>4.8794520547945206</v>
          </cell>
          <cell r="Y223" t="str">
            <v>PROFESIONAL</v>
          </cell>
          <cell r="Z223">
            <v>0</v>
          </cell>
          <cell r="AA223">
            <v>0</v>
          </cell>
          <cell r="AB223" t="str">
            <v>INGENIERÍA DE SISTEMAS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 t="str">
            <v>LA UNIVERSIDAD SAN BUENAVENTURA</v>
          </cell>
          <cell r="AH223">
            <v>0</v>
          </cell>
          <cell r="AI223">
            <v>0</v>
          </cell>
          <cell r="AJ223">
            <v>2006</v>
          </cell>
          <cell r="AK223" t="str">
            <v>05255138756ANT</v>
          </cell>
          <cell r="AL223" t="str">
            <v>INGENIERÍA DE SISTEMAS</v>
          </cell>
          <cell r="AM223">
            <v>39107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30129</v>
          </cell>
          <cell r="AW223">
            <v>36.602739726027394</v>
          </cell>
          <cell r="AX223" t="str">
            <v>MILLA DE ORO</v>
          </cell>
          <cell r="AY223" t="str">
            <v>CRA 43 A N 3 SUR-130 TORRE 1 PISO 12 MILLA DE ORO</v>
          </cell>
          <cell r="AZ223">
            <v>0</v>
          </cell>
          <cell r="BA223">
            <v>0</v>
          </cell>
          <cell r="BB223">
            <v>2912238</v>
          </cell>
          <cell r="BC223">
            <v>3122572785</v>
          </cell>
          <cell r="BD223" t="str">
            <v>CALLE 57 DD NO. 23A - 16</v>
          </cell>
          <cell r="BE223" t="str">
            <v>MEDELLÍN</v>
          </cell>
          <cell r="BF223" t="str">
            <v>A</v>
          </cell>
        </row>
        <row r="224">
          <cell r="A224">
            <v>15448884</v>
          </cell>
          <cell r="B224" t="str">
            <v>HECTOR ANDRES DUQUE LONDOÑO</v>
          </cell>
          <cell r="C224" t="str">
            <v>ACTIVO</v>
          </cell>
          <cell r="D224">
            <v>0</v>
          </cell>
          <cell r="E224">
            <v>0</v>
          </cell>
          <cell r="F224">
            <v>0</v>
          </cell>
          <cell r="G224" t="str">
            <v>OPERATIVO</v>
          </cell>
          <cell r="H224" t="str">
            <v>REGULAR</v>
          </cell>
          <cell r="I224" t="str">
            <v>M</v>
          </cell>
          <cell r="J224" t="str">
            <v>hector.duque@quipux.com</v>
          </cell>
          <cell r="K224" t="str">
            <v>SOLTERO</v>
          </cell>
          <cell r="L224">
            <v>0</v>
          </cell>
          <cell r="M224" t="str">
            <v>ANALISTA DESARROLLADOR</v>
          </cell>
          <cell r="N224" t="str">
            <v>PROFESIONAL SENIOR</v>
          </cell>
          <cell r="O224" t="str">
            <v>II</v>
          </cell>
          <cell r="P224" t="str">
            <v>CASA MATRIZ</v>
          </cell>
          <cell r="Q224" t="str">
            <v>VICEPRESIDENCIA DE FÁBRICA DE SOFTWARE</v>
          </cell>
          <cell r="R224" t="str">
            <v>GERENCIA DE OPTIMIZACIÓN DE SOLUCIONES</v>
          </cell>
          <cell r="S224" t="str">
            <v>JUAN CARLOS LONDOÑO TASCON</v>
          </cell>
          <cell r="T224" t="str">
            <v>INDEFINIDO</v>
          </cell>
          <cell r="U224">
            <v>0</v>
          </cell>
          <cell r="V224">
            <v>40546</v>
          </cell>
          <cell r="W224">
            <v>0</v>
          </cell>
          <cell r="X224">
            <v>8.0630136986301366</v>
          </cell>
          <cell r="Y224" t="str">
            <v>ESPECIALIZACIÓN</v>
          </cell>
          <cell r="Z224">
            <v>0</v>
          </cell>
          <cell r="AA224">
            <v>0</v>
          </cell>
          <cell r="AB224" t="str">
            <v>INGENIERÍA DE SISTEMAS</v>
          </cell>
          <cell r="AC224" t="str">
            <v xml:space="preserve">GESTIÓN DEL SOFTWARE </v>
          </cell>
          <cell r="AD224">
            <v>0</v>
          </cell>
          <cell r="AE224">
            <v>0</v>
          </cell>
          <cell r="AF224">
            <v>0</v>
          </cell>
          <cell r="AG224" t="str">
            <v>UNIVERSIDAD CATÓLICA DE ORIENTE</v>
          </cell>
          <cell r="AH224" t="str">
            <v>UNIVERSIDAD CATÓLICA DEL ORIENTE</v>
          </cell>
          <cell r="AI224">
            <v>0</v>
          </cell>
          <cell r="AJ224">
            <v>2009</v>
          </cell>
          <cell r="AK224" t="str">
            <v>05255-257363ANT</v>
          </cell>
          <cell r="AL224" t="str">
            <v>INGENIERÍA DE SISTEMAS</v>
          </cell>
          <cell r="AM224">
            <v>41501</v>
          </cell>
          <cell r="AN224" t="str">
            <v>ORACLE DATABASE SQL EXPERT</v>
          </cell>
          <cell r="AO224">
            <v>0</v>
          </cell>
          <cell r="AP224">
            <v>0</v>
          </cell>
          <cell r="AQ224">
            <v>0</v>
          </cell>
          <cell r="AR224" t="str">
            <v>ORACLE-2014</v>
          </cell>
          <cell r="AS224">
            <v>0</v>
          </cell>
          <cell r="AT224">
            <v>0</v>
          </cell>
          <cell r="AU224">
            <v>0</v>
          </cell>
          <cell r="AV224">
            <v>31317</v>
          </cell>
          <cell r="AW224">
            <v>33.347945205479455</v>
          </cell>
          <cell r="AX224" t="str">
            <v>RIONEGRO</v>
          </cell>
          <cell r="AY224" t="str">
            <v>CALLE 42 Nº 56-39 SAVANA PLAZA</v>
          </cell>
          <cell r="AZ224">
            <v>0</v>
          </cell>
          <cell r="BA224" t="str">
            <v>3137000 ext 406</v>
          </cell>
          <cell r="BB224">
            <v>5612562</v>
          </cell>
          <cell r="BC224">
            <v>3128022162</v>
          </cell>
          <cell r="BD224" t="str">
            <v>CALLE 40C NO. 62-22 BARRIO EL PORVENIR</v>
          </cell>
          <cell r="BE224" t="str">
            <v>RIONEGRO</v>
          </cell>
          <cell r="BF224" t="str">
            <v>O</v>
          </cell>
        </row>
        <row r="225">
          <cell r="A225">
            <v>1072640458</v>
          </cell>
          <cell r="B225" t="str">
            <v>HECTOR LEONARDO PALACIOS CASTRO</v>
          </cell>
          <cell r="C225" t="str">
            <v>ACTIVO</v>
          </cell>
          <cell r="D225">
            <v>0</v>
          </cell>
          <cell r="E225">
            <v>0</v>
          </cell>
          <cell r="F225">
            <v>0</v>
          </cell>
          <cell r="G225" t="str">
            <v>OPERATIVO</v>
          </cell>
          <cell r="H225" t="str">
            <v>REGULAR</v>
          </cell>
          <cell r="I225" t="str">
            <v>M</v>
          </cell>
          <cell r="J225" t="str">
            <v>hector.palacios@quipux.com</v>
          </cell>
          <cell r="K225" t="str">
            <v>SOLTERO</v>
          </cell>
          <cell r="L225">
            <v>0</v>
          </cell>
          <cell r="M225" t="str">
            <v>ANALISTA DE REQUISITOS</v>
          </cell>
          <cell r="N225" t="str">
            <v>PROFESIONAL SENIOR</v>
          </cell>
          <cell r="O225" t="str">
            <v>II</v>
          </cell>
          <cell r="P225" t="str">
            <v>CASA MATRIZ</v>
          </cell>
          <cell r="Q225" t="str">
            <v>VICEPRESIDENCIA DE OPERACIONES</v>
          </cell>
          <cell r="R225" t="str">
            <v>EXPERIENCIA DE SERVICIO</v>
          </cell>
          <cell r="S225" t="str">
            <v>SANDRA LILIANA MOVIL CAMACHO</v>
          </cell>
          <cell r="T225" t="str">
            <v>INDEFINIDO</v>
          </cell>
          <cell r="U225">
            <v>0</v>
          </cell>
          <cell r="V225">
            <v>40848</v>
          </cell>
          <cell r="W225">
            <v>0</v>
          </cell>
          <cell r="X225">
            <v>7.2356164383561641</v>
          </cell>
          <cell r="Y225" t="str">
            <v>PROFESIONAL</v>
          </cell>
          <cell r="Z225">
            <v>0</v>
          </cell>
          <cell r="AA225">
            <v>0</v>
          </cell>
          <cell r="AB225" t="str">
            <v>INGENIERÍA DE SISTEMAS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 t="str">
            <v>UNIVERSIDAD MANUELA BELTRAN</v>
          </cell>
          <cell r="AH225">
            <v>0</v>
          </cell>
          <cell r="AI225">
            <v>0</v>
          </cell>
          <cell r="AJ225">
            <v>2009</v>
          </cell>
          <cell r="AK225" t="str">
            <v>252555198427CND</v>
          </cell>
          <cell r="AL225" t="str">
            <v>INGENIERÍA DE SISTEMAS</v>
          </cell>
          <cell r="AM225">
            <v>40563</v>
          </cell>
          <cell r="AN225" t="str">
            <v>Certificación iSQL</v>
          </cell>
          <cell r="AO225">
            <v>0</v>
          </cell>
          <cell r="AP225">
            <v>0</v>
          </cell>
          <cell r="AQ225">
            <v>0</v>
          </cell>
          <cell r="AR225" t="str">
            <v>iSQI - 2017</v>
          </cell>
          <cell r="AS225">
            <v>0</v>
          </cell>
          <cell r="AT225">
            <v>0</v>
          </cell>
          <cell r="AU225">
            <v>0</v>
          </cell>
          <cell r="AV225">
            <v>31509</v>
          </cell>
          <cell r="AW225">
            <v>32.821917808219176</v>
          </cell>
          <cell r="AX225" t="str">
            <v>SIM BOGOTÁ</v>
          </cell>
          <cell r="AY225" t="str">
            <v>Av. CALLE 26 # 69 - 63 OFICINA 313</v>
          </cell>
          <cell r="AZ225">
            <v>0</v>
          </cell>
          <cell r="BA225" t="str">
            <v>3137000 EXT 1810</v>
          </cell>
          <cell r="BB225">
            <v>8630115</v>
          </cell>
          <cell r="BC225">
            <v>3168300693</v>
          </cell>
          <cell r="BD225" t="str">
            <v>CARRERA 14 NO. 11-32</v>
          </cell>
          <cell r="BE225" t="str">
            <v>CHÍA</v>
          </cell>
          <cell r="BF225" t="str">
            <v>A</v>
          </cell>
        </row>
        <row r="226">
          <cell r="A226">
            <v>43927238</v>
          </cell>
          <cell r="B226" t="str">
            <v>HEIDI MARCELA VALENCIA LONDOÑO</v>
          </cell>
          <cell r="C226" t="str">
            <v>INACTIVO</v>
          </cell>
          <cell r="D226">
            <v>0</v>
          </cell>
          <cell r="E226">
            <v>0</v>
          </cell>
          <cell r="F226" t="str">
            <v>RENUNCIA VOLUNTARIA</v>
          </cell>
          <cell r="G226" t="str">
            <v>OPERATIVO</v>
          </cell>
          <cell r="H226" t="str">
            <v>REGULAR</v>
          </cell>
          <cell r="I226" t="str">
            <v>F</v>
          </cell>
          <cell r="J226" t="str">
            <v>fenixhv@hotmail.com</v>
          </cell>
          <cell r="K226" t="str">
            <v>SOLTERO</v>
          </cell>
          <cell r="L226">
            <v>0</v>
          </cell>
          <cell r="M226" t="str">
            <v>AUXILIAR OPERATIVO DE SERVICIO</v>
          </cell>
          <cell r="N226" t="str">
            <v>AUXILIAR</v>
          </cell>
          <cell r="O226" t="str">
            <v>I</v>
          </cell>
          <cell r="P226" t="str">
            <v>GOBERNACIÓN ANTIOQUIA</v>
          </cell>
          <cell r="Q226" t="str">
            <v>GOBERNACIÓN ANTIOQUIA</v>
          </cell>
          <cell r="R226" t="str">
            <v>OPERACIONES</v>
          </cell>
          <cell r="S226" t="str">
            <v>ALEJANDRO ROLDAN GRANADA</v>
          </cell>
          <cell r="T226" t="str">
            <v>INDEFINIDO</v>
          </cell>
          <cell r="U226">
            <v>0</v>
          </cell>
          <cell r="V226">
            <v>42791</v>
          </cell>
          <cell r="W226">
            <v>42888</v>
          </cell>
          <cell r="X226">
            <v>0.26575342465753427</v>
          </cell>
          <cell r="Y226" t="str">
            <v>TÉCNICO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31297</v>
          </cell>
          <cell r="AW226">
            <v>33.402739726027399</v>
          </cell>
          <cell r="AX226" t="str">
            <v>GOBERNACIÓN ANTIOQUIA</v>
          </cell>
          <cell r="AY226" t="str">
            <v xml:space="preserve">CALLE 42 # 52-186 SÓTANO EXTERNO. </v>
          </cell>
          <cell r="AZ226">
            <v>0</v>
          </cell>
          <cell r="BA226" t="str">
            <v>2629779 ext 14</v>
          </cell>
          <cell r="BB226">
            <v>4820937</v>
          </cell>
          <cell r="BC226">
            <v>3116464588</v>
          </cell>
          <cell r="BD226" t="str">
            <v>AV 39 N 62-72</v>
          </cell>
          <cell r="BE226" t="str">
            <v>BELLO</v>
          </cell>
          <cell r="BF226" t="str">
            <v>O</v>
          </cell>
        </row>
        <row r="227">
          <cell r="A227">
            <v>1026136464</v>
          </cell>
          <cell r="B227" t="str">
            <v>HENRY ARLEY GIRALDO PEREZ</v>
          </cell>
          <cell r="C227" t="str">
            <v>ACTIVO</v>
          </cell>
          <cell r="D227">
            <v>0</v>
          </cell>
          <cell r="E227">
            <v>0</v>
          </cell>
          <cell r="F227">
            <v>0</v>
          </cell>
          <cell r="G227" t="str">
            <v>OPERATIVO</v>
          </cell>
          <cell r="H227" t="str">
            <v>REGULAR</v>
          </cell>
          <cell r="I227" t="str">
            <v>M</v>
          </cell>
          <cell r="J227" t="str">
            <v>henry.giraldo@quipux.com</v>
          </cell>
          <cell r="K227" t="str">
            <v>SOLTERO</v>
          </cell>
          <cell r="L227">
            <v>0</v>
          </cell>
          <cell r="M227" t="str">
            <v>ANALISTA TI</v>
          </cell>
          <cell r="N227" t="str">
            <v>PROFESIONAL STAFF</v>
          </cell>
          <cell r="O227" t="str">
            <v>I</v>
          </cell>
          <cell r="P227" t="str">
            <v>CASA MATRIZ</v>
          </cell>
          <cell r="Q227" t="str">
            <v>VICEPRESIDENCIA DE PROYECTOS Y NUEVOS NEGOCIOS</v>
          </cell>
          <cell r="R227" t="str">
            <v>GERENCIA DE NUEVOS PROYECTOS Y TICS</v>
          </cell>
          <cell r="S227" t="str">
            <v>ANDERSON LINARES VELASCO</v>
          </cell>
          <cell r="T227" t="str">
            <v>INDEFINIDO</v>
          </cell>
          <cell r="U227">
            <v>0</v>
          </cell>
          <cell r="V227">
            <v>42774</v>
          </cell>
          <cell r="W227">
            <v>0</v>
          </cell>
          <cell r="X227">
            <v>1.9589041095890412</v>
          </cell>
          <cell r="Y227" t="str">
            <v>PROFESIONAL</v>
          </cell>
          <cell r="Z227">
            <v>0</v>
          </cell>
          <cell r="AA227">
            <v>0</v>
          </cell>
          <cell r="AB227" t="str">
            <v>INGENIERÍA INFORMATICA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 t="str">
            <v>CORPORACIÓN UNIVERSITARIA LASALLISTA</v>
          </cell>
          <cell r="AH227">
            <v>0</v>
          </cell>
          <cell r="AI227">
            <v>0</v>
          </cell>
          <cell r="AJ227">
            <v>2017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32410</v>
          </cell>
          <cell r="AW227">
            <v>30.353424657534248</v>
          </cell>
          <cell r="AX227" t="str">
            <v>MILLA DE ORO</v>
          </cell>
          <cell r="AY227" t="str">
            <v>CRA 43 A N 3 SUR-130 TORRE 1 PISO 12 MILLA DE ORO</v>
          </cell>
          <cell r="AZ227">
            <v>0</v>
          </cell>
          <cell r="BA227">
            <v>3137000</v>
          </cell>
          <cell r="BB227">
            <v>3136684041</v>
          </cell>
          <cell r="BC227">
            <v>3127518716</v>
          </cell>
          <cell r="BD227" t="str">
            <v>CLL 138B SUR 47 A  85</v>
          </cell>
          <cell r="BE227" t="str">
            <v>MEDELLÍN</v>
          </cell>
          <cell r="BF227" t="str">
            <v>O</v>
          </cell>
        </row>
        <row r="228">
          <cell r="A228">
            <v>80014564</v>
          </cell>
          <cell r="B228" t="str">
            <v>HENRY CORREA NAVARRO</v>
          </cell>
          <cell r="C228" t="str">
            <v>INACTIVO</v>
          </cell>
          <cell r="D228">
            <v>0</v>
          </cell>
          <cell r="E228">
            <v>0</v>
          </cell>
          <cell r="F228" t="str">
            <v>RENUNCIA VOLUNTARIA</v>
          </cell>
          <cell r="G228" t="str">
            <v>OPERATIVO</v>
          </cell>
          <cell r="H228" t="str">
            <v>REGULAR</v>
          </cell>
          <cell r="I228" t="str">
            <v>M</v>
          </cell>
          <cell r="J228" t="str">
            <v>henry.correa@quipux.com</v>
          </cell>
          <cell r="K228" t="str">
            <v>SOLTERO</v>
          </cell>
          <cell r="L228">
            <v>0</v>
          </cell>
          <cell r="M228" t="str">
            <v>ANALISTA DE SOPORTE</v>
          </cell>
          <cell r="N228" t="str">
            <v>PROFESIONAL SENIOR</v>
          </cell>
          <cell r="O228" t="str">
            <v>I</v>
          </cell>
          <cell r="P228" t="str">
            <v>CASA MATRIZ</v>
          </cell>
          <cell r="Q228" t="str">
            <v>VICEPRESIDENCIA DE OPERACIONES</v>
          </cell>
          <cell r="R228" t="str">
            <v>EXPERIENCIA DE SERVICIO</v>
          </cell>
          <cell r="S228" t="str">
            <v>JUAN CARLOS ORTEGA MUÑOZ</v>
          </cell>
          <cell r="T228" t="str">
            <v>INDEFINIDO</v>
          </cell>
          <cell r="U228">
            <v>0</v>
          </cell>
          <cell r="V228">
            <v>40869</v>
          </cell>
          <cell r="W228">
            <v>42659</v>
          </cell>
          <cell r="X228">
            <v>4.904109589041096</v>
          </cell>
          <cell r="Y228" t="str">
            <v>PROFESIONAL</v>
          </cell>
          <cell r="Z228">
            <v>0</v>
          </cell>
          <cell r="AA228">
            <v>0</v>
          </cell>
          <cell r="AB228" t="str">
            <v>INGENIERÍA DE SISTEMAS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 t="str">
            <v>UNIVERSIDAD CATÓLICA DE COLOMBIA</v>
          </cell>
          <cell r="AH228">
            <v>0</v>
          </cell>
          <cell r="AI228">
            <v>0</v>
          </cell>
          <cell r="AJ228">
            <v>2004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29733</v>
          </cell>
          <cell r="AW228">
            <v>37.68767123287671</v>
          </cell>
          <cell r="AX228" t="str">
            <v>GOBERNACIÓN CUNDINAMARCA</v>
          </cell>
          <cell r="AY228" t="str">
            <v>CALLE 26 No 51-53 </v>
          </cell>
          <cell r="AZ228">
            <v>0</v>
          </cell>
          <cell r="BA228">
            <v>0</v>
          </cell>
          <cell r="BB228">
            <v>6300160</v>
          </cell>
          <cell r="BC228">
            <v>3014940818</v>
          </cell>
          <cell r="BD228" t="str">
            <v>CARRERA 69 NO. 72-28</v>
          </cell>
          <cell r="BE228" t="str">
            <v>Bogotà</v>
          </cell>
          <cell r="BF228" t="str">
            <v>O</v>
          </cell>
        </row>
        <row r="229">
          <cell r="A229">
            <v>1128407631</v>
          </cell>
          <cell r="B229" t="str">
            <v>HILLARY MADRIGAL OSORIO</v>
          </cell>
          <cell r="C229" t="str">
            <v>INACTIVO</v>
          </cell>
          <cell r="D229">
            <v>0</v>
          </cell>
          <cell r="E229">
            <v>0</v>
          </cell>
          <cell r="F229" t="str">
            <v>RENUNCIA VOLUNTARIA</v>
          </cell>
          <cell r="G229" t="str">
            <v>OPERATIVO</v>
          </cell>
          <cell r="H229" t="str">
            <v>REGULAR</v>
          </cell>
          <cell r="I229" t="str">
            <v>F</v>
          </cell>
          <cell r="J229" t="str">
            <v>hillary.madrigal@quipux.com</v>
          </cell>
          <cell r="K229" t="str">
            <v>SOLTERO</v>
          </cell>
          <cell r="L229">
            <v>0</v>
          </cell>
          <cell r="M229" t="str">
            <v>PROFESIONAL GESTIÓN DOCUMENTAL</v>
          </cell>
          <cell r="N229" t="str">
            <v>PROFESIONAL STAFF</v>
          </cell>
          <cell r="O229" t="str">
            <v>II</v>
          </cell>
          <cell r="P229" t="str">
            <v>CASA MATRIZ</v>
          </cell>
          <cell r="Q229" t="str">
            <v>VICEPRESIDENCIA JURÍDICA Y CAPACIDADES DEL NEGOCIO</v>
          </cell>
          <cell r="R229" t="str">
            <v>GERENCIA JURÍDICA</v>
          </cell>
          <cell r="S229" t="str">
            <v>CATALINA MAYA CUBILLOS</v>
          </cell>
          <cell r="T229" t="str">
            <v>INDEFINIDO</v>
          </cell>
          <cell r="U229">
            <v>0</v>
          </cell>
          <cell r="V229">
            <v>42548</v>
          </cell>
          <cell r="W229">
            <v>42779</v>
          </cell>
          <cell r="X229">
            <v>0.63287671232876708</v>
          </cell>
          <cell r="Y229" t="str">
            <v>TECNOLÓGICO</v>
          </cell>
          <cell r="Z229">
            <v>0</v>
          </cell>
          <cell r="AA229" t="str">
            <v>ARCHIVISTICA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 t="str">
            <v>UNIVERSIDAD DE ANTIOQUIA</v>
          </cell>
          <cell r="AG229">
            <v>0</v>
          </cell>
          <cell r="AH229">
            <v>0</v>
          </cell>
          <cell r="AI229">
            <v>0</v>
          </cell>
          <cell r="AJ229">
            <v>2009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32053</v>
          </cell>
          <cell r="AW229">
            <v>31.331506849315069</v>
          </cell>
          <cell r="AX229" t="str">
            <v>MILLA DE ORO</v>
          </cell>
          <cell r="AY229" t="str">
            <v>CRA 43 A N 3 SUR-130 TORRE 1 PISO 12 MILLA DE ORO</v>
          </cell>
          <cell r="AZ229">
            <v>0</v>
          </cell>
          <cell r="BA229">
            <v>3137000</v>
          </cell>
          <cell r="BB229">
            <v>6063576</v>
          </cell>
          <cell r="BC229">
            <v>3137378290</v>
          </cell>
          <cell r="BD229" t="str">
            <v xml:space="preserve">CALLE 26, N° 58 C -89 BARRIO CABAÑAS </v>
          </cell>
          <cell r="BE229" t="str">
            <v>Bello</v>
          </cell>
          <cell r="BF229" t="str">
            <v>O</v>
          </cell>
        </row>
        <row r="230">
          <cell r="A230">
            <v>98545694</v>
          </cell>
          <cell r="B230" t="str">
            <v>HUGO ALBERTO ZULUAGA GIRALDO</v>
          </cell>
          <cell r="C230" t="str">
            <v>ACTIVO</v>
          </cell>
          <cell r="D230">
            <v>0</v>
          </cell>
          <cell r="E230">
            <v>0</v>
          </cell>
          <cell r="F230">
            <v>0</v>
          </cell>
          <cell r="G230" t="str">
            <v>LIDER</v>
          </cell>
          <cell r="H230" t="str">
            <v>REGULAR</v>
          </cell>
          <cell r="I230" t="str">
            <v>M</v>
          </cell>
          <cell r="J230" t="str">
            <v>hugo.zuluaga@quipux.com</v>
          </cell>
          <cell r="K230" t="str">
            <v>CASADO</v>
          </cell>
          <cell r="L230">
            <v>2</v>
          </cell>
          <cell r="M230" t="str">
            <v>PRESIDENTE</v>
          </cell>
          <cell r="N230" t="str">
            <v>PRESIDENTE</v>
          </cell>
          <cell r="O230" t="str">
            <v>I</v>
          </cell>
          <cell r="P230" t="str">
            <v>CASA MATRIZ</v>
          </cell>
          <cell r="Q230" t="str">
            <v>PRESIDENCIA</v>
          </cell>
          <cell r="R230" t="str">
            <v>PRESIDENCIA</v>
          </cell>
          <cell r="S230" t="str">
            <v>HUGO ALBERTO ZULUAGA GIRALDO</v>
          </cell>
          <cell r="T230" t="str">
            <v>INDEFINIDO</v>
          </cell>
          <cell r="U230">
            <v>0</v>
          </cell>
          <cell r="V230">
            <v>34712</v>
          </cell>
          <cell r="W230">
            <v>0</v>
          </cell>
          <cell r="X230">
            <v>24.046575342465754</v>
          </cell>
          <cell r="Y230" t="str">
            <v>PROFESIONAL</v>
          </cell>
          <cell r="Z230">
            <v>0</v>
          </cell>
          <cell r="AA230">
            <v>0</v>
          </cell>
          <cell r="AB230" t="str">
            <v>INGENIERÍA DE SISTEMAS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 t="str">
            <v>UNIVERSIDAD EAFIT</v>
          </cell>
          <cell r="AH230">
            <v>0</v>
          </cell>
          <cell r="AI230">
            <v>0</v>
          </cell>
          <cell r="AJ230">
            <v>1991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25061</v>
          </cell>
          <cell r="AW230">
            <v>50.487671232876714</v>
          </cell>
          <cell r="AX230" t="str">
            <v>MILLA DE ORO</v>
          </cell>
          <cell r="AY230" t="str">
            <v>CRA 43 A N 3 SUR-130 TORRE 1 PISO 12 MILLA DE ORO</v>
          </cell>
          <cell r="AZ230">
            <v>0</v>
          </cell>
          <cell r="BA230">
            <v>3137000</v>
          </cell>
          <cell r="BB230">
            <v>3173981</v>
          </cell>
          <cell r="BC230">
            <v>3156718753</v>
          </cell>
          <cell r="BD230" t="str">
            <v>CARRERA 13 NO. 4B SUR 97</v>
          </cell>
          <cell r="BE230" t="str">
            <v>MEDELLÍN</v>
          </cell>
          <cell r="BF230" t="str">
            <v>A</v>
          </cell>
        </row>
        <row r="231">
          <cell r="A231">
            <v>1024547054</v>
          </cell>
          <cell r="B231" t="str">
            <v>MILLER ARBEY OSPINA GIRALDO</v>
          </cell>
          <cell r="C231" t="str">
            <v>ACTIVO</v>
          </cell>
          <cell r="D231">
            <v>0</v>
          </cell>
          <cell r="E231">
            <v>0</v>
          </cell>
          <cell r="F231">
            <v>0</v>
          </cell>
          <cell r="G231" t="str">
            <v>OPERATIVO</v>
          </cell>
          <cell r="H231" t="str">
            <v>REGULAR</v>
          </cell>
          <cell r="I231" t="str">
            <v>M</v>
          </cell>
          <cell r="J231" t="str">
            <v>miller.ospina@quipux.com</v>
          </cell>
          <cell r="K231" t="str">
            <v>SOLTERO</v>
          </cell>
          <cell r="L231">
            <v>0</v>
          </cell>
          <cell r="M231" t="str">
            <v>ANALISTA DE SOPORTE</v>
          </cell>
          <cell r="N231" t="str">
            <v>PROFESIONAL STAFF</v>
          </cell>
          <cell r="O231" t="str">
            <v>I</v>
          </cell>
          <cell r="P231" t="str">
            <v>CASA MATRIZ</v>
          </cell>
          <cell r="Q231" t="str">
            <v>VICEPRESIDENCIA DE OPERACIONES</v>
          </cell>
          <cell r="R231" t="str">
            <v>EXPERIENCIA DE SERVICIO</v>
          </cell>
          <cell r="S231" t="str">
            <v>MARIBEL CASTAÑO CIRO</v>
          </cell>
          <cell r="T231" t="str">
            <v>INDEFINIDO</v>
          </cell>
          <cell r="U231">
            <v>0</v>
          </cell>
          <cell r="V231">
            <v>43410</v>
          </cell>
          <cell r="W231">
            <v>0</v>
          </cell>
          <cell r="X231">
            <v>0.21643835616438356</v>
          </cell>
          <cell r="Y231" t="str">
            <v>TECNOLÓGICO</v>
          </cell>
          <cell r="Z231" t="str">
            <v>REDES DE COMPUTADORES Y SEGURIDAD INFORMATICA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 t="str">
            <v>UNIVERSIDAD MINUTO DE DIOS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2018</v>
          </cell>
          <cell r="AK231">
            <v>0</v>
          </cell>
          <cell r="AL231">
            <v>0</v>
          </cell>
          <cell r="AM231">
            <v>0</v>
          </cell>
          <cell r="AN231" t="str">
            <v>AUDITOR INTERNO- SISTEMAS DE GESTIÓN DE LA SEGURIDAD DE LA INFORMACIÓN- ISO 27001:2013</v>
          </cell>
          <cell r="AO231">
            <v>0</v>
          </cell>
          <cell r="AP231">
            <v>0</v>
          </cell>
          <cell r="AQ231">
            <v>0</v>
          </cell>
          <cell r="AR231" t="str">
            <v>SGS</v>
          </cell>
          <cell r="AS231">
            <v>0</v>
          </cell>
          <cell r="AT231">
            <v>0</v>
          </cell>
          <cell r="AU231">
            <v>0</v>
          </cell>
          <cell r="AV231">
            <v>34298</v>
          </cell>
          <cell r="AW231">
            <v>25.18082191780822</v>
          </cell>
          <cell r="AX231" t="str">
            <v>MILLA DE ORO</v>
          </cell>
          <cell r="AY231" t="str">
            <v>CRA 43 A N 3 SUR-130 TORRE 1 PISO 12 MILLA DE ORO</v>
          </cell>
          <cell r="AZ231" t="str">
            <v>Realizo sus practicas hasta el 15/10/2018, se inicio proceso de selección para el cargo de Analista de soporte.</v>
          </cell>
          <cell r="BA231">
            <v>3137000</v>
          </cell>
          <cell r="BB231">
            <v>0</v>
          </cell>
          <cell r="BC231">
            <v>3213187412</v>
          </cell>
          <cell r="BD231" t="str">
            <v xml:space="preserve">AVENIDA 46 N. 68A 34 </v>
          </cell>
          <cell r="BE231" t="str">
            <v>BELLO</v>
          </cell>
          <cell r="BF231" t="str">
            <v>O</v>
          </cell>
        </row>
        <row r="232">
          <cell r="A232">
            <v>43987070</v>
          </cell>
          <cell r="B232" t="str">
            <v>INGRID VANESSA DIAZ FONG</v>
          </cell>
          <cell r="C232" t="str">
            <v>ACTIVO</v>
          </cell>
          <cell r="D232">
            <v>0</v>
          </cell>
          <cell r="E232">
            <v>0</v>
          </cell>
          <cell r="F232">
            <v>0</v>
          </cell>
          <cell r="G232" t="str">
            <v>OPERATIVO</v>
          </cell>
          <cell r="H232" t="str">
            <v>REGULAR</v>
          </cell>
          <cell r="I232" t="str">
            <v>F</v>
          </cell>
          <cell r="J232" t="str">
            <v>vanessa.diaz@quipux.com</v>
          </cell>
          <cell r="K232" t="str">
            <v>CASADO</v>
          </cell>
          <cell r="L232">
            <v>0</v>
          </cell>
          <cell r="M232" t="str">
            <v>ANALISTA DE CALIDAD</v>
          </cell>
          <cell r="N232" t="str">
            <v>PROFESIONAL SENIOR</v>
          </cell>
          <cell r="O232" t="str">
            <v>I</v>
          </cell>
          <cell r="P232" t="str">
            <v>CASA MATRIZ</v>
          </cell>
          <cell r="Q232" t="str">
            <v>VICEPRESIDENCIA DE FÁBRICA DE SOFTWARE</v>
          </cell>
          <cell r="R232" t="str">
            <v>GERENCIA DE OPTIMIZACIÓN DE SOLUCIONES</v>
          </cell>
          <cell r="S232" t="str">
            <v>JUAN CARLOS ORTEGA MUÑOZ</v>
          </cell>
          <cell r="T232" t="str">
            <v>INDEFINIDO</v>
          </cell>
          <cell r="U232">
            <v>0</v>
          </cell>
          <cell r="V232">
            <v>41001</v>
          </cell>
          <cell r="W232">
            <v>0</v>
          </cell>
          <cell r="X232">
            <v>6.816438356164384</v>
          </cell>
          <cell r="Y232" t="str">
            <v>TECNOLÓGICO</v>
          </cell>
          <cell r="Z232">
            <v>0</v>
          </cell>
          <cell r="AA232" t="str">
            <v>SISTEMATIZACION DE DATOS</v>
          </cell>
          <cell r="AB232" t="str">
            <v>ESTUDIANTE INGENIERÍA DE SISTEMAS</v>
          </cell>
          <cell r="AC232">
            <v>0</v>
          </cell>
          <cell r="AD232">
            <v>0</v>
          </cell>
          <cell r="AE232">
            <v>0</v>
          </cell>
          <cell r="AF232" t="str">
            <v>POLITÉCNICO COLOMBIANO JAIME ISAZA CADAVID</v>
          </cell>
          <cell r="AG232" t="str">
            <v>POLITÉCNICO COLOMBIANO JAIME ISAZA CADAVID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31126</v>
          </cell>
          <cell r="AW232">
            <v>33.871232876712327</v>
          </cell>
          <cell r="AX232" t="str">
            <v>FORUM</v>
          </cell>
          <cell r="AY232" t="str">
            <v>Calle 7 Sur #42 - 70</v>
          </cell>
          <cell r="AZ232">
            <v>0</v>
          </cell>
          <cell r="BA232">
            <v>3137000</v>
          </cell>
          <cell r="BB232">
            <v>2397332</v>
          </cell>
          <cell r="BC232">
            <v>3002792254</v>
          </cell>
          <cell r="BD232" t="str">
            <v>CARRERA 39B NO. 39C-47</v>
          </cell>
          <cell r="BE232" t="str">
            <v>MEDELLÍN</v>
          </cell>
          <cell r="BF232" t="str">
            <v>O</v>
          </cell>
        </row>
        <row r="233">
          <cell r="A233">
            <v>1026149601</v>
          </cell>
          <cell r="B233" t="str">
            <v>ISABEL CRISTINA AGUDELO SANCHEZ</v>
          </cell>
          <cell r="C233" t="str">
            <v>INACTIVO</v>
          </cell>
          <cell r="D233">
            <v>0</v>
          </cell>
          <cell r="E233">
            <v>0</v>
          </cell>
          <cell r="F233" t="str">
            <v>RENUNCIA VOLUNTARIA</v>
          </cell>
          <cell r="G233" t="str">
            <v>OPERATIVO</v>
          </cell>
          <cell r="H233" t="str">
            <v>REGULAR</v>
          </cell>
          <cell r="I233" t="str">
            <v>F</v>
          </cell>
          <cell r="J233" t="str">
            <v>isacris1006@hotmail.com</v>
          </cell>
          <cell r="K233" t="str">
            <v>SOLTERO</v>
          </cell>
          <cell r="L233">
            <v>0</v>
          </cell>
          <cell r="M233" t="str">
            <v>AUXILIAR OPERATIVO DE SERVICIO</v>
          </cell>
          <cell r="N233" t="str">
            <v>AUXILIAR</v>
          </cell>
          <cell r="O233" t="str">
            <v>I</v>
          </cell>
          <cell r="P233" t="str">
            <v>GOBERNACIÓN ANTIOQUIA</v>
          </cell>
          <cell r="Q233" t="str">
            <v>GOBERNACIÓN ANTIOQUIA</v>
          </cell>
          <cell r="R233" t="str">
            <v>LIQUIDACIÓN</v>
          </cell>
          <cell r="S233" t="str">
            <v>LUIS CARLOS BEDOYA VASQUEZ</v>
          </cell>
          <cell r="T233" t="str">
            <v>INDEFINIDO</v>
          </cell>
          <cell r="U233">
            <v>0</v>
          </cell>
          <cell r="V233">
            <v>42786</v>
          </cell>
          <cell r="W233">
            <v>43251</v>
          </cell>
          <cell r="X233">
            <v>1.273972602739726</v>
          </cell>
          <cell r="Y233" t="str">
            <v>BACHILLER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2011</v>
          </cell>
          <cell r="AK233">
            <v>0</v>
          </cell>
          <cell r="AL233">
            <v>0</v>
          </cell>
          <cell r="AM233">
            <v>0</v>
          </cell>
          <cell r="AN233" t="str">
            <v>CURSO DE MANIPULACIÓN DE ALIMENTOS</v>
          </cell>
          <cell r="AO233">
            <v>0</v>
          </cell>
          <cell r="AP233">
            <v>0</v>
          </cell>
          <cell r="AQ233">
            <v>0</v>
          </cell>
          <cell r="AR233" t="str">
            <v>MANIPULAMOS</v>
          </cell>
          <cell r="AS233">
            <v>0</v>
          </cell>
          <cell r="AT233">
            <v>0</v>
          </cell>
          <cell r="AU233">
            <v>0</v>
          </cell>
          <cell r="AV233">
            <v>34248</v>
          </cell>
          <cell r="AW233">
            <v>25.317808219178083</v>
          </cell>
          <cell r="AX233" t="str">
            <v>GOBERNACIÓN ANTIOQUIA</v>
          </cell>
          <cell r="AY233" t="str">
            <v xml:space="preserve">CALLE 42 # 52-186 SÓTANO EXTERNO. </v>
          </cell>
          <cell r="AZ233">
            <v>0</v>
          </cell>
          <cell r="BA233" t="str">
            <v>2629779 ext 14</v>
          </cell>
          <cell r="BB233">
            <v>6018870</v>
          </cell>
          <cell r="BC233">
            <v>3135712901</v>
          </cell>
          <cell r="BD233" t="str">
            <v>CALLE 129 SUR N 56 - 61 I</v>
          </cell>
          <cell r="BE233" t="str">
            <v>MEDELLÍN</v>
          </cell>
          <cell r="BF233" t="str">
            <v>O</v>
          </cell>
        </row>
        <row r="234">
          <cell r="A234">
            <v>1017141930</v>
          </cell>
          <cell r="B234" t="str">
            <v>ISABEL CRISTINA RODRIGUEZ VALDES</v>
          </cell>
          <cell r="C234" t="str">
            <v>INACTIVO</v>
          </cell>
          <cell r="D234" t="str">
            <v>VOLUNTARIA NEGATIVA</v>
          </cell>
          <cell r="E234">
            <v>0</v>
          </cell>
          <cell r="F234" t="str">
            <v>RENUNCIA VOLUNTARIA</v>
          </cell>
          <cell r="G234" t="str">
            <v>OPERATIVO</v>
          </cell>
          <cell r="H234" t="str">
            <v>REGULAR</v>
          </cell>
          <cell r="I234" t="str">
            <v>F</v>
          </cell>
          <cell r="J234" t="str">
            <v>isabel.rodriguez@quipux.com</v>
          </cell>
          <cell r="K234" t="str">
            <v>CASADO</v>
          </cell>
          <cell r="L234">
            <v>0</v>
          </cell>
          <cell r="M234" t="str">
            <v>ANALISTA DE REQUISITOS</v>
          </cell>
          <cell r="N234" t="str">
            <v>PROFESIONAL STAFF</v>
          </cell>
          <cell r="O234" t="str">
            <v>III</v>
          </cell>
          <cell r="P234" t="str">
            <v>CASA MATRIZ</v>
          </cell>
          <cell r="Q234" t="str">
            <v>VICEPRESIDENCIA DE FÁBRICA DE SOFTWARE</v>
          </cell>
          <cell r="R234" t="str">
            <v>GERENCIA DE OPTIMIZACIÓN DE SOLUCIONES</v>
          </cell>
          <cell r="S234" t="str">
            <v>DIANA MARCELA VALERO PELAEZ</v>
          </cell>
          <cell r="T234" t="str">
            <v>INDEFINIDO</v>
          </cell>
          <cell r="U234">
            <v>0</v>
          </cell>
          <cell r="V234">
            <v>42807</v>
          </cell>
          <cell r="W234">
            <v>43464</v>
          </cell>
          <cell r="X234">
            <v>1.8</v>
          </cell>
          <cell r="Y234" t="str">
            <v>ESPECIALIZACIÓN</v>
          </cell>
          <cell r="Z234">
            <v>0</v>
          </cell>
          <cell r="AA234">
            <v>0</v>
          </cell>
          <cell r="AB234" t="str">
            <v>INGENIERÍA DE SISTEMAS</v>
          </cell>
          <cell r="AC234" t="str">
            <v>SISTEMAS DE INFORMACIÓN</v>
          </cell>
          <cell r="AD234">
            <v>0</v>
          </cell>
          <cell r="AE234">
            <v>0</v>
          </cell>
          <cell r="AF234">
            <v>0</v>
          </cell>
          <cell r="AG234" t="str">
            <v>UNIVERSIDAD EAFIT</v>
          </cell>
          <cell r="AH234" t="str">
            <v>UNIVERSIDAD EAFIT</v>
          </cell>
          <cell r="AI234">
            <v>0</v>
          </cell>
          <cell r="AJ234">
            <v>2012</v>
          </cell>
          <cell r="AK234" t="str">
            <v>05255-245088ANT</v>
          </cell>
          <cell r="AL234" t="str">
            <v>INGENIERÍA DE SISTEMAS</v>
          </cell>
          <cell r="AM234">
            <v>41319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31645</v>
          </cell>
          <cell r="AW234">
            <v>32.449315068493149</v>
          </cell>
          <cell r="AX234" t="str">
            <v>FORUM</v>
          </cell>
          <cell r="AY234" t="str">
            <v>Calle 7 Sur #42 - 70</v>
          </cell>
          <cell r="AZ234">
            <v>0</v>
          </cell>
          <cell r="BA234">
            <v>3137000</v>
          </cell>
          <cell r="BB234">
            <v>4128720</v>
          </cell>
          <cell r="BC234">
            <v>3117461334</v>
          </cell>
          <cell r="BD234" t="str">
            <v>CIRCULAR 76 N 37-10</v>
          </cell>
          <cell r="BE234" t="str">
            <v>MEDELLÍN</v>
          </cell>
          <cell r="BF234" t="str">
            <v>A</v>
          </cell>
        </row>
        <row r="235">
          <cell r="A235">
            <v>1022093919</v>
          </cell>
          <cell r="B235" t="str">
            <v>JAIBER SANTIAGO SERNA VARELA</v>
          </cell>
          <cell r="C235" t="str">
            <v>ACTIVO</v>
          </cell>
          <cell r="D235">
            <v>0</v>
          </cell>
          <cell r="E235">
            <v>0</v>
          </cell>
          <cell r="F235">
            <v>0</v>
          </cell>
          <cell r="G235" t="str">
            <v>OPERATIVO</v>
          </cell>
          <cell r="H235" t="str">
            <v>REGULAR</v>
          </cell>
          <cell r="I235" t="str">
            <v>M</v>
          </cell>
          <cell r="J235" t="str">
            <v>jaiber.serna@quipux.com</v>
          </cell>
          <cell r="K235" t="str">
            <v>SOLTERO</v>
          </cell>
          <cell r="L235">
            <v>0</v>
          </cell>
          <cell r="M235" t="str">
            <v>ANALISTA DESARROLLADOR</v>
          </cell>
          <cell r="N235" t="str">
            <v>PROFESIONAL SENIOR</v>
          </cell>
          <cell r="O235" t="str">
            <v>I</v>
          </cell>
          <cell r="P235" t="str">
            <v>CASA MATRIZ</v>
          </cell>
          <cell r="Q235" t="str">
            <v>VICEPRESIDENCIA DE FÁBRICA DE SOFTWARE</v>
          </cell>
          <cell r="R235" t="str">
            <v>GERENCIA DE OPTIMIZACIÓN DE SOLUCIONES</v>
          </cell>
          <cell r="S235" t="str">
            <v>ANGELA MARIA CUARTAS HURTADO</v>
          </cell>
          <cell r="T235" t="str">
            <v>INDEFINIDO</v>
          </cell>
          <cell r="U235">
            <v>0</v>
          </cell>
          <cell r="V235">
            <v>41137</v>
          </cell>
          <cell r="W235">
            <v>0</v>
          </cell>
          <cell r="X235">
            <v>6.4438356164383563</v>
          </cell>
          <cell r="Y235" t="str">
            <v>PROFESIONAL</v>
          </cell>
          <cell r="Z235">
            <v>0</v>
          </cell>
          <cell r="AA235">
            <v>0</v>
          </cell>
          <cell r="AB235" t="str">
            <v>INGENIERÍA DE SISTEMAS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 t="str">
            <v>FUNDACIÓN UNIVERSITARIA LUIS AMIGÓ</v>
          </cell>
          <cell r="AH235">
            <v>0</v>
          </cell>
          <cell r="AI235">
            <v>0</v>
          </cell>
          <cell r="AJ235">
            <v>2011</v>
          </cell>
          <cell r="AK235" t="str">
            <v>SI</v>
          </cell>
          <cell r="AL235" t="str">
            <v>INGENIERÍA DE SISTEMAS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32382</v>
          </cell>
          <cell r="AW235">
            <v>30.43013698630137</v>
          </cell>
          <cell r="AX235" t="str">
            <v>FORUM</v>
          </cell>
          <cell r="AY235" t="str">
            <v>Calle 7 Sur #42 - 70</v>
          </cell>
          <cell r="AZ235" t="str">
            <v>TELETRABAJO 11/09/2017</v>
          </cell>
          <cell r="BA235">
            <v>3137000</v>
          </cell>
          <cell r="BB235">
            <v>5851631</v>
          </cell>
          <cell r="BC235">
            <v>3207682576</v>
          </cell>
          <cell r="BD235" t="str">
            <v>CARRERA 50 1 SUR 30</v>
          </cell>
          <cell r="BE235" t="str">
            <v>MEDELLÍN</v>
          </cell>
          <cell r="BF235" t="str">
            <v>O</v>
          </cell>
        </row>
        <row r="236">
          <cell r="A236">
            <v>10887285</v>
          </cell>
          <cell r="B236" t="str">
            <v>JAIME ALBERTO VERGARA JALLER</v>
          </cell>
          <cell r="C236" t="str">
            <v>INACTIVO</v>
          </cell>
          <cell r="D236" t="str">
            <v>INVOLUNTARIA</v>
          </cell>
          <cell r="E236">
            <v>0</v>
          </cell>
          <cell r="F236" t="str">
            <v>DESPIDO SIN JUSTA CAUSA</v>
          </cell>
          <cell r="G236" t="str">
            <v>OPERATIVO</v>
          </cell>
          <cell r="H236" t="str">
            <v>REGULAR</v>
          </cell>
          <cell r="I236" t="str">
            <v>M</v>
          </cell>
          <cell r="J236" t="str">
            <v>jaime.vergara@quipux.com</v>
          </cell>
          <cell r="K236" t="str">
            <v>SOLTERO</v>
          </cell>
          <cell r="L236">
            <v>0</v>
          </cell>
          <cell r="M236" t="str">
            <v>ADMINISTRADOR DE APLICATIVO</v>
          </cell>
          <cell r="N236" t="str">
            <v>PROFESIONAL STAFF</v>
          </cell>
          <cell r="O236" t="str">
            <v>II</v>
          </cell>
          <cell r="P236" t="str">
            <v>CASA MATRIZ</v>
          </cell>
          <cell r="Q236" t="str">
            <v>VICEPRESIDENCIA DE OPERACIONES</v>
          </cell>
          <cell r="R236" t="str">
            <v>EXPERIENCIA DE SERVICIO</v>
          </cell>
          <cell r="S236" t="str">
            <v>JORGE ALEXANDER PINEDA HENAO</v>
          </cell>
          <cell r="T236" t="str">
            <v>INDEFINIDO</v>
          </cell>
          <cell r="U236">
            <v>0</v>
          </cell>
          <cell r="V236">
            <v>42920</v>
          </cell>
          <cell r="W236">
            <v>43280</v>
          </cell>
          <cell r="X236">
            <v>0.98630136986301364</v>
          </cell>
          <cell r="Y236" t="str">
            <v>PROFESIONAL</v>
          </cell>
          <cell r="Z236">
            <v>0</v>
          </cell>
          <cell r="AA236">
            <v>0</v>
          </cell>
          <cell r="AB236" t="str">
            <v>INGENIERÍA DE SISTEMAS DE INFORMACIÓN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 t="str">
            <v>UNIVERSIDAD DEL SINU</v>
          </cell>
          <cell r="AH236">
            <v>0</v>
          </cell>
          <cell r="AI236">
            <v>0</v>
          </cell>
          <cell r="AJ236">
            <v>2007</v>
          </cell>
          <cell r="AK236" t="str">
            <v>22845151430COR</v>
          </cell>
          <cell r="AL236" t="str">
            <v>INGENIERÍA DE SISTEMAS DE INFORMACIÓN</v>
          </cell>
          <cell r="AM236">
            <v>2008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30090</v>
          </cell>
          <cell r="AW236">
            <v>36.709589041095889</v>
          </cell>
          <cell r="AX236" t="str">
            <v>TRÁNSITO MEDELLÍN</v>
          </cell>
          <cell r="AY236" t="str">
            <v>CARRERA 64 C No. 72 - 58 TRÁNSITO MEDELLÍN</v>
          </cell>
          <cell r="AZ236">
            <v>0</v>
          </cell>
          <cell r="BA236" t="str">
            <v>3201000 ext 4424</v>
          </cell>
          <cell r="BB236">
            <v>0</v>
          </cell>
          <cell r="BC236">
            <v>3134721624</v>
          </cell>
          <cell r="BD236" t="str">
            <v>CLL 45D N 62-76 FLORIDA NUEVA</v>
          </cell>
          <cell r="BE236" t="str">
            <v>MEDELLÍN</v>
          </cell>
          <cell r="BF236" t="str">
            <v>A</v>
          </cell>
        </row>
        <row r="237">
          <cell r="A237">
            <v>1214714295</v>
          </cell>
          <cell r="B237" t="str">
            <v>JAIME ANDRES BUILES TABORDA</v>
          </cell>
          <cell r="C237" t="str">
            <v>ACTIVO</v>
          </cell>
          <cell r="D237">
            <v>0</v>
          </cell>
          <cell r="E237" t="str">
            <v>COLCIENCIAS</v>
          </cell>
          <cell r="F237">
            <v>0</v>
          </cell>
          <cell r="G237" t="str">
            <v>OPERATIVO</v>
          </cell>
          <cell r="H237" t="str">
            <v>REGULAR</v>
          </cell>
          <cell r="I237" t="str">
            <v>M</v>
          </cell>
          <cell r="J237" t="str">
            <v>jaime.builes@quipux.com</v>
          </cell>
          <cell r="K237" t="str">
            <v>UNIÓN LIBRE</v>
          </cell>
          <cell r="L237">
            <v>1</v>
          </cell>
          <cell r="M237" t="str">
            <v>COORDINADOR DE SOLUCIONES TI</v>
          </cell>
          <cell r="N237" t="str">
            <v>PROFESIONAL STAFF</v>
          </cell>
          <cell r="O237" t="str">
            <v>III</v>
          </cell>
          <cell r="P237" t="str">
            <v>CASA MATRIZ</v>
          </cell>
          <cell r="Q237" t="str">
            <v>VICEPRESIDENCIA DE PROYECTOS Y NUEVOS NEGOCIOS</v>
          </cell>
          <cell r="R237" t="str">
            <v>GERENCIA DE NUEVOS PROYECTOS Y TICS</v>
          </cell>
          <cell r="S237" t="str">
            <v>ANDERSON LINARES VELASCO</v>
          </cell>
          <cell r="T237" t="str">
            <v>INDEFINIDO</v>
          </cell>
          <cell r="U237">
            <v>0</v>
          </cell>
          <cell r="V237">
            <v>40863</v>
          </cell>
          <cell r="W237">
            <v>0</v>
          </cell>
          <cell r="X237">
            <v>7.1945205479452055</v>
          </cell>
          <cell r="Y237" t="str">
            <v>TÉCNICO</v>
          </cell>
          <cell r="Z237" t="str">
            <v>SISTEMAS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 t="str">
            <v>SENA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ARQUITECTURA Y SERVICIO DE NUBE</v>
          </cell>
          <cell r="AO237">
            <v>0</v>
          </cell>
          <cell r="AP237">
            <v>0</v>
          </cell>
          <cell r="AQ237">
            <v>0</v>
          </cell>
          <cell r="AR237" t="str">
            <v>SENA</v>
          </cell>
          <cell r="AS237">
            <v>0</v>
          </cell>
          <cell r="AT237">
            <v>0</v>
          </cell>
          <cell r="AU237">
            <v>0</v>
          </cell>
          <cell r="AV237">
            <v>33884</v>
          </cell>
          <cell r="AW237">
            <v>26.315068493150687</v>
          </cell>
          <cell r="AX237" t="str">
            <v>FORUM</v>
          </cell>
          <cell r="AY237" t="str">
            <v>Calle 7 Sur #42 - 70</v>
          </cell>
          <cell r="AZ237">
            <v>0</v>
          </cell>
          <cell r="BA237" t="str">
            <v>3137000 EXT 911</v>
          </cell>
          <cell r="BB237">
            <v>2178268</v>
          </cell>
          <cell r="BC237">
            <v>3218464557</v>
          </cell>
          <cell r="BD237" t="str">
            <v>CARRERA 33A NO. 42-83</v>
          </cell>
          <cell r="BE237" t="str">
            <v>MEDELLÍN</v>
          </cell>
          <cell r="BF237" t="str">
            <v>O</v>
          </cell>
        </row>
        <row r="238">
          <cell r="A238">
            <v>71722833</v>
          </cell>
          <cell r="B238" t="str">
            <v>JAIR DUVAN CARDONA RENDON</v>
          </cell>
          <cell r="C238" t="str">
            <v>ACTIVO</v>
          </cell>
          <cell r="D238">
            <v>0</v>
          </cell>
          <cell r="E238">
            <v>0</v>
          </cell>
          <cell r="F238">
            <v>0</v>
          </cell>
          <cell r="G238" t="str">
            <v>LIDER</v>
          </cell>
          <cell r="H238" t="str">
            <v>REGULAR</v>
          </cell>
          <cell r="I238" t="str">
            <v>M</v>
          </cell>
          <cell r="J238" t="str">
            <v>jair.cardona@quipux.com</v>
          </cell>
          <cell r="K238" t="str">
            <v>CASADO</v>
          </cell>
          <cell r="L238">
            <v>2</v>
          </cell>
          <cell r="M238" t="str">
            <v>JEFE CCO</v>
          </cell>
          <cell r="N238" t="str">
            <v>JEFE</v>
          </cell>
          <cell r="O238" t="str">
            <v>II</v>
          </cell>
          <cell r="P238" t="str">
            <v>CASA MATRIZ</v>
          </cell>
          <cell r="Q238" t="str">
            <v>VICEPRESIDENCIA DE OPERACIONES</v>
          </cell>
          <cell r="R238" t="str">
            <v>GERENCIA PLANEACIÓN Y CONTROL DE OPERACIONES</v>
          </cell>
          <cell r="S238" t="str">
            <v>MONICA BETANCURT ASSMUS</v>
          </cell>
          <cell r="T238" t="str">
            <v>INDEFINIDO</v>
          </cell>
          <cell r="U238">
            <v>0</v>
          </cell>
          <cell r="V238">
            <v>42212</v>
          </cell>
          <cell r="W238">
            <v>0</v>
          </cell>
          <cell r="X238">
            <v>3.4986301369863013</v>
          </cell>
          <cell r="Y238" t="str">
            <v>MAESTRÍA</v>
          </cell>
          <cell r="Z238">
            <v>0</v>
          </cell>
          <cell r="AA238">
            <v>0</v>
          </cell>
          <cell r="AB238" t="str">
            <v>INGENIERÍA DE PRODUCCIÓN</v>
          </cell>
          <cell r="AC238" t="str">
            <v>FINANZAS</v>
          </cell>
          <cell r="AD238" t="str">
            <v>ADMINISTRACIÓN FINANCIERA</v>
          </cell>
          <cell r="AE238">
            <v>0</v>
          </cell>
          <cell r="AF238">
            <v>0</v>
          </cell>
          <cell r="AG238" t="str">
            <v>UNIVERSIDAD EAFIT</v>
          </cell>
          <cell r="AH238" t="str">
            <v>UNIVERSIDAD EAFIT</v>
          </cell>
          <cell r="AI238" t="str">
            <v>UNIVERSIDAD EAFIT</v>
          </cell>
          <cell r="AJ238">
            <v>1995</v>
          </cell>
          <cell r="AK238" t="str">
            <v>05227-302465ANT</v>
          </cell>
          <cell r="AL238" t="str">
            <v>INGENIERÍA DE PRODUCCIÓN</v>
          </cell>
          <cell r="AM238">
            <v>42131</v>
          </cell>
          <cell r="AN238" t="str">
            <v>CURSO CIUDADANO EN CIENCIA DE LOS DATOS</v>
          </cell>
          <cell r="AO238">
            <v>0</v>
          </cell>
          <cell r="AP238">
            <v>0</v>
          </cell>
          <cell r="AQ238">
            <v>0</v>
          </cell>
          <cell r="AR238" t="str">
            <v>PONTIFICIA UNIVERSIDAD JAVERIANA</v>
          </cell>
          <cell r="AS238">
            <v>0</v>
          </cell>
          <cell r="AT238">
            <v>0</v>
          </cell>
          <cell r="AU238">
            <v>0</v>
          </cell>
          <cell r="AV238">
            <v>26078</v>
          </cell>
          <cell r="AW238">
            <v>47.701369863013696</v>
          </cell>
          <cell r="AX238" t="str">
            <v>MILLA DE ORO</v>
          </cell>
          <cell r="AY238" t="str">
            <v>CRA 43 A N 3 SUR-130 TORRE 1 PISO 12 MILLA DE ORO</v>
          </cell>
          <cell r="AZ238">
            <v>0</v>
          </cell>
          <cell r="BA238">
            <v>0</v>
          </cell>
          <cell r="BB238" t="str">
            <v>no tiene</v>
          </cell>
          <cell r="BC238">
            <v>3005151664</v>
          </cell>
          <cell r="BD238" t="str">
            <v>DG 75 DD # 4-41 BQ 54 APT 101</v>
          </cell>
          <cell r="BE238" t="str">
            <v>MEDELLÍN</v>
          </cell>
          <cell r="BF238" t="str">
            <v>O</v>
          </cell>
        </row>
        <row r="239">
          <cell r="A239">
            <v>21991577</v>
          </cell>
          <cell r="B239" t="str">
            <v>LUZ MERY ARENAS ORREGO</v>
          </cell>
          <cell r="C239" t="str">
            <v>ACTIVO</v>
          </cell>
          <cell r="D239">
            <v>0</v>
          </cell>
          <cell r="E239">
            <v>0</v>
          </cell>
          <cell r="F239">
            <v>0</v>
          </cell>
          <cell r="G239" t="str">
            <v>OPERATIVO</v>
          </cell>
          <cell r="H239" t="str">
            <v>REGULAR</v>
          </cell>
          <cell r="I239" t="str">
            <v>F</v>
          </cell>
          <cell r="J239" t="str">
            <v>luz.arenas@quipux.com</v>
          </cell>
          <cell r="K239" t="str">
            <v>SOLTERO</v>
          </cell>
          <cell r="L239">
            <v>0</v>
          </cell>
          <cell r="M239" t="str">
            <v>ADMINISTRADOR DE APLICATIVO</v>
          </cell>
          <cell r="N239" t="str">
            <v>PROFESIONAL STAFF</v>
          </cell>
          <cell r="O239" t="str">
            <v>III</v>
          </cell>
          <cell r="P239" t="str">
            <v>CASA MATRIZ</v>
          </cell>
          <cell r="Q239" t="str">
            <v>VICEPRESIDENCIA DE OPERACIONES</v>
          </cell>
          <cell r="R239" t="str">
            <v>EXPERIENCIA DE SERVICIO</v>
          </cell>
          <cell r="S239" t="str">
            <v>MICHAEL PEREZ MANCHOLA</v>
          </cell>
          <cell r="T239" t="str">
            <v>INDEFINIDO</v>
          </cell>
          <cell r="U239">
            <v>0</v>
          </cell>
          <cell r="V239">
            <v>43207</v>
          </cell>
          <cell r="W239">
            <v>0</v>
          </cell>
          <cell r="X239">
            <v>0.77260273972602744</v>
          </cell>
          <cell r="Y239" t="str">
            <v>PROFESIONAL</v>
          </cell>
          <cell r="Z239" t="str">
            <v>INGENIERÍA DE SISTEMAS</v>
          </cell>
          <cell r="AA239" t="str">
            <v>SISTEMATIZACIÓN DE DATOS</v>
          </cell>
          <cell r="AB239">
            <v>0</v>
          </cell>
          <cell r="AC239">
            <v>0</v>
          </cell>
          <cell r="AD239">
            <v>0</v>
          </cell>
          <cell r="AE239" t="str">
            <v>UNIVERSIDAD LUIS AMIGO</v>
          </cell>
          <cell r="AF239" t="str">
            <v>POLITECNICO JAIME ISAZA CADAVID</v>
          </cell>
          <cell r="AG239">
            <v>0</v>
          </cell>
          <cell r="AH239">
            <v>0</v>
          </cell>
          <cell r="AI239">
            <v>0</v>
          </cell>
          <cell r="AJ239">
            <v>2013</v>
          </cell>
          <cell r="AK239" t="str">
            <v>05255286116ANT</v>
          </cell>
          <cell r="AL239" t="str">
            <v>INGENIERA DE SISTEMAS</v>
          </cell>
          <cell r="AM239">
            <v>41913</v>
          </cell>
          <cell r="AN239" t="str">
            <v>INGLES B1</v>
          </cell>
          <cell r="AO239" t="str">
            <v>DIPLOMADO EN BASES DE DATOS</v>
          </cell>
          <cell r="AP239">
            <v>0</v>
          </cell>
          <cell r="AQ239">
            <v>0</v>
          </cell>
          <cell r="AR239" t="str">
            <v>EUROCENTRES</v>
          </cell>
          <cell r="AS239" t="str">
            <v>TECNOLÓGICO CEDESISTEMAS</v>
          </cell>
          <cell r="AT239">
            <v>0</v>
          </cell>
          <cell r="AU239">
            <v>0</v>
          </cell>
          <cell r="AV239">
            <v>27038</v>
          </cell>
          <cell r="AW239">
            <v>45.07123287671233</v>
          </cell>
          <cell r="AX239" t="str">
            <v>AMVA</v>
          </cell>
          <cell r="AY239" t="str">
            <v>CRA 43 A N 3 SUR-130 TORRE 1 PISO 12 MILLA DE ORO</v>
          </cell>
          <cell r="AZ239">
            <v>0</v>
          </cell>
          <cell r="BA239">
            <v>3137000</v>
          </cell>
          <cell r="BB239">
            <v>0</v>
          </cell>
          <cell r="BC239">
            <v>3044106380</v>
          </cell>
          <cell r="BD239" t="str">
            <v>TRANSVERSAL 34 SUR N. 33 40 APTO 201</v>
          </cell>
          <cell r="BE239" t="str">
            <v>ENVIGADO</v>
          </cell>
          <cell r="BF239" t="str">
            <v>B</v>
          </cell>
        </row>
        <row r="240">
          <cell r="A240">
            <v>71637910</v>
          </cell>
          <cell r="B240" t="str">
            <v>JAIRO ENRIQUE PEREZ QUIGUA</v>
          </cell>
          <cell r="C240" t="str">
            <v>ACTIVO</v>
          </cell>
          <cell r="D240">
            <v>0</v>
          </cell>
          <cell r="E240">
            <v>0</v>
          </cell>
          <cell r="F240">
            <v>0</v>
          </cell>
          <cell r="G240" t="str">
            <v>OPERATIVO</v>
          </cell>
          <cell r="H240" t="str">
            <v>REGULAR</v>
          </cell>
          <cell r="I240" t="str">
            <v>M</v>
          </cell>
          <cell r="J240" t="str">
            <v>jairo.perez@quipux.com</v>
          </cell>
          <cell r="K240" t="str">
            <v>CASADO</v>
          </cell>
          <cell r="L240">
            <v>2</v>
          </cell>
          <cell r="M240" t="str">
            <v>LIDER DE PROYECTO</v>
          </cell>
          <cell r="N240" t="str">
            <v>PROFESIONAL SENIOR</v>
          </cell>
          <cell r="O240" t="str">
            <v>I</v>
          </cell>
          <cell r="P240" t="str">
            <v>CASA MATRIZ</v>
          </cell>
          <cell r="Q240" t="str">
            <v>VICEPRESIDENCIA DE OPERACIONES</v>
          </cell>
          <cell r="R240" t="str">
            <v>GERENCIA PLANEACIÓN Y CONTROL DE OPERACIONES</v>
          </cell>
          <cell r="S240" t="str">
            <v>JAIR DUVAN CARDONA RENDON</v>
          </cell>
          <cell r="T240" t="str">
            <v>INDEFINIDO</v>
          </cell>
          <cell r="U240">
            <v>0</v>
          </cell>
          <cell r="V240">
            <v>41045</v>
          </cell>
          <cell r="W240">
            <v>0</v>
          </cell>
          <cell r="X240">
            <v>6.6958904109589037</v>
          </cell>
          <cell r="Y240" t="str">
            <v>PROFESIONAL</v>
          </cell>
          <cell r="Z240">
            <v>0</v>
          </cell>
          <cell r="AA240" t="str">
            <v>SISTEMAS</v>
          </cell>
          <cell r="AB240" t="str">
            <v>INGENIERÍA DE SISTEMAS</v>
          </cell>
          <cell r="AC240">
            <v>0</v>
          </cell>
          <cell r="AD240">
            <v>0</v>
          </cell>
          <cell r="AE240">
            <v>0</v>
          </cell>
          <cell r="AF240" t="str">
            <v>TECNOLÓGICO DE ANTIOQUIA</v>
          </cell>
          <cell r="AG240" t="str">
            <v>UNIVERSIDAD INCCA DE COLOMBIA</v>
          </cell>
          <cell r="AH240">
            <v>0</v>
          </cell>
          <cell r="AI240">
            <v>0</v>
          </cell>
          <cell r="AJ240">
            <v>2002</v>
          </cell>
          <cell r="AK240" t="str">
            <v>SI</v>
          </cell>
          <cell r="AL240" t="str">
            <v>INGENIERÍA DE SISTEMAS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23157</v>
          </cell>
          <cell r="AW240">
            <v>55.704109589041096</v>
          </cell>
          <cell r="AX240" t="str">
            <v>MILLA DE ORO</v>
          </cell>
          <cell r="AY240" t="str">
            <v>CRA 43 A N 3 SUR-130 TORRE 1 PISO 12 MILLA DE ORO</v>
          </cell>
          <cell r="AZ240" t="str">
            <v>TELETRABAJO 23/01/2017</v>
          </cell>
          <cell r="BA240">
            <v>3137000</v>
          </cell>
          <cell r="BB240">
            <v>2266071</v>
          </cell>
          <cell r="BC240">
            <v>3116079171</v>
          </cell>
          <cell r="BD240" t="str">
            <v>CALLE 49 NO. 17 - 81 APTO 301</v>
          </cell>
          <cell r="BE240" t="str">
            <v>MEDELLÍN</v>
          </cell>
          <cell r="BF240" t="str">
            <v>O</v>
          </cell>
        </row>
        <row r="241">
          <cell r="A241">
            <v>15372841</v>
          </cell>
          <cell r="B241" t="str">
            <v>DAVID GUTIERREZ GIRALDO</v>
          </cell>
          <cell r="C241" t="str">
            <v>ACTIVO</v>
          </cell>
          <cell r="D241">
            <v>0</v>
          </cell>
          <cell r="E241">
            <v>0</v>
          </cell>
          <cell r="F241">
            <v>0</v>
          </cell>
          <cell r="G241" t="str">
            <v>OPERATIVO</v>
          </cell>
          <cell r="H241" t="str">
            <v>REGULAR</v>
          </cell>
          <cell r="I241" t="str">
            <v>M</v>
          </cell>
          <cell r="J241" t="str">
            <v>david.gutierrez@quipux.com</v>
          </cell>
          <cell r="K241" t="str">
            <v>UNIÓN LIBRE</v>
          </cell>
          <cell r="L241">
            <v>1</v>
          </cell>
          <cell r="M241" t="str">
            <v>ANALISTA DE OPERACIÓN</v>
          </cell>
          <cell r="N241" t="str">
            <v>PROFESIONAL STAFF</v>
          </cell>
          <cell r="O241" t="str">
            <v>I</v>
          </cell>
          <cell r="P241" t="str">
            <v>CASA MATRIZ</v>
          </cell>
          <cell r="Q241" t="str">
            <v>VICEPRESIDENCIA DE OPERACIONES</v>
          </cell>
          <cell r="R241" t="str">
            <v>EXPERIENCIA DE SERVICIO</v>
          </cell>
          <cell r="S241" t="str">
            <v>MICHAEL PEREZ MANCHOLA</v>
          </cell>
          <cell r="T241" t="str">
            <v>INDEFINIDO</v>
          </cell>
          <cell r="U241">
            <v>0</v>
          </cell>
          <cell r="V241">
            <v>43213</v>
          </cell>
          <cell r="W241">
            <v>0</v>
          </cell>
          <cell r="X241">
            <v>0.75616438356164384</v>
          </cell>
          <cell r="Y241" t="str">
            <v>PROFESIONAL</v>
          </cell>
          <cell r="Z241" t="str">
            <v>ELECTRÓNICA DE COMPUTADORES</v>
          </cell>
          <cell r="AA241">
            <v>0</v>
          </cell>
          <cell r="AB241" t="str">
            <v>INGENIERÍA DE SISTEMAS E INFORMATICA</v>
          </cell>
          <cell r="AC241">
            <v>0</v>
          </cell>
          <cell r="AD241">
            <v>0</v>
          </cell>
          <cell r="AE241" t="str">
            <v>INSTITUTO SINTESIS ELECTRÓNICA</v>
          </cell>
          <cell r="AF241">
            <v>0</v>
          </cell>
          <cell r="AG241" t="str">
            <v>UNIVERSIDAD NACIONAL DE COLOMBIA</v>
          </cell>
          <cell r="AH241">
            <v>0</v>
          </cell>
          <cell r="AI241">
            <v>0</v>
          </cell>
          <cell r="AJ241">
            <v>2016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30821</v>
          </cell>
          <cell r="AW241">
            <v>34.706849315068496</v>
          </cell>
          <cell r="AX241" t="str">
            <v>SMM</v>
          </cell>
          <cell r="AY241" t="str">
            <v>CARRERA 64 C No. 72 - 58 TRÁNSITO MEDELLÍN</v>
          </cell>
          <cell r="AZ241">
            <v>0</v>
          </cell>
          <cell r="BA241">
            <v>3137000</v>
          </cell>
          <cell r="BB241">
            <v>4883024</v>
          </cell>
          <cell r="BC241">
            <v>3023030013</v>
          </cell>
          <cell r="BD241" t="str">
            <v>CARRERA 88 A N. 68 166</v>
          </cell>
          <cell r="BE241" t="str">
            <v>MEDELLÍN</v>
          </cell>
          <cell r="BF241" t="str">
            <v>O</v>
          </cell>
        </row>
        <row r="242">
          <cell r="A242">
            <v>1088017737</v>
          </cell>
          <cell r="B242" t="str">
            <v>JEFERSON ANTONIO HOLGUIN PINEDA</v>
          </cell>
          <cell r="C242" t="str">
            <v>ACTIVO</v>
          </cell>
          <cell r="D242">
            <v>0</v>
          </cell>
          <cell r="E242">
            <v>0</v>
          </cell>
          <cell r="F242">
            <v>0</v>
          </cell>
          <cell r="G242" t="str">
            <v>OPERATIVO</v>
          </cell>
          <cell r="H242" t="str">
            <v>REGULAR</v>
          </cell>
          <cell r="I242" t="str">
            <v>M</v>
          </cell>
          <cell r="J242" t="str">
            <v>yepito2009@hotmail.com</v>
          </cell>
          <cell r="K242" t="str">
            <v>UNIÓN LIBRE</v>
          </cell>
          <cell r="L242">
            <v>0</v>
          </cell>
          <cell r="M242" t="str">
            <v>AUXILIAR OPERATIVO DE SERVICIO</v>
          </cell>
          <cell r="N242" t="str">
            <v>AUXILIAR</v>
          </cell>
          <cell r="O242" t="str">
            <v>I</v>
          </cell>
          <cell r="P242" t="str">
            <v>GOBERNACIÓN ANTIOQUIA</v>
          </cell>
          <cell r="Q242" t="str">
            <v>GOBERNACIÓN ANTIOQUIA</v>
          </cell>
          <cell r="R242" t="str">
            <v>OPERACIONES</v>
          </cell>
          <cell r="S242" t="str">
            <v>LUIS CARLOS BEDOYA VASQUEZ</v>
          </cell>
          <cell r="T242" t="str">
            <v>INDEFINIDO</v>
          </cell>
          <cell r="U242">
            <v>0</v>
          </cell>
          <cell r="V242">
            <v>42843</v>
          </cell>
          <cell r="W242">
            <v>0</v>
          </cell>
          <cell r="X242">
            <v>1.7698630136986302</v>
          </cell>
          <cell r="Y242" t="str">
            <v>BACHILLER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 t="str">
            <v>INSTITUCIÓN EDUCATIVA NUEVA GRANADA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2012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33265</v>
          </cell>
          <cell r="AW242">
            <v>28.010958904109589</v>
          </cell>
          <cell r="AX242" t="str">
            <v>GOBERNACIÓN ANTIOQUIA</v>
          </cell>
          <cell r="AY242" t="str">
            <v xml:space="preserve">CALLE 42 # 52-186 SÓTANO EXTERNO. </v>
          </cell>
          <cell r="AZ242">
            <v>0</v>
          </cell>
          <cell r="BA242" t="str">
            <v>2629779 ext 14</v>
          </cell>
          <cell r="BB242">
            <v>3004212575</v>
          </cell>
          <cell r="BC242">
            <v>3108972673</v>
          </cell>
          <cell r="BD242" t="str">
            <v xml:space="preserve">Cl 80 F Carrera 88 A 17 </v>
          </cell>
          <cell r="BE242" t="str">
            <v>MEDELLÍN</v>
          </cell>
          <cell r="BF242" t="str">
            <v>O</v>
          </cell>
        </row>
        <row r="243">
          <cell r="A243">
            <v>1035870050</v>
          </cell>
          <cell r="B243" t="str">
            <v>LAURA MILENA CATAÑO CASTRILLON</v>
          </cell>
          <cell r="C243" t="str">
            <v>ACTIVO</v>
          </cell>
          <cell r="D243">
            <v>0</v>
          </cell>
          <cell r="E243">
            <v>0</v>
          </cell>
          <cell r="F243">
            <v>0</v>
          </cell>
          <cell r="G243" t="str">
            <v>OPERATIVO</v>
          </cell>
          <cell r="H243" t="str">
            <v>REGULAR</v>
          </cell>
          <cell r="I243" t="str">
            <v>F</v>
          </cell>
          <cell r="J243" t="str">
            <v>laura.catano@quipux.com</v>
          </cell>
          <cell r="K243" t="str">
            <v>SOLTERO</v>
          </cell>
          <cell r="L243">
            <v>0</v>
          </cell>
          <cell r="M243" t="str">
            <v>ANALISTA DE OPERACIÓN</v>
          </cell>
          <cell r="N243" t="str">
            <v>PROFESIONAL STAFF</v>
          </cell>
          <cell r="O243" t="str">
            <v>II</v>
          </cell>
          <cell r="P243" t="str">
            <v>CASA MATRIZ</v>
          </cell>
          <cell r="Q243" t="str">
            <v>VICEPRESIDENCIA DE OPERACIONES</v>
          </cell>
          <cell r="R243" t="str">
            <v>EXPERIENCIA DE SERVICIO</v>
          </cell>
          <cell r="S243" t="str">
            <v>MICHAEL PEREZ MANCHOLA</v>
          </cell>
          <cell r="T243" t="str">
            <v>INDEFINIDO</v>
          </cell>
          <cell r="U243">
            <v>0</v>
          </cell>
          <cell r="V243">
            <v>43213</v>
          </cell>
          <cell r="W243">
            <v>0</v>
          </cell>
          <cell r="X243">
            <v>0.75616438356164384</v>
          </cell>
          <cell r="Y243" t="str">
            <v>PROFESIONAL</v>
          </cell>
          <cell r="Z243" t="str">
            <v>SISTEMAS</v>
          </cell>
          <cell r="AA243">
            <v>0</v>
          </cell>
          <cell r="AB243" t="str">
            <v>INGENIERÍA INDUSTRIAL</v>
          </cell>
          <cell r="AC243">
            <v>0</v>
          </cell>
          <cell r="AD243">
            <v>0</v>
          </cell>
          <cell r="AE243" t="str">
            <v>SENA</v>
          </cell>
          <cell r="AF243">
            <v>0</v>
          </cell>
          <cell r="AG243" t="str">
            <v>UNIVERSIDAD DE ANTIOQUIA</v>
          </cell>
          <cell r="AH243">
            <v>0</v>
          </cell>
          <cell r="AI243">
            <v>0</v>
          </cell>
          <cell r="AJ243">
            <v>2017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34744</v>
          </cell>
          <cell r="AW243">
            <v>23.958904109589042</v>
          </cell>
          <cell r="AX243" t="str">
            <v>SMM</v>
          </cell>
          <cell r="AY243" t="str">
            <v>CARRERA 64 C No. 72 - 58 TRÁNSITO MEDELLÍN</v>
          </cell>
          <cell r="AZ243">
            <v>0</v>
          </cell>
          <cell r="BA243">
            <v>3137000</v>
          </cell>
          <cell r="BB243">
            <v>0</v>
          </cell>
          <cell r="BC243">
            <v>3122840265</v>
          </cell>
          <cell r="BD243" t="str">
            <v>CARRERA 10 N. 10 19</v>
          </cell>
          <cell r="BE243" t="str">
            <v>MEDELLÍN</v>
          </cell>
          <cell r="BF243" t="str">
            <v>A</v>
          </cell>
        </row>
        <row r="244">
          <cell r="A244">
            <v>65782985</v>
          </cell>
          <cell r="B244" t="str">
            <v>JEIMY PATRICIA AMAYA NIETO</v>
          </cell>
          <cell r="C244" t="str">
            <v>ACTIVO</v>
          </cell>
          <cell r="D244">
            <v>0</v>
          </cell>
          <cell r="E244" t="str">
            <v>COLCIENCIAS</v>
          </cell>
          <cell r="F244">
            <v>0</v>
          </cell>
          <cell r="G244" t="str">
            <v>LIDER</v>
          </cell>
          <cell r="H244" t="str">
            <v>REGULAR</v>
          </cell>
          <cell r="I244" t="str">
            <v>F</v>
          </cell>
          <cell r="J244" t="str">
            <v>jeimy.amaya@quipux.com</v>
          </cell>
          <cell r="K244" t="str">
            <v>CASADO</v>
          </cell>
          <cell r="L244">
            <v>0</v>
          </cell>
          <cell r="M244" t="str">
            <v>GESTOR DE INNOVACIÓN</v>
          </cell>
          <cell r="N244" t="str">
            <v>LÍDER</v>
          </cell>
          <cell r="O244" t="str">
            <v>I</v>
          </cell>
          <cell r="P244" t="str">
            <v>CASA MATRIZ</v>
          </cell>
          <cell r="Q244" t="str">
            <v>VICEPRESIDENCIA DE INVESTIGACIÓN Y DESARROLLO</v>
          </cell>
          <cell r="R244" t="str">
            <v>EQUIPO DE INVESTIGACIÓN Y DESARROLLO</v>
          </cell>
          <cell r="S244" t="str">
            <v>BEATRIZ YANNETH RAMIREZ GOMEZ</v>
          </cell>
          <cell r="T244" t="str">
            <v>INDEFINIDO</v>
          </cell>
          <cell r="U244">
            <v>0</v>
          </cell>
          <cell r="V244">
            <v>40546</v>
          </cell>
          <cell r="W244">
            <v>0</v>
          </cell>
          <cell r="X244">
            <v>8.0630136986301366</v>
          </cell>
          <cell r="Y244" t="str">
            <v>ESPECIALIZACIÓN</v>
          </cell>
          <cell r="Z244">
            <v>0</v>
          </cell>
          <cell r="AA244">
            <v>0</v>
          </cell>
          <cell r="AB244" t="str">
            <v>INGENIERÍA DE SISTEMAS</v>
          </cell>
          <cell r="AC244" t="str">
            <v>GESTIÓN DE LA INNOVACION TECNOLÓGICA</v>
          </cell>
          <cell r="AD244">
            <v>0</v>
          </cell>
          <cell r="AE244">
            <v>0</v>
          </cell>
          <cell r="AF244">
            <v>0</v>
          </cell>
          <cell r="AG244" t="str">
            <v>LA FUNDACIÓN UNIVERSITARIA SAN MARTIN</v>
          </cell>
          <cell r="AH244" t="str">
            <v>UNIVERSIDAD PONTIFICIA BOLIVARIANA</v>
          </cell>
          <cell r="AI244">
            <v>0</v>
          </cell>
          <cell r="AJ244">
            <v>2016</v>
          </cell>
          <cell r="AK244">
            <v>0</v>
          </cell>
          <cell r="AL244">
            <v>0</v>
          </cell>
          <cell r="AM244">
            <v>0</v>
          </cell>
          <cell r="AN244" t="str">
            <v>ORACLE DATABASE SQL CERTIFIED EXPERT</v>
          </cell>
          <cell r="AO244" t="str">
            <v>ORACLE DATABASE 11G ADMINISTRATION 1</v>
          </cell>
          <cell r="AP244">
            <v>0</v>
          </cell>
          <cell r="AQ244">
            <v>0</v>
          </cell>
          <cell r="AR244" t="str">
            <v>ORACLE-2014</v>
          </cell>
          <cell r="AS244" t="str">
            <v>ORACLE-2015</v>
          </cell>
          <cell r="AT244">
            <v>0</v>
          </cell>
          <cell r="AU244">
            <v>0</v>
          </cell>
          <cell r="AV244">
            <v>28887</v>
          </cell>
          <cell r="AW244">
            <v>40.005479452054793</v>
          </cell>
          <cell r="AX244" t="str">
            <v>MILLA DE ORO</v>
          </cell>
          <cell r="AY244" t="str">
            <v>CRA 43 A N 3 SUR-130 TORRE 1 PISO 12 MILLA DE ORO</v>
          </cell>
          <cell r="AZ244">
            <v>0</v>
          </cell>
          <cell r="BA244">
            <v>3137000</v>
          </cell>
          <cell r="BB244">
            <v>4230200</v>
          </cell>
          <cell r="BC244">
            <v>3002788146</v>
          </cell>
          <cell r="BD244" t="str">
            <v xml:space="preserve">CRA 4B N 76 SUR 34 APTO 803 BLOQUE 7 </v>
          </cell>
          <cell r="BE244" t="str">
            <v>MEDELLÍN</v>
          </cell>
          <cell r="BF244" t="str">
            <v>O</v>
          </cell>
        </row>
        <row r="245">
          <cell r="A245">
            <v>1037636866</v>
          </cell>
          <cell r="B245" t="str">
            <v>LIZETH GONZALEZ SAMPEDRO</v>
          </cell>
          <cell r="C245" t="str">
            <v>ACTIVO</v>
          </cell>
          <cell r="D245">
            <v>0</v>
          </cell>
          <cell r="E245">
            <v>0</v>
          </cell>
          <cell r="F245">
            <v>0</v>
          </cell>
          <cell r="G245" t="str">
            <v>OPERATIVO</v>
          </cell>
          <cell r="H245" t="str">
            <v>REGULAR</v>
          </cell>
          <cell r="I245" t="str">
            <v>F</v>
          </cell>
          <cell r="J245" t="str">
            <v>lizeth.gonzalez@quipux.com</v>
          </cell>
          <cell r="K245" t="str">
            <v>SOLTERO</v>
          </cell>
          <cell r="L245">
            <v>0</v>
          </cell>
          <cell r="M245" t="str">
            <v>ANALISTA DE OPERACIÓN</v>
          </cell>
          <cell r="N245" t="str">
            <v>PROFESIONAL STAFF</v>
          </cell>
          <cell r="O245" t="str">
            <v>I</v>
          </cell>
          <cell r="P245" t="str">
            <v>CASA MATRIZ</v>
          </cell>
          <cell r="Q245" t="str">
            <v>VICEPRESIDENCIA DE OPERACIONES</v>
          </cell>
          <cell r="R245" t="str">
            <v>EXPERIENCIA DE SERVICIO</v>
          </cell>
          <cell r="S245" t="str">
            <v>MICHAEL PEREZ MANCHOLA</v>
          </cell>
          <cell r="T245" t="str">
            <v>INDEFINIDO</v>
          </cell>
          <cell r="U245">
            <v>0</v>
          </cell>
          <cell r="V245">
            <v>43213</v>
          </cell>
          <cell r="W245">
            <v>0</v>
          </cell>
          <cell r="X245">
            <v>0.75616438356164384</v>
          </cell>
          <cell r="Y245" t="str">
            <v>PROFESIONAL</v>
          </cell>
          <cell r="Z245">
            <v>0</v>
          </cell>
          <cell r="AA245">
            <v>0</v>
          </cell>
          <cell r="AB245" t="str">
            <v>INGENIERÍA INDUSTRIAL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 t="str">
            <v>UNIVERSIDAD NACIONAL DE COLOMBIA</v>
          </cell>
          <cell r="AH245">
            <v>0</v>
          </cell>
          <cell r="AI245">
            <v>0</v>
          </cell>
          <cell r="AJ245">
            <v>2018</v>
          </cell>
          <cell r="AK245">
            <v>0</v>
          </cell>
          <cell r="AL245">
            <v>0</v>
          </cell>
          <cell r="AM245">
            <v>0</v>
          </cell>
          <cell r="AN245" t="str">
            <v>EXCEL AVANZADO</v>
          </cell>
          <cell r="AO245">
            <v>0</v>
          </cell>
          <cell r="AP245">
            <v>0</v>
          </cell>
          <cell r="AQ245">
            <v>0</v>
          </cell>
          <cell r="AR245" t="str">
            <v>UNIVERSIDAD NACIONAL</v>
          </cell>
          <cell r="AS245">
            <v>0</v>
          </cell>
          <cell r="AT245">
            <v>0</v>
          </cell>
          <cell r="AU245">
            <v>0</v>
          </cell>
          <cell r="AV245">
            <v>34595</v>
          </cell>
          <cell r="AW245">
            <v>24.367123287671234</v>
          </cell>
          <cell r="AX245" t="str">
            <v>SMM</v>
          </cell>
          <cell r="AY245" t="str">
            <v>CARRERA 64 C No. 72 - 58 TRÁNSITO MEDELLÍN</v>
          </cell>
          <cell r="AZ245">
            <v>0</v>
          </cell>
          <cell r="BA245">
            <v>3137000</v>
          </cell>
          <cell r="BB245">
            <v>5972688</v>
          </cell>
          <cell r="BC245">
            <v>3012497660</v>
          </cell>
          <cell r="BD245" t="str">
            <v>CALLE 27 N 58BB 157</v>
          </cell>
          <cell r="BE245" t="str">
            <v>BELLO</v>
          </cell>
          <cell r="BF245" t="str">
            <v>O</v>
          </cell>
        </row>
        <row r="246">
          <cell r="A246">
            <v>1090442136</v>
          </cell>
          <cell r="B246" t="str">
            <v>JEISON SNEIDER CABEZA SEGURA</v>
          </cell>
          <cell r="C246" t="str">
            <v>ACTIVO</v>
          </cell>
          <cell r="D246">
            <v>0</v>
          </cell>
          <cell r="E246">
            <v>0</v>
          </cell>
          <cell r="F246">
            <v>0</v>
          </cell>
          <cell r="G246" t="str">
            <v>OPERATIVO</v>
          </cell>
          <cell r="H246" t="str">
            <v>REGULAR</v>
          </cell>
          <cell r="I246" t="str">
            <v>M</v>
          </cell>
          <cell r="J246" t="str">
            <v>jeison.cabeza@quipux.com</v>
          </cell>
          <cell r="K246" t="str">
            <v>CASADO</v>
          </cell>
          <cell r="L246">
            <v>0</v>
          </cell>
          <cell r="M246" t="str">
            <v>ANALISTA DE INFORMACIÓN</v>
          </cell>
          <cell r="N246" t="str">
            <v>PROFESIONAL STAFF</v>
          </cell>
          <cell r="O246" t="str">
            <v>II</v>
          </cell>
          <cell r="P246" t="str">
            <v>CASA MATRIZ</v>
          </cell>
          <cell r="Q246" t="str">
            <v>VICEPRESIDENCIA DE OPERACIONES</v>
          </cell>
          <cell r="R246" t="str">
            <v>EXPERIENCIA DE SERVICIO</v>
          </cell>
          <cell r="S246" t="str">
            <v>LUIS OCTAVIO CAICEDO SANCHEZ</v>
          </cell>
          <cell r="T246" t="str">
            <v>INDEFINIDO</v>
          </cell>
          <cell r="U246">
            <v>0</v>
          </cell>
          <cell r="V246">
            <v>42800</v>
          </cell>
          <cell r="W246">
            <v>0</v>
          </cell>
          <cell r="X246">
            <v>1.8876712328767122</v>
          </cell>
          <cell r="Y246" t="str">
            <v>PROFESIONAL</v>
          </cell>
          <cell r="Z246">
            <v>0</v>
          </cell>
          <cell r="AA246">
            <v>0</v>
          </cell>
          <cell r="AB246" t="str">
            <v>INGENIERÍA EN TELECOMUNICACIONES</v>
          </cell>
          <cell r="AC246" t="str">
            <v>ESTUDIANTE ESPECIALIZACIÓN EN SEGURIDAD INFORMATICA</v>
          </cell>
          <cell r="AD246">
            <v>0</v>
          </cell>
          <cell r="AE246">
            <v>0</v>
          </cell>
          <cell r="AF246">
            <v>0</v>
          </cell>
          <cell r="AG246" t="str">
            <v>UNIVERSIDAD DE PAMPLONA</v>
          </cell>
          <cell r="AH246" t="str">
            <v>UNIVERSIDAD NACIONAL ABIERTA Y A DISTANCIA</v>
          </cell>
          <cell r="AI246">
            <v>0</v>
          </cell>
          <cell r="AJ246">
            <v>2014</v>
          </cell>
          <cell r="AK246" t="str">
            <v>NS290-105511</v>
          </cell>
          <cell r="AL246" t="str">
            <v>INGENIERÍA EN TELECOMUNICACIONES</v>
          </cell>
          <cell r="AM246">
            <v>41933</v>
          </cell>
          <cell r="AN246" t="str">
            <v>ITIL FOUNDATION CERTIFICATE</v>
          </cell>
          <cell r="AO246">
            <v>0</v>
          </cell>
          <cell r="AP246">
            <v>0</v>
          </cell>
          <cell r="AQ246">
            <v>0</v>
          </cell>
          <cell r="AR246" t="str">
            <v>AXELOS GLOBAL BEST PRACTICCE</v>
          </cell>
          <cell r="AS246">
            <v>0</v>
          </cell>
          <cell r="AT246">
            <v>0</v>
          </cell>
          <cell r="AU246">
            <v>0</v>
          </cell>
          <cell r="AV246">
            <v>33506</v>
          </cell>
          <cell r="AW246">
            <v>27.350684931506848</v>
          </cell>
          <cell r="AX246" t="str">
            <v>BOGOTÁ-SIS</v>
          </cell>
          <cell r="AY246" t="str">
            <v>CALLE 63 No, 9A-45  CHAPINERO</v>
          </cell>
          <cell r="AZ246">
            <v>0</v>
          </cell>
          <cell r="BA246" t="str">
            <v>3137000 EXT 1810</v>
          </cell>
          <cell r="BB246">
            <v>3115182945</v>
          </cell>
          <cell r="BC246">
            <v>3115182945</v>
          </cell>
          <cell r="BD246" t="str">
            <v>CALLE 7A BIS C # 80D 03</v>
          </cell>
          <cell r="BE246" t="str">
            <v>BOGOTÁ</v>
          </cell>
          <cell r="BF246" t="str">
            <v>A</v>
          </cell>
        </row>
        <row r="247">
          <cell r="A247">
            <v>1053831167</v>
          </cell>
          <cell r="B247" t="str">
            <v>MARIANTONIA LOPEZ MONSALVE</v>
          </cell>
          <cell r="C247" t="str">
            <v>ACTIVO</v>
          </cell>
          <cell r="D247">
            <v>0</v>
          </cell>
          <cell r="E247">
            <v>0</v>
          </cell>
          <cell r="F247">
            <v>0</v>
          </cell>
          <cell r="G247" t="str">
            <v>OPERATIVO</v>
          </cell>
          <cell r="H247" t="str">
            <v>REGULAR</v>
          </cell>
          <cell r="I247" t="str">
            <v>F</v>
          </cell>
          <cell r="J247" t="str">
            <v>mariantonia.lopez@quipux.com</v>
          </cell>
          <cell r="K247" t="str">
            <v>SOLTERO</v>
          </cell>
          <cell r="L247">
            <v>0</v>
          </cell>
          <cell r="M247" t="str">
            <v>ANALISTA DE OPERACIÓN</v>
          </cell>
          <cell r="N247" t="str">
            <v>PROFESIONAL STAFF</v>
          </cell>
          <cell r="O247" t="str">
            <v>I</v>
          </cell>
          <cell r="P247" t="str">
            <v>CASA MATRIZ</v>
          </cell>
          <cell r="Q247" t="str">
            <v>VICEPRESIDENCIA DE OPERACIONES</v>
          </cell>
          <cell r="R247" t="str">
            <v>EXPERIENCIA DE SERVICIO</v>
          </cell>
          <cell r="S247" t="str">
            <v>MICHAEL PEREZ MANCHOLA</v>
          </cell>
          <cell r="T247" t="str">
            <v>INDEFINIDO</v>
          </cell>
          <cell r="U247">
            <v>0</v>
          </cell>
          <cell r="V247">
            <v>43213</v>
          </cell>
          <cell r="W247">
            <v>0</v>
          </cell>
          <cell r="X247">
            <v>0.75616438356164384</v>
          </cell>
          <cell r="Y247" t="str">
            <v>PROFESIONAL</v>
          </cell>
          <cell r="Z247">
            <v>0</v>
          </cell>
          <cell r="AA247">
            <v>0</v>
          </cell>
          <cell r="AB247" t="str">
            <v>INGENIERÍA DE PRODUCCIÓN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 t="str">
            <v>EAFIT</v>
          </cell>
          <cell r="AH247">
            <v>0</v>
          </cell>
          <cell r="AI247">
            <v>0</v>
          </cell>
          <cell r="AJ247">
            <v>2017</v>
          </cell>
          <cell r="AK247" t="str">
            <v>05227382275ANT</v>
          </cell>
          <cell r="AL247" t="str">
            <v xml:space="preserve">INGRNIERA DE PRODUCCIÓN </v>
          </cell>
          <cell r="AM247">
            <v>43153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34291</v>
          </cell>
          <cell r="AW247">
            <v>25.2</v>
          </cell>
          <cell r="AX247" t="str">
            <v>SMM</v>
          </cell>
          <cell r="AY247" t="str">
            <v>CARRERA 64 C No. 72 - 58 TRÁNSITO MEDELLÍN</v>
          </cell>
          <cell r="AZ247">
            <v>0</v>
          </cell>
          <cell r="BA247">
            <v>3137000</v>
          </cell>
          <cell r="BB247">
            <v>3140215</v>
          </cell>
          <cell r="BC247">
            <v>3136026839</v>
          </cell>
          <cell r="BD247" t="str">
            <v>CALLE 8 SUR N. 43B 112 APTO.612</v>
          </cell>
          <cell r="BE247" t="str">
            <v>MEDELLÍN</v>
          </cell>
          <cell r="BF247" t="str">
            <v>A</v>
          </cell>
        </row>
        <row r="248">
          <cell r="A248">
            <v>1020404795</v>
          </cell>
          <cell r="B248" t="str">
            <v>JENIFFER CADAVID SALDARRIAGA</v>
          </cell>
          <cell r="C248" t="str">
            <v>INACTIVO</v>
          </cell>
          <cell r="D248">
            <v>0</v>
          </cell>
          <cell r="E248">
            <v>0</v>
          </cell>
          <cell r="F248" t="str">
            <v>RENUNCIA VOLUNTARIA</v>
          </cell>
          <cell r="G248" t="str">
            <v>OPERATIVO</v>
          </cell>
          <cell r="H248" t="str">
            <v>REGULAR</v>
          </cell>
          <cell r="I248" t="str">
            <v>F</v>
          </cell>
          <cell r="J248" t="str">
            <v>jeniffer.cadavid@quipuxsoftware.co</v>
          </cell>
          <cell r="K248" t="str">
            <v>CASADO</v>
          </cell>
          <cell r="L248">
            <v>0</v>
          </cell>
          <cell r="M248" t="str">
            <v>AUXILIAR CONTABLE</v>
          </cell>
          <cell r="N248" t="str">
            <v>PROFESIONAL STAFF</v>
          </cell>
          <cell r="O248" t="str">
            <v>II</v>
          </cell>
          <cell r="P248" t="str">
            <v>CASA MATRIZ</v>
          </cell>
          <cell r="Q248" t="str">
            <v>VICEPRESIDENCIA DE ESTRATEGIA Y VALOR</v>
          </cell>
          <cell r="R248" t="str">
            <v>GERENCIA DE OPERACIONES FINANCIERAS</v>
          </cell>
          <cell r="S248" t="str">
            <v>VERONICA OSPINA TAMAYO</v>
          </cell>
          <cell r="T248" t="str">
            <v>INDEFINIDO</v>
          </cell>
          <cell r="U248">
            <v>0</v>
          </cell>
          <cell r="V248">
            <v>42418</v>
          </cell>
          <cell r="W248">
            <v>42760</v>
          </cell>
          <cell r="X248">
            <v>0.93698630136986305</v>
          </cell>
          <cell r="Y248" t="str">
            <v>PROFESIONAL</v>
          </cell>
          <cell r="Z248">
            <v>0</v>
          </cell>
          <cell r="AA248" t="str">
            <v>COSTOS Y AUDITORIA</v>
          </cell>
          <cell r="AB248" t="str">
            <v>CONTADURÍA PÚBLICA</v>
          </cell>
          <cell r="AC248">
            <v>0</v>
          </cell>
          <cell r="AD248">
            <v>0</v>
          </cell>
          <cell r="AE248">
            <v>0</v>
          </cell>
          <cell r="AF248" t="str">
            <v>POLITÉCNICO COLOMBIANO JAIME ISAZA CADAVID</v>
          </cell>
          <cell r="AG248" t="str">
            <v>POLITÉCNICO COLOMBIANO JAIME ISAZA CADAVID</v>
          </cell>
          <cell r="AH248">
            <v>0</v>
          </cell>
          <cell r="AI248">
            <v>0</v>
          </cell>
          <cell r="AJ248">
            <v>2013</v>
          </cell>
          <cell r="AK248" t="str">
            <v>191301-T</v>
          </cell>
          <cell r="AL248" t="str">
            <v>CONTADOR PUBLICO</v>
          </cell>
          <cell r="AM248">
            <v>41815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31784</v>
          </cell>
          <cell r="AW248">
            <v>32.06849315068493</v>
          </cell>
          <cell r="AX248" t="str">
            <v>MILLA DE ORO</v>
          </cell>
          <cell r="AY248" t="str">
            <v>CRA 43 A N 3 SUR-130 TORRE 1 PISO 12 MILLA DE ORO</v>
          </cell>
          <cell r="AZ248">
            <v>0</v>
          </cell>
          <cell r="BA248" t="str">
            <v>3137000 EXT 204</v>
          </cell>
          <cell r="BB248" t="str">
            <v>5967850-5971314</v>
          </cell>
          <cell r="BC248">
            <v>3213060916</v>
          </cell>
          <cell r="BD248" t="str">
            <v>AV 35 N 55-137</v>
          </cell>
          <cell r="BE248" t="str">
            <v>Bello</v>
          </cell>
          <cell r="BF248" t="str">
            <v>A</v>
          </cell>
        </row>
        <row r="249">
          <cell r="A249">
            <v>1026149265</v>
          </cell>
          <cell r="B249" t="str">
            <v>JENYFER KATHERINE TAPIAS CALLE</v>
          </cell>
          <cell r="C249" t="str">
            <v>ACTIVO</v>
          </cell>
          <cell r="D249">
            <v>0</v>
          </cell>
          <cell r="E249">
            <v>0</v>
          </cell>
          <cell r="F249">
            <v>0</v>
          </cell>
          <cell r="G249" t="str">
            <v>OPERATIVO</v>
          </cell>
          <cell r="H249" t="str">
            <v>REGULAR</v>
          </cell>
          <cell r="I249" t="str">
            <v>F</v>
          </cell>
          <cell r="J249" t="str">
            <v xml:space="preserve">monakathes@hotmail.com </v>
          </cell>
          <cell r="K249" t="str">
            <v>SOLTERO</v>
          </cell>
          <cell r="L249">
            <v>0</v>
          </cell>
          <cell r="M249" t="str">
            <v>AUXILIAR OPERATIVO DE SERVICIO</v>
          </cell>
          <cell r="N249" t="str">
            <v>AUXILIAR</v>
          </cell>
          <cell r="O249" t="str">
            <v>I</v>
          </cell>
          <cell r="P249" t="str">
            <v>GOBERNACIÓN ANTIOQUIA</v>
          </cell>
          <cell r="Q249" t="str">
            <v>GOBERNACIÓN ANTIOQUIA</v>
          </cell>
          <cell r="R249" t="str">
            <v>OPERACIONES</v>
          </cell>
          <cell r="S249" t="str">
            <v>LUIS CARLOS BEDOYA VASQUEZ</v>
          </cell>
          <cell r="T249" t="str">
            <v>INDEFINIDO</v>
          </cell>
          <cell r="U249">
            <v>0</v>
          </cell>
          <cell r="V249">
            <v>42843</v>
          </cell>
          <cell r="W249">
            <v>0</v>
          </cell>
          <cell r="X249">
            <v>1.7698630136986302</v>
          </cell>
          <cell r="Y249" t="str">
            <v>TÉCNICO</v>
          </cell>
          <cell r="Z249" t="str">
            <v>INSTALACION DE REDES DE COMPUTADORES / COMUNICACIONES Y MEDIOS PERIODISTICOS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 t="str">
            <v>SENA /
IME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 t="str">
            <v>2012
2016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34187</v>
          </cell>
          <cell r="AW249">
            <v>25.484931506849314</v>
          </cell>
          <cell r="AX249" t="str">
            <v>GOBERNACIÓN ANTIOQUIA</v>
          </cell>
          <cell r="AY249" t="str">
            <v xml:space="preserve">CALLE 42 # 52-186 SÓTANO EXTERNO. </v>
          </cell>
          <cell r="AZ249">
            <v>0</v>
          </cell>
          <cell r="BA249" t="str">
            <v>2629779 ext 14</v>
          </cell>
          <cell r="BB249">
            <v>3784745</v>
          </cell>
          <cell r="BC249" t="str">
            <v>3168274163/3168276984</v>
          </cell>
          <cell r="BD249" t="str">
            <v>Cra 51 # 98 sur 334 - interior 103 ( la estrella)</v>
          </cell>
          <cell r="BE249" t="str">
            <v>LA ESTRELLA</v>
          </cell>
          <cell r="BF249" t="str">
            <v>O</v>
          </cell>
        </row>
        <row r="250">
          <cell r="A250">
            <v>1128403951</v>
          </cell>
          <cell r="B250" t="str">
            <v>JERSON JOHAN RINCON CHAVERRA</v>
          </cell>
          <cell r="C250" t="str">
            <v>ACTIVO</v>
          </cell>
          <cell r="D250">
            <v>0</v>
          </cell>
          <cell r="E250">
            <v>0</v>
          </cell>
          <cell r="F250">
            <v>0</v>
          </cell>
          <cell r="G250" t="str">
            <v>OPERATIVO</v>
          </cell>
          <cell r="H250" t="str">
            <v>REGULAR</v>
          </cell>
          <cell r="I250" t="str">
            <v>M</v>
          </cell>
          <cell r="J250" t="str">
            <v>jerson.rincon@quipux.com</v>
          </cell>
          <cell r="K250" t="str">
            <v>SOLTERO</v>
          </cell>
          <cell r="L250">
            <v>0</v>
          </cell>
          <cell r="M250" t="str">
            <v>AUXILIAR OPERATIVO DE SERVICIO</v>
          </cell>
          <cell r="N250" t="str">
            <v>PROFESIONAL STAFF</v>
          </cell>
          <cell r="O250" t="str">
            <v>I</v>
          </cell>
          <cell r="P250" t="str">
            <v>CASA MATRIZ</v>
          </cell>
          <cell r="Q250" t="str">
            <v>VICEPRESIDENCIA DE OPERACIONES</v>
          </cell>
          <cell r="R250" t="str">
            <v>EXPERIENCIA DE SERVICIO</v>
          </cell>
          <cell r="S250" t="str">
            <v>MARIBEL CASTAÑO CIRO</v>
          </cell>
          <cell r="T250" t="str">
            <v>INDEFINIDO</v>
          </cell>
          <cell r="U250">
            <v>0</v>
          </cell>
          <cell r="V250">
            <v>42676</v>
          </cell>
          <cell r="W250">
            <v>0</v>
          </cell>
          <cell r="X250">
            <v>2.2273972602739724</v>
          </cell>
          <cell r="Y250" t="str">
            <v>TECNOLÓGICO</v>
          </cell>
          <cell r="Z250" t="str">
            <v>REDES DE DATOS</v>
          </cell>
          <cell r="AA250" t="str">
            <v>GESTIÓN DE REDES DE DATOS</v>
          </cell>
          <cell r="AB250">
            <v>0</v>
          </cell>
          <cell r="AC250">
            <v>0</v>
          </cell>
          <cell r="AD250">
            <v>0</v>
          </cell>
          <cell r="AE250" t="str">
            <v>COMFENALCO</v>
          </cell>
          <cell r="AF250" t="str">
            <v>SENA</v>
          </cell>
          <cell r="AG250">
            <v>0</v>
          </cell>
          <cell r="AH250">
            <v>0</v>
          </cell>
          <cell r="AI250">
            <v>0</v>
          </cell>
          <cell r="AJ250">
            <v>2015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33268</v>
          </cell>
          <cell r="AW250">
            <v>28.002739726027396</v>
          </cell>
          <cell r="AX250" t="str">
            <v>TRÁNSITO MEDELLÍN</v>
          </cell>
          <cell r="AY250" t="str">
            <v>CARRERA 64 C No. 72 - 58 TRÁNSITO MEDELLÍN</v>
          </cell>
          <cell r="AZ250">
            <v>0</v>
          </cell>
          <cell r="BA250" t="str">
            <v>3201000 ext 4424</v>
          </cell>
          <cell r="BB250">
            <v>2175602</v>
          </cell>
          <cell r="BC250">
            <v>3216975783</v>
          </cell>
          <cell r="BD250" t="str">
            <v>CRA 38 #39-26 EL SALVADOR</v>
          </cell>
          <cell r="BE250" t="str">
            <v>MEDELLÍN</v>
          </cell>
          <cell r="BF250" t="str">
            <v>O</v>
          </cell>
        </row>
        <row r="251">
          <cell r="A251">
            <v>43983523</v>
          </cell>
          <cell r="B251" t="str">
            <v>JESSICA ALEJANDRA ORREGO ALVAREZ</v>
          </cell>
          <cell r="C251" t="str">
            <v>ACTIVO</v>
          </cell>
          <cell r="D251">
            <v>0</v>
          </cell>
          <cell r="E251" t="str">
            <v>COLCIENCIAS</v>
          </cell>
          <cell r="F251">
            <v>0</v>
          </cell>
          <cell r="G251" t="str">
            <v>OPERATIVO</v>
          </cell>
          <cell r="H251" t="str">
            <v>REGULAR</v>
          </cell>
          <cell r="I251" t="str">
            <v>F</v>
          </cell>
          <cell r="J251" t="str">
            <v>jessica.orrego@quipux.com</v>
          </cell>
          <cell r="K251" t="str">
            <v>UNIÓN LIBRE</v>
          </cell>
          <cell r="L251">
            <v>0</v>
          </cell>
          <cell r="M251" t="str">
            <v>ARQUITECTO DE DATOS</v>
          </cell>
          <cell r="N251" t="str">
            <v>PROFESIONAL SENIOR</v>
          </cell>
          <cell r="O251" t="str">
            <v>II</v>
          </cell>
          <cell r="P251" t="str">
            <v>CASA MATRIZ</v>
          </cell>
          <cell r="Q251" t="str">
            <v>VICEPRESIDENCIA DE FÁBRICA DE SOFTWARE</v>
          </cell>
          <cell r="R251" t="str">
            <v>GERENCIA DE ARQUITECTURA</v>
          </cell>
          <cell r="S251" t="str">
            <v>RAUL FERNANDO BONILLA GUTIERREZ</v>
          </cell>
          <cell r="T251" t="str">
            <v>INDEFINIDO</v>
          </cell>
          <cell r="U251">
            <v>0</v>
          </cell>
          <cell r="V251">
            <v>40707</v>
          </cell>
          <cell r="W251">
            <v>0</v>
          </cell>
          <cell r="X251">
            <v>7.6219178082191785</v>
          </cell>
          <cell r="Y251" t="str">
            <v>PROFESIONAL</v>
          </cell>
          <cell r="Z251">
            <v>0</v>
          </cell>
          <cell r="AA251">
            <v>0</v>
          </cell>
          <cell r="AB251" t="str">
            <v>INGENIERÍA INFORMATICA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 t="str">
            <v>POLITÉCNICO COLOMBIANO JAIME ISAZA CADAVID</v>
          </cell>
          <cell r="AH251">
            <v>0</v>
          </cell>
          <cell r="AI251">
            <v>0</v>
          </cell>
          <cell r="AJ251">
            <v>2009</v>
          </cell>
          <cell r="AK251" t="str">
            <v>SI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31069</v>
          </cell>
          <cell r="AW251">
            <v>34.027397260273972</v>
          </cell>
          <cell r="AX251" t="str">
            <v>MILLA DE ORO</v>
          </cell>
          <cell r="AY251" t="str">
            <v>CRA 43 A N 3 SUR-130 TORRE 1 PISO 12 MILLA DE ORO</v>
          </cell>
          <cell r="AZ251">
            <v>0</v>
          </cell>
          <cell r="BA251">
            <v>3137000</v>
          </cell>
          <cell r="BB251">
            <v>3410090</v>
          </cell>
          <cell r="BC251">
            <v>3006263392</v>
          </cell>
          <cell r="BD251" t="str">
            <v>CARRERA 3AA SUR NO. 79-17</v>
          </cell>
          <cell r="BE251" t="str">
            <v>MEDELLÍN</v>
          </cell>
          <cell r="BF251" t="str">
            <v>O</v>
          </cell>
        </row>
        <row r="252">
          <cell r="A252">
            <v>42694244</v>
          </cell>
          <cell r="B252" t="str">
            <v>JESSICA LOPERA JARAMILLO</v>
          </cell>
          <cell r="C252" t="str">
            <v>ACTIVO</v>
          </cell>
          <cell r="D252">
            <v>0</v>
          </cell>
          <cell r="E252">
            <v>0</v>
          </cell>
          <cell r="F252">
            <v>0</v>
          </cell>
          <cell r="G252" t="str">
            <v>OPERATIVO</v>
          </cell>
          <cell r="H252" t="str">
            <v>REGULAR</v>
          </cell>
          <cell r="I252" t="str">
            <v>F</v>
          </cell>
          <cell r="J252" t="str">
            <v>jessica.lopera.jaramillo@gmail.com</v>
          </cell>
          <cell r="K252" t="str">
            <v>SOLTERO</v>
          </cell>
          <cell r="L252">
            <v>2</v>
          </cell>
          <cell r="M252" t="str">
            <v>AUXILIAR OPERATIVO DE SERVICIO</v>
          </cell>
          <cell r="N252" t="str">
            <v>AUXILIAR</v>
          </cell>
          <cell r="O252" t="str">
            <v>I</v>
          </cell>
          <cell r="P252" t="str">
            <v>GOBERNACIÓN ANTIOQUIA</v>
          </cell>
          <cell r="Q252" t="str">
            <v>GOBERNACIÓN ANTIOQUIA</v>
          </cell>
          <cell r="R252" t="str">
            <v>OPERACIONES</v>
          </cell>
          <cell r="S252" t="str">
            <v>LUIS CARLOS BEDOYA VASQUEZ</v>
          </cell>
          <cell r="T252" t="str">
            <v>INDEFINIDO</v>
          </cell>
          <cell r="U252">
            <v>0</v>
          </cell>
          <cell r="V252">
            <v>42801</v>
          </cell>
          <cell r="W252">
            <v>0</v>
          </cell>
          <cell r="X252">
            <v>1.8849315068493151</v>
          </cell>
          <cell r="Y252" t="str">
            <v>TÉCNICO</v>
          </cell>
          <cell r="Z252" t="str">
            <v>MERCADEO Y VENTAS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 t="str">
            <v>CENSA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2008</v>
          </cell>
          <cell r="AK252">
            <v>0</v>
          </cell>
          <cell r="AL252">
            <v>0</v>
          </cell>
          <cell r="AM252">
            <v>0</v>
          </cell>
          <cell r="AN252" t="str">
            <v>ACTITUD DE SERVICIO Y ATENCIÓN AL CLIENTE</v>
          </cell>
          <cell r="AO252" t="str">
            <v>SERVICIO Y SU APLICACIÓN</v>
          </cell>
          <cell r="AP252" t="str">
            <v>NIVEL AVANZADO - FACILITAR EL SERVICIO A LOS CLIENTES DE ACUERDO CON LAS POLÍTICAS DE LA ORGANIZACIÓN</v>
          </cell>
          <cell r="AQ252">
            <v>0</v>
          </cell>
          <cell r="AR252" t="str">
            <v>CONSULTOR</v>
          </cell>
          <cell r="AS252" t="str">
            <v>SITT</v>
          </cell>
          <cell r="AT252">
            <v>0</v>
          </cell>
          <cell r="AU252">
            <v>0</v>
          </cell>
          <cell r="AV252">
            <v>31110</v>
          </cell>
          <cell r="AW252">
            <v>33.915068493150685</v>
          </cell>
          <cell r="AX252" t="str">
            <v>GOBERNACIÓN ANTIOQUIA</v>
          </cell>
          <cell r="AY252" t="str">
            <v xml:space="preserve">CALLE 42 # 52-186 SÓTANO EXTERNO. </v>
          </cell>
          <cell r="AZ252">
            <v>0</v>
          </cell>
          <cell r="BA252" t="str">
            <v>2629779 ext 14</v>
          </cell>
          <cell r="BB252">
            <v>6015333</v>
          </cell>
          <cell r="BC252">
            <v>3022859472</v>
          </cell>
          <cell r="BD252" t="str">
            <v>CRA 49B N 26 B 50 BELLO</v>
          </cell>
          <cell r="BE252" t="str">
            <v>BELLO</v>
          </cell>
          <cell r="BF252" t="str">
            <v>AB</v>
          </cell>
        </row>
        <row r="253">
          <cell r="A253">
            <v>1128436938</v>
          </cell>
          <cell r="B253" t="str">
            <v>JESSICA TATIANA CARVAJAL OSORIO</v>
          </cell>
          <cell r="C253" t="str">
            <v>ACTIVO</v>
          </cell>
          <cell r="D253">
            <v>0</v>
          </cell>
          <cell r="E253">
            <v>0</v>
          </cell>
          <cell r="F253">
            <v>0</v>
          </cell>
          <cell r="G253" t="str">
            <v>OPERATIVO</v>
          </cell>
          <cell r="H253" t="str">
            <v>REGULAR</v>
          </cell>
          <cell r="I253" t="str">
            <v>F</v>
          </cell>
          <cell r="J253" t="str">
            <v>coordinacion.juridica@vehiculosantioquia.com</v>
          </cell>
          <cell r="K253" t="str">
            <v>SOLTERO</v>
          </cell>
          <cell r="L253">
            <v>0</v>
          </cell>
          <cell r="M253" t="str">
            <v>COORDINADORA JURIDICA</v>
          </cell>
          <cell r="N253" t="str">
            <v>PROFESIONAL STAFF</v>
          </cell>
          <cell r="O253" t="str">
            <v>II</v>
          </cell>
          <cell r="P253" t="str">
            <v>GOBERNACIÓN ANTIOQUIA</v>
          </cell>
          <cell r="Q253" t="str">
            <v>GOBERNACIÓN ANTIOQUIA</v>
          </cell>
          <cell r="R253" t="str">
            <v>JURÍDICA</v>
          </cell>
          <cell r="S253" t="str">
            <v>DIANA GIRALDO VELEZ</v>
          </cell>
          <cell r="T253" t="str">
            <v>INDEFINIDO</v>
          </cell>
          <cell r="U253">
            <v>0</v>
          </cell>
          <cell r="V253">
            <v>42768</v>
          </cell>
          <cell r="W253">
            <v>0</v>
          </cell>
          <cell r="X253">
            <v>1.9753424657534246</v>
          </cell>
          <cell r="Y253" t="str">
            <v>PROFESIONAL</v>
          </cell>
          <cell r="Z253">
            <v>0</v>
          </cell>
          <cell r="AA253">
            <v>0</v>
          </cell>
          <cell r="AB253" t="str">
            <v>DERECHO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 t="str">
            <v>UNIVERSDAD DE MEDELLÍN</v>
          </cell>
          <cell r="AH253">
            <v>0</v>
          </cell>
          <cell r="AI253">
            <v>0</v>
          </cell>
          <cell r="AJ253">
            <v>2016</v>
          </cell>
          <cell r="AK253" t="str">
            <v>274529</v>
          </cell>
          <cell r="AL253" t="str">
            <v>ABOGADA</v>
          </cell>
          <cell r="AM253">
            <v>42607</v>
          </cell>
          <cell r="AN253" t="str">
            <v>VLL SEMINARIO INTERNACIONAL DE DERECHO</v>
          </cell>
          <cell r="AO253" t="str">
            <v>VLL SEMINARIO INTERNACIONAL DE DERECHO CONSTITUCIONAL</v>
          </cell>
          <cell r="AP253" t="str">
            <v>PRIMER CONGRESO DEL INSTITUTO DE ESTUDIOS JURÍDICOS DE CONSUMO Y LA COMPETENCIA</v>
          </cell>
          <cell r="AQ253">
            <v>0</v>
          </cell>
          <cell r="AR253" t="str">
            <v>UNIVERSIDAD DE MEDELLÍN</v>
          </cell>
          <cell r="AS253" t="str">
            <v>UNIVERSIDAD DE MEDELLÍN</v>
          </cell>
          <cell r="AT253">
            <v>0</v>
          </cell>
          <cell r="AU253">
            <v>0</v>
          </cell>
          <cell r="AV253">
            <v>33296</v>
          </cell>
          <cell r="AW253">
            <v>27.926027397260274</v>
          </cell>
          <cell r="AX253" t="str">
            <v>GOBERNACIÓN ANTIOQUIA</v>
          </cell>
          <cell r="AY253" t="str">
            <v xml:space="preserve">CALLE 42 # 52-186 SÓTANO EXTERNO. </v>
          </cell>
          <cell r="AZ253">
            <v>0</v>
          </cell>
          <cell r="BA253" t="str">
            <v>2629779 ext 14</v>
          </cell>
          <cell r="BB253">
            <v>22212232</v>
          </cell>
          <cell r="BC253">
            <v>3192991803</v>
          </cell>
          <cell r="BD253" t="str">
            <v>CRA 23 NO -116 CASA 170</v>
          </cell>
          <cell r="BE253" t="str">
            <v>MEDELLÍN</v>
          </cell>
          <cell r="BF253" t="str">
            <v>O</v>
          </cell>
        </row>
        <row r="254">
          <cell r="A254">
            <v>88270682</v>
          </cell>
          <cell r="B254" t="str">
            <v>JHON ALBERTO LIZCANO PARRA</v>
          </cell>
          <cell r="C254" t="str">
            <v>INACTIVO</v>
          </cell>
          <cell r="D254">
            <v>0</v>
          </cell>
          <cell r="E254">
            <v>0</v>
          </cell>
          <cell r="F254" t="str">
            <v>RENUNCIA VOLUNTARIA</v>
          </cell>
          <cell r="G254" t="str">
            <v>OPERATIVO</v>
          </cell>
          <cell r="H254" t="str">
            <v>REGULAR</v>
          </cell>
          <cell r="I254" t="str">
            <v>M</v>
          </cell>
          <cell r="J254" t="str">
            <v>jhon.lizcano@quipux.com</v>
          </cell>
          <cell r="K254" t="str">
            <v>UNIÓN LIBRE</v>
          </cell>
          <cell r="L254">
            <v>1</v>
          </cell>
          <cell r="M254" t="str">
            <v>ANALISTA DESARROLLADOR</v>
          </cell>
          <cell r="N254" t="str">
            <v>PROFESIONAL STAFF</v>
          </cell>
          <cell r="O254" t="str">
            <v>III</v>
          </cell>
          <cell r="P254" t="str">
            <v>CASA MATRIZ</v>
          </cell>
          <cell r="Q254" t="str">
            <v>VICEPRESIDENCIA DE FÁBRICA DE SOFTWARE</v>
          </cell>
          <cell r="R254" t="str">
            <v>GERENCIA DE OPTIMIZACIÓN DE SOLUCIONES</v>
          </cell>
          <cell r="S254" t="str">
            <v>PAULA ANDREA CARDONA HERNANDEZ</v>
          </cell>
          <cell r="T254" t="str">
            <v>INDEFINIDO</v>
          </cell>
          <cell r="U254">
            <v>0</v>
          </cell>
          <cell r="V254">
            <v>42464</v>
          </cell>
          <cell r="W254">
            <v>42719</v>
          </cell>
          <cell r="X254">
            <v>0.69863013698630139</v>
          </cell>
          <cell r="Y254" t="str">
            <v>PROFESIONAL</v>
          </cell>
          <cell r="Z254">
            <v>0</v>
          </cell>
          <cell r="AA254">
            <v>0</v>
          </cell>
          <cell r="AB254" t="str">
            <v>INGENIERÍA DE SISTEMAS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 t="str">
            <v>LA UNIVERSIDAD DE PAMPLONA</v>
          </cell>
          <cell r="AH254">
            <v>0</v>
          </cell>
          <cell r="AI254">
            <v>0</v>
          </cell>
          <cell r="AJ254">
            <v>2015</v>
          </cell>
          <cell r="AK254" t="str">
            <v>SI</v>
          </cell>
          <cell r="AL254" t="str">
            <v>INGENIERÍA DE SISTEMAS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30736</v>
          </cell>
          <cell r="AW254">
            <v>34.939726027397263</v>
          </cell>
          <cell r="AX254" t="str">
            <v>MILLA DE ORO</v>
          </cell>
          <cell r="AY254" t="str">
            <v>CRA 43 A N 3 SUR-130 TORRE 1 PISO 12 MILLA DE ORO</v>
          </cell>
          <cell r="AZ254">
            <v>0</v>
          </cell>
          <cell r="BA254">
            <v>3137000</v>
          </cell>
          <cell r="BB254">
            <v>2768436</v>
          </cell>
          <cell r="BC254">
            <v>3176985601</v>
          </cell>
          <cell r="BD254" t="str">
            <v>CALLE 46 A SUR NO. 40 A- 81 APTO 101 EDIFICIO OASIS</v>
          </cell>
          <cell r="BE254" t="str">
            <v>Envigado</v>
          </cell>
          <cell r="BF254" t="str">
            <v>B</v>
          </cell>
        </row>
        <row r="255">
          <cell r="A255">
            <v>1036393768</v>
          </cell>
          <cell r="B255" t="str">
            <v>JUAN DAVID CARDONA GONZALEZ</v>
          </cell>
          <cell r="C255" t="str">
            <v>ACTIVO</v>
          </cell>
          <cell r="D255">
            <v>0</v>
          </cell>
          <cell r="E255">
            <v>0</v>
          </cell>
          <cell r="F255">
            <v>0</v>
          </cell>
          <cell r="G255" t="str">
            <v>OPERATIVO</v>
          </cell>
          <cell r="H255" t="str">
            <v>REGULAR</v>
          </cell>
          <cell r="I255" t="str">
            <v>M</v>
          </cell>
          <cell r="J255" t="str">
            <v>juan.cardona@quipux.com</v>
          </cell>
          <cell r="K255" t="str">
            <v>CASADO</v>
          </cell>
          <cell r="L255">
            <v>0</v>
          </cell>
          <cell r="M255" t="str">
            <v>ANALISTA DE SOPORTE</v>
          </cell>
          <cell r="N255" t="str">
            <v>PROFESIONAL STAFF</v>
          </cell>
          <cell r="O255" t="str">
            <v>II</v>
          </cell>
          <cell r="P255" t="str">
            <v>CASA MATRIZ</v>
          </cell>
          <cell r="Q255" t="str">
            <v>VICEPRESIDENCIA DE OPERACIONES</v>
          </cell>
          <cell r="R255" t="str">
            <v>EXPERIENCIA DE SERVICIO</v>
          </cell>
          <cell r="S255" t="str">
            <v>MARIBEL CASTAÑO CIRO</v>
          </cell>
          <cell r="T255" t="str">
            <v>INDEFINIDO</v>
          </cell>
          <cell r="U255">
            <v>0</v>
          </cell>
          <cell r="V255">
            <v>43214</v>
          </cell>
          <cell r="W255">
            <v>0</v>
          </cell>
          <cell r="X255">
            <v>0.75342465753424659</v>
          </cell>
          <cell r="Y255" t="str">
            <v>PROFESIONAL</v>
          </cell>
          <cell r="Z255">
            <v>0</v>
          </cell>
          <cell r="AA255">
            <v>0</v>
          </cell>
          <cell r="AB255" t="str">
            <v>INGENIERÍA DE SISTEMAS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 t="str">
            <v>UNIVERSIDAD CATÓLICA DE ORIENTE</v>
          </cell>
          <cell r="AH255">
            <v>0</v>
          </cell>
          <cell r="AI255">
            <v>0</v>
          </cell>
          <cell r="AJ255">
            <v>2012</v>
          </cell>
          <cell r="AK255" t="str">
            <v>EN TRAMITE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32339</v>
          </cell>
          <cell r="AW255">
            <v>30.547945205479451</v>
          </cell>
          <cell r="AX255" t="str">
            <v>MILLA DE ORO</v>
          </cell>
          <cell r="AY255" t="str">
            <v>CRA 43 A N 3 SUR-130 TORRE 1 PISO 12 MILLA DE ORO</v>
          </cell>
          <cell r="AZ255">
            <v>0</v>
          </cell>
          <cell r="BA255">
            <v>3137000</v>
          </cell>
          <cell r="BB255">
            <v>6150162</v>
          </cell>
          <cell r="BC255">
            <v>3206065755</v>
          </cell>
          <cell r="BD255" t="str">
            <v>CALLE e 40 Nº 44-27 apto 612 Torre 1</v>
          </cell>
          <cell r="BE255" t="str">
            <v>RIONEGRO</v>
          </cell>
          <cell r="BF255" t="str">
            <v>B</v>
          </cell>
        </row>
        <row r="256">
          <cell r="A256">
            <v>1146440914</v>
          </cell>
          <cell r="B256" t="str">
            <v>JHON DARWIN VELEZ ARBOLEDA</v>
          </cell>
          <cell r="C256" t="str">
            <v>INACTIVO</v>
          </cell>
          <cell r="D256" t="str">
            <v>APRENDIZ</v>
          </cell>
          <cell r="E256">
            <v>0</v>
          </cell>
          <cell r="F256" t="str">
            <v>TERMINACIÓN DE CONTRATO</v>
          </cell>
          <cell r="G256" t="str">
            <v>OPERATIVO</v>
          </cell>
          <cell r="H256" t="str">
            <v>CUOTA SENA</v>
          </cell>
          <cell r="I256" t="str">
            <v>M</v>
          </cell>
          <cell r="J256" t="str">
            <v>jhon.velez@quipux.com</v>
          </cell>
          <cell r="K256" t="str">
            <v>SOLTERO</v>
          </cell>
          <cell r="L256">
            <v>0</v>
          </cell>
          <cell r="M256" t="str">
            <v>APRENDIZ</v>
          </cell>
          <cell r="N256" t="str">
            <v>PROFESIONAL EN ENTRENAMIENTO</v>
          </cell>
          <cell r="O256" t="str">
            <v>I</v>
          </cell>
          <cell r="P256" t="str">
            <v>CASA MATRIZ</v>
          </cell>
          <cell r="Q256" t="str">
            <v>VICEPRESIDENCIA DE FÁBRICA DE SOFTWARE</v>
          </cell>
          <cell r="R256" t="str">
            <v>GERENCIA DE OPTIMIZACIÓN DE SOLUCIONES</v>
          </cell>
          <cell r="S256" t="str">
            <v>ESTEBAN GOMEZ BECERRA</v>
          </cell>
          <cell r="T256" t="str">
            <v>APRENDIZAJE</v>
          </cell>
          <cell r="U256">
            <v>43235</v>
          </cell>
          <cell r="V256">
            <v>43055</v>
          </cell>
          <cell r="W256">
            <v>43235</v>
          </cell>
          <cell r="X256">
            <v>0.49315068493150682</v>
          </cell>
          <cell r="Y256" t="str">
            <v>BACHILLER</v>
          </cell>
          <cell r="Z256" t="str">
            <v>ESTUDIANTE DE ANÁLISIS Y PROGRAMACIÓN  DE COMPUTADORES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 t="str">
            <v>CENSA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35468</v>
          </cell>
          <cell r="AW256">
            <v>21.975342465753425</v>
          </cell>
          <cell r="AX256" t="str">
            <v>MILLA DE ORO</v>
          </cell>
          <cell r="AY256" t="str">
            <v>CRA 43 A N 3 SUR-130 TORRE 1 PISO 12 MILLA DE ORO</v>
          </cell>
          <cell r="AZ256">
            <v>0</v>
          </cell>
          <cell r="BA256">
            <v>3137000</v>
          </cell>
          <cell r="BB256">
            <v>3023161355</v>
          </cell>
          <cell r="BC256">
            <v>3006587032</v>
          </cell>
          <cell r="BD256" t="str">
            <v>CRA 23D N 71-06 INT 106</v>
          </cell>
          <cell r="BE256" t="str">
            <v>MEDELLÍN</v>
          </cell>
          <cell r="BF256" t="str">
            <v>O</v>
          </cell>
        </row>
        <row r="257">
          <cell r="A257">
            <v>70167521</v>
          </cell>
          <cell r="B257" t="str">
            <v>JHON EDISON GRISALES JIMENEZ</v>
          </cell>
          <cell r="C257" t="str">
            <v>ACTIVO</v>
          </cell>
          <cell r="D257">
            <v>0</v>
          </cell>
          <cell r="E257">
            <v>0</v>
          </cell>
          <cell r="F257">
            <v>0</v>
          </cell>
          <cell r="G257" t="str">
            <v>OPERATIVO</v>
          </cell>
          <cell r="H257" t="str">
            <v>REGULAR</v>
          </cell>
          <cell r="I257" t="str">
            <v>M</v>
          </cell>
          <cell r="J257" t="str">
            <v>jhon.grisales@quipux.com</v>
          </cell>
          <cell r="K257" t="str">
            <v>CASADO</v>
          </cell>
          <cell r="L257">
            <v>2</v>
          </cell>
          <cell r="M257" t="str">
            <v>ADMINISTRADOR DE APLICATIVO</v>
          </cell>
          <cell r="N257" t="str">
            <v>PROFESIONAL STAFF</v>
          </cell>
          <cell r="O257" t="str">
            <v>I</v>
          </cell>
          <cell r="P257" t="str">
            <v>CASA MATRIZ</v>
          </cell>
          <cell r="Q257" t="str">
            <v>VICEPRESIDENCIA DE OPERACIONES</v>
          </cell>
          <cell r="R257" t="str">
            <v>EXPERIENCIA DE SERVICIO</v>
          </cell>
          <cell r="S257" t="str">
            <v>CARLOS ALBERTO ORTEGA COBOS</v>
          </cell>
          <cell r="T257" t="str">
            <v>INDEFINIDO</v>
          </cell>
          <cell r="U257">
            <v>0</v>
          </cell>
          <cell r="V257">
            <v>42590</v>
          </cell>
          <cell r="W257">
            <v>0</v>
          </cell>
          <cell r="X257">
            <v>2.463013698630137</v>
          </cell>
          <cell r="Y257" t="str">
            <v>TECNOLÓGICO</v>
          </cell>
          <cell r="Z257">
            <v>0</v>
          </cell>
          <cell r="AA257" t="str">
            <v>SISTEMAS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 t="str">
            <v>UNIVERSIDAD COOPERATIVA DE COLOMBIA</v>
          </cell>
          <cell r="AG257">
            <v>0</v>
          </cell>
          <cell r="AH257">
            <v>0</v>
          </cell>
          <cell r="AI257">
            <v>0</v>
          </cell>
          <cell r="AJ257">
            <v>2012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31184</v>
          </cell>
          <cell r="AW257">
            <v>33.712328767123289</v>
          </cell>
          <cell r="AX257" t="str">
            <v>TRÁNSITO MEDELLÍN</v>
          </cell>
          <cell r="AY257" t="str">
            <v>CARRERA 64 C No. 72 - 58 TRÁNSITO MEDELLÍN</v>
          </cell>
          <cell r="AZ257">
            <v>0</v>
          </cell>
          <cell r="BA257" t="str">
            <v>3201000 ext 4424</v>
          </cell>
          <cell r="BB257">
            <v>5807416</v>
          </cell>
          <cell r="BC257">
            <v>3136712417</v>
          </cell>
          <cell r="BD257" t="str">
            <v>CLL 69 A #97 A-30 LA CAMPIÑA</v>
          </cell>
          <cell r="BE257" t="str">
            <v>ROBLEDO</v>
          </cell>
          <cell r="BF257" t="str">
            <v>O</v>
          </cell>
        </row>
        <row r="258">
          <cell r="A258">
            <v>98664796</v>
          </cell>
          <cell r="B258" t="str">
            <v>RAUL MAURICIO JARAMILLO PUERTA</v>
          </cell>
          <cell r="C258" t="str">
            <v>ACTIVO</v>
          </cell>
          <cell r="D258">
            <v>0</v>
          </cell>
          <cell r="E258">
            <v>0</v>
          </cell>
          <cell r="F258">
            <v>0</v>
          </cell>
          <cell r="G258" t="str">
            <v>OPERATIVO</v>
          </cell>
          <cell r="H258" t="str">
            <v>REGULAR</v>
          </cell>
          <cell r="I258" t="str">
            <v>M</v>
          </cell>
          <cell r="J258" t="str">
            <v>raul.jaramillo@quipux.com</v>
          </cell>
          <cell r="K258" t="str">
            <v>CASADO</v>
          </cell>
          <cell r="L258">
            <v>1</v>
          </cell>
          <cell r="M258" t="str">
            <v>ANALISTA DE SOPORTE</v>
          </cell>
          <cell r="N258" t="str">
            <v>PROFESIONAL STAFF</v>
          </cell>
          <cell r="O258" t="str">
            <v>II</v>
          </cell>
          <cell r="P258" t="str">
            <v>CASA MATRIZ</v>
          </cell>
          <cell r="Q258" t="str">
            <v>VICEPRESIDENCIA DE OPERACIONES</v>
          </cell>
          <cell r="R258" t="str">
            <v>EXPERIENCIA DE SERVICIO</v>
          </cell>
          <cell r="S258" t="str">
            <v>MARIBEL CASTAÑO CIRO</v>
          </cell>
          <cell r="T258" t="str">
            <v>INDEFINIDO</v>
          </cell>
          <cell r="U258">
            <v>0</v>
          </cell>
          <cell r="V258">
            <v>43214</v>
          </cell>
          <cell r="W258">
            <v>0</v>
          </cell>
          <cell r="X258">
            <v>0.75342465753424659</v>
          </cell>
          <cell r="Y258" t="str">
            <v>PROFESIONAL</v>
          </cell>
          <cell r="Z258">
            <v>0</v>
          </cell>
          <cell r="AA258">
            <v>0</v>
          </cell>
          <cell r="AB258" t="str">
            <v>INGENIERÍA DE SISTEMAS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 t="str">
            <v>UNIVERSIDAD DE ENVIGADO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28615</v>
          </cell>
          <cell r="AW258">
            <v>40.750684931506846</v>
          </cell>
          <cell r="AX258" t="str">
            <v>MILLA DE ORO</v>
          </cell>
          <cell r="AY258" t="str">
            <v>CRA 43 A N 3 SUR-130 TORRE 1 PISO 12 MILLA DE ORO</v>
          </cell>
          <cell r="AZ258">
            <v>0</v>
          </cell>
          <cell r="BA258">
            <v>3137000</v>
          </cell>
          <cell r="BB258">
            <v>3022594</v>
          </cell>
          <cell r="BC258">
            <v>3012899495</v>
          </cell>
          <cell r="BD258" t="str">
            <v>CL 40 F SUR 25 B 62, CASA , La mina.</v>
          </cell>
          <cell r="BE258" t="str">
            <v>ENVIGADO</v>
          </cell>
          <cell r="BF258" t="str">
            <v>O</v>
          </cell>
        </row>
        <row r="259">
          <cell r="A259">
            <v>98512505</v>
          </cell>
          <cell r="B259" t="str">
            <v>JHON FREDY LOPEZ GARCIA</v>
          </cell>
          <cell r="C259" t="str">
            <v>ACTIVO</v>
          </cell>
          <cell r="D259">
            <v>0</v>
          </cell>
          <cell r="E259">
            <v>0</v>
          </cell>
          <cell r="F259">
            <v>0</v>
          </cell>
          <cell r="G259" t="str">
            <v>LIDER</v>
          </cell>
          <cell r="H259" t="str">
            <v>REGULAR</v>
          </cell>
          <cell r="I259" t="str">
            <v>M</v>
          </cell>
          <cell r="J259" t="str">
            <v>fredy.lopez@quipux.com</v>
          </cell>
          <cell r="K259" t="str">
            <v>CASADO</v>
          </cell>
          <cell r="L259">
            <v>1</v>
          </cell>
          <cell r="M259" t="str">
            <v>GERENTE DE OPERACIONES FINANCIERAS</v>
          </cell>
          <cell r="N259" t="str">
            <v>GERENTE</v>
          </cell>
          <cell r="O259" t="str">
            <v>I</v>
          </cell>
          <cell r="P259" t="str">
            <v>CASA MATRIZ</v>
          </cell>
          <cell r="Q259" t="str">
            <v>VICEPRESIDENCIA DE ESTRATEGIA Y VALOR</v>
          </cell>
          <cell r="R259" t="str">
            <v>GERENCIA DE OPERACIONES FINANCIERAS</v>
          </cell>
          <cell r="S259" t="str">
            <v>DARIO DE JESUS AMAR FLOREZ</v>
          </cell>
          <cell r="T259" t="str">
            <v>INDEFINIDO</v>
          </cell>
          <cell r="U259">
            <v>0</v>
          </cell>
          <cell r="V259">
            <v>36537</v>
          </cell>
          <cell r="W259">
            <v>0</v>
          </cell>
          <cell r="X259">
            <v>19.046575342465754</v>
          </cell>
          <cell r="Y259" t="str">
            <v>ESPECIALIZACIÓN</v>
          </cell>
          <cell r="Z259">
            <v>0</v>
          </cell>
          <cell r="AA259">
            <v>0</v>
          </cell>
          <cell r="AB259" t="str">
            <v>CONTADURÍA PÚBLICA</v>
          </cell>
          <cell r="AC259" t="str">
            <v>IMPUESTOS</v>
          </cell>
          <cell r="AD259">
            <v>0</v>
          </cell>
          <cell r="AE259">
            <v>0</v>
          </cell>
          <cell r="AF259">
            <v>0</v>
          </cell>
          <cell r="AG259" t="str">
            <v>UNIVERSIDAD CATÓLICA DE ORIENTE</v>
          </cell>
          <cell r="AH259">
            <v>0</v>
          </cell>
          <cell r="AI259">
            <v>0</v>
          </cell>
          <cell r="AJ259">
            <v>2000</v>
          </cell>
          <cell r="AK259" t="str">
            <v>77362-T</v>
          </cell>
          <cell r="AL259" t="str">
            <v>CONTADOR PUBLICO</v>
          </cell>
          <cell r="AM259">
            <v>36965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27958</v>
          </cell>
          <cell r="AW259">
            <v>42.550684931506851</v>
          </cell>
          <cell r="AX259" t="str">
            <v>MILLA DE ORO</v>
          </cell>
          <cell r="AY259" t="str">
            <v>CRA 43 A N 3 SUR-130 TORRE 1 PISO 12 MILLA DE ORO</v>
          </cell>
          <cell r="AZ259">
            <v>0</v>
          </cell>
          <cell r="BA259">
            <v>3137000</v>
          </cell>
          <cell r="BB259">
            <v>4222262</v>
          </cell>
          <cell r="BC259">
            <v>3182100001</v>
          </cell>
          <cell r="BD259" t="str">
            <v>CALLE 53D NO. 85E-29 CALASANZ</v>
          </cell>
          <cell r="BE259" t="str">
            <v>MEDELLÍN</v>
          </cell>
          <cell r="BF259" t="str">
            <v>A</v>
          </cell>
        </row>
        <row r="260">
          <cell r="A260">
            <v>1128438721</v>
          </cell>
          <cell r="B260" t="str">
            <v xml:space="preserve">JULIANA ANDREA PALACIO DURANGO </v>
          </cell>
          <cell r="C260" t="str">
            <v>ACTIVO</v>
          </cell>
          <cell r="D260">
            <v>0</v>
          </cell>
          <cell r="E260">
            <v>0</v>
          </cell>
          <cell r="F260">
            <v>0</v>
          </cell>
          <cell r="G260" t="str">
            <v>OPERATIVO</v>
          </cell>
          <cell r="H260" t="str">
            <v>REGULAR</v>
          </cell>
          <cell r="I260" t="str">
            <v>F</v>
          </cell>
          <cell r="J260" t="str">
            <v>juliana.palacio@quipux.com</v>
          </cell>
          <cell r="K260" t="str">
            <v>SOLTERO</v>
          </cell>
          <cell r="L260">
            <v>0</v>
          </cell>
          <cell r="M260" t="str">
            <v>ANALISTA DE REQUISITOS</v>
          </cell>
          <cell r="N260" t="str">
            <v>PROFESIONAL STAFF</v>
          </cell>
          <cell r="O260" t="str">
            <v>III</v>
          </cell>
          <cell r="P260" t="str">
            <v>CASA MATRIZ</v>
          </cell>
          <cell r="Q260" t="str">
            <v>VICEPRESIDENCIA DE FÁBRICA DE SOFTWARE</v>
          </cell>
          <cell r="R260" t="str">
            <v>GERENCIA DE OPTIMIZACIÓN DE SOLUCIONES</v>
          </cell>
          <cell r="S260" t="str">
            <v>ANGELA MARIA CUARTAS HURTADO</v>
          </cell>
          <cell r="T260" t="str">
            <v>INDEFINIDO</v>
          </cell>
          <cell r="U260">
            <v>0</v>
          </cell>
          <cell r="V260">
            <v>43222</v>
          </cell>
          <cell r="W260">
            <v>0</v>
          </cell>
          <cell r="X260">
            <v>0.73150684931506849</v>
          </cell>
          <cell r="Y260" t="str">
            <v>TECNOLÓGICO</v>
          </cell>
          <cell r="Z260" t="str">
            <v>SISTEMAS</v>
          </cell>
          <cell r="AA260" t="str">
            <v xml:space="preserve">ANÁLISIS Y DESARROLLO DE SISTEMAS DE LA INFORMACIÓN </v>
          </cell>
          <cell r="AB260" t="str">
            <v>INGENIERÍA DE SISTEMAS</v>
          </cell>
          <cell r="AC260">
            <v>0</v>
          </cell>
          <cell r="AD260">
            <v>0</v>
          </cell>
          <cell r="AE260" t="str">
            <v>INSTUTITO PARROQUIAL JESUS DE LA BUENA ESPERANZA</v>
          </cell>
          <cell r="AF260" t="str">
            <v>SENA</v>
          </cell>
          <cell r="AG260" t="str">
            <v>UNIVERSIDAD NACIONAL A DISTANCIA</v>
          </cell>
          <cell r="AH260">
            <v>0</v>
          </cell>
          <cell r="AI260">
            <v>0</v>
          </cell>
          <cell r="AJ260">
            <v>2014</v>
          </cell>
          <cell r="AK260" t="str">
            <v>05967038002ANT</v>
          </cell>
          <cell r="AL260" t="str">
            <v>TECNOLOGO EN ANÁLISIS Y DESARROLLO DE LA INFORMACIÓN</v>
          </cell>
          <cell r="AM260">
            <v>41949</v>
          </cell>
          <cell r="AN260" t="str">
            <v>UML</v>
          </cell>
          <cell r="AO260" t="str">
            <v>SCRUM MASTER</v>
          </cell>
          <cell r="AP260">
            <v>0</v>
          </cell>
          <cell r="AQ260">
            <v>0</v>
          </cell>
          <cell r="AR260" t="str">
            <v>SENA</v>
          </cell>
          <cell r="AS260" t="str">
            <v>SCRUM AGILE INSTITUTE</v>
          </cell>
          <cell r="AT260">
            <v>0</v>
          </cell>
          <cell r="AU260">
            <v>0</v>
          </cell>
          <cell r="AV260">
            <v>33421</v>
          </cell>
          <cell r="AW260">
            <v>27.583561643835615</v>
          </cell>
          <cell r="AX260" t="str">
            <v>FORUM</v>
          </cell>
          <cell r="AY260" t="str">
            <v>Calle 7 Sur #42 - 70</v>
          </cell>
          <cell r="AZ260">
            <v>0</v>
          </cell>
          <cell r="BA260">
            <v>3137000</v>
          </cell>
          <cell r="BB260">
            <v>5963963</v>
          </cell>
          <cell r="BC260">
            <v>3016379531</v>
          </cell>
          <cell r="BD260" t="str">
            <v>AVENIDA 45 A N 61-30 APTO 302</v>
          </cell>
          <cell r="BE260" t="str">
            <v>BELLO</v>
          </cell>
          <cell r="BF260" t="str">
            <v>O</v>
          </cell>
        </row>
        <row r="261">
          <cell r="A261">
            <v>1037605232</v>
          </cell>
          <cell r="B261" t="str">
            <v>JHONATAN STEVEN GIRALDO MONTOYA</v>
          </cell>
          <cell r="C261" t="str">
            <v>INACTIVO</v>
          </cell>
          <cell r="D261" t="str">
            <v>VOLUNTARIA NEGATIVA</v>
          </cell>
          <cell r="E261" t="str">
            <v>COLCIENCIAS</v>
          </cell>
          <cell r="F261" t="str">
            <v>RENUNCIA VOLUNTARIA</v>
          </cell>
          <cell r="G261" t="str">
            <v>OPERATIVO</v>
          </cell>
          <cell r="H261" t="str">
            <v>REGULAR</v>
          </cell>
          <cell r="I261" t="str">
            <v>M</v>
          </cell>
          <cell r="J261" t="str">
            <v>jhonattan.giraldo@quipux.com</v>
          </cell>
          <cell r="K261" t="str">
            <v>SOLTERO</v>
          </cell>
          <cell r="L261">
            <v>0</v>
          </cell>
          <cell r="M261" t="str">
            <v>ANALISTA DESARROLLADOR</v>
          </cell>
          <cell r="N261" t="str">
            <v>PROFESIONAL STAFF</v>
          </cell>
          <cell r="O261" t="str">
            <v>III</v>
          </cell>
          <cell r="P261" t="str">
            <v>CASA MATRIZ</v>
          </cell>
          <cell r="Q261" t="str">
            <v>VICEPRESIDENCIA DE FÁBRICA DE SOFTWARE</v>
          </cell>
          <cell r="R261" t="str">
            <v>GERENCIA DE OPTIMIZACIÓN DE SOLUCIONES</v>
          </cell>
          <cell r="S261" t="str">
            <v>JULIAN HUMBERTO LOPEZ RAMIREZ</v>
          </cell>
          <cell r="T261" t="str">
            <v>INDEFINIDO</v>
          </cell>
          <cell r="U261">
            <v>0</v>
          </cell>
          <cell r="V261">
            <v>42716</v>
          </cell>
          <cell r="W261">
            <v>43334</v>
          </cell>
          <cell r="X261">
            <v>1.6931506849315068</v>
          </cell>
          <cell r="Y261" t="str">
            <v>PROFESIONAL</v>
          </cell>
          <cell r="Z261">
            <v>0</v>
          </cell>
          <cell r="AA261">
            <v>0</v>
          </cell>
          <cell r="AB261" t="str">
            <v>INGENIERÍA DE TELECOMUNICACIONES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 t="str">
            <v>UNIVERSIDAD PONTIFICIA BOLIVARIANA</v>
          </cell>
          <cell r="AH261">
            <v>0</v>
          </cell>
          <cell r="AI261">
            <v>0</v>
          </cell>
          <cell r="AJ261">
            <v>2011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32894</v>
          </cell>
          <cell r="AW261">
            <v>29.027397260273972</v>
          </cell>
          <cell r="AX261" t="str">
            <v>MILLA DE ORO</v>
          </cell>
          <cell r="AY261" t="str">
            <v>CRA 43 A N 3 SUR-130 TORRE 1 PISO 12 MILLA DE ORO</v>
          </cell>
          <cell r="AZ261">
            <v>0</v>
          </cell>
          <cell r="BA261">
            <v>3137000</v>
          </cell>
          <cell r="BB261">
            <v>3347015</v>
          </cell>
          <cell r="BC261">
            <v>3002460777</v>
          </cell>
          <cell r="BD261" t="str">
            <v>CALLE 39 SUR N°43-63</v>
          </cell>
          <cell r="BE261" t="str">
            <v>MEDELLÍN</v>
          </cell>
          <cell r="BF261" t="str">
            <v>B</v>
          </cell>
        </row>
        <row r="262">
          <cell r="A262">
            <v>1030568079</v>
          </cell>
          <cell r="B262" t="str">
            <v>JHONATTAN ALEXANDER DIAZ DUARTE</v>
          </cell>
          <cell r="C262" t="str">
            <v>ACTIVO</v>
          </cell>
          <cell r="D262">
            <v>0</v>
          </cell>
          <cell r="E262">
            <v>0</v>
          </cell>
          <cell r="F262">
            <v>0</v>
          </cell>
          <cell r="G262" t="str">
            <v>OPERATIVO</v>
          </cell>
          <cell r="H262" t="str">
            <v>REGULAR</v>
          </cell>
          <cell r="I262" t="str">
            <v>M</v>
          </cell>
          <cell r="J262" t="str">
            <v>jhonattan.diaz@quipuxsoftware.co</v>
          </cell>
          <cell r="K262" t="str">
            <v>SOLTERO</v>
          </cell>
          <cell r="L262">
            <v>0</v>
          </cell>
          <cell r="M262" t="str">
            <v>ANALISTA DE SOPORTE</v>
          </cell>
          <cell r="N262" t="str">
            <v>PROFESIONAL STAFF</v>
          </cell>
          <cell r="O262" t="str">
            <v>II</v>
          </cell>
          <cell r="P262" t="str">
            <v>CASA MATRIZ</v>
          </cell>
          <cell r="Q262" t="str">
            <v>VICEPRESIDENCIA DE OPERACIONES</v>
          </cell>
          <cell r="R262" t="str">
            <v>EXPERIENCIA DE SERVICIO</v>
          </cell>
          <cell r="S262" t="str">
            <v>SANDRA LILIANA MOVIL CAMACHO</v>
          </cell>
          <cell r="T262" t="str">
            <v>INDEFINIDO</v>
          </cell>
          <cell r="U262">
            <v>0</v>
          </cell>
          <cell r="V262">
            <v>42256</v>
          </cell>
          <cell r="W262">
            <v>0</v>
          </cell>
          <cell r="X262">
            <v>3.3780821917808219</v>
          </cell>
          <cell r="Y262" t="str">
            <v>TECNOLÓGICO</v>
          </cell>
          <cell r="Z262">
            <v>0</v>
          </cell>
          <cell r="AA262" t="str">
            <v>MANTENIMIENTO ELECTRONICO E INSTRUMENTAL INDUSTRIAL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2009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32906</v>
          </cell>
          <cell r="AW262">
            <v>28.994520547945207</v>
          </cell>
          <cell r="AX262" t="str">
            <v>SIM BOGOTÁ</v>
          </cell>
          <cell r="AY262" t="str">
            <v>Av. CALLE 26 # 69 - 63 OFICINA 313</v>
          </cell>
          <cell r="AZ262">
            <v>0</v>
          </cell>
          <cell r="BA262" t="str">
            <v>3137000 EXT 1810</v>
          </cell>
          <cell r="BB262">
            <v>3137000</v>
          </cell>
          <cell r="BC262">
            <v>3006522585</v>
          </cell>
          <cell r="BD262" t="str">
            <v>CALLE 7 SUR N 42-70</v>
          </cell>
          <cell r="BE262" t="str">
            <v>BOGOTÁ</v>
          </cell>
          <cell r="BF262" t="str">
            <v>O</v>
          </cell>
        </row>
        <row r="263">
          <cell r="A263">
            <v>1037628634</v>
          </cell>
          <cell r="B263" t="str">
            <v>JHULLIANA GUERRA SERNA</v>
          </cell>
          <cell r="C263" t="str">
            <v>INACTIVO</v>
          </cell>
          <cell r="D263">
            <v>0</v>
          </cell>
          <cell r="E263">
            <v>0</v>
          </cell>
          <cell r="F263" t="str">
            <v>RENUNCIA VOLUNTARIA</v>
          </cell>
          <cell r="G263" t="str">
            <v>OPERATIVO</v>
          </cell>
          <cell r="H263" t="str">
            <v>REGULAR</v>
          </cell>
          <cell r="I263" t="str">
            <v>F</v>
          </cell>
          <cell r="J263" t="str">
            <v>jhullianaguerra@gmail.com</v>
          </cell>
          <cell r="K263" t="str">
            <v>SOLTERO</v>
          </cell>
          <cell r="L263">
            <v>0</v>
          </cell>
          <cell r="M263" t="str">
            <v>AUXILIAR DE FISCALIZACIÓN</v>
          </cell>
          <cell r="N263" t="str">
            <v>AUXILIAR</v>
          </cell>
          <cell r="O263" t="str">
            <v>I</v>
          </cell>
          <cell r="P263" t="str">
            <v>GOBERNACIÓN ANTIOQUIA</v>
          </cell>
          <cell r="Q263" t="str">
            <v>GOBERNACIÓN ANTIOQUIA</v>
          </cell>
          <cell r="R263" t="str">
            <v>GESTIÓN CARTERA</v>
          </cell>
          <cell r="S263" t="str">
            <v>ALEJANDRO ROLDAN GRANADA</v>
          </cell>
          <cell r="T263" t="str">
            <v>INDEFINIDO</v>
          </cell>
          <cell r="U263">
            <v>0</v>
          </cell>
          <cell r="V263">
            <v>42767</v>
          </cell>
          <cell r="W263">
            <v>42944</v>
          </cell>
          <cell r="X263">
            <v>0.48493150684931507</v>
          </cell>
          <cell r="Y263" t="str">
            <v>TÉCNICO</v>
          </cell>
          <cell r="Z263" t="str">
            <v>SISTEMAS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 t="str">
            <v>CESDE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2011</v>
          </cell>
          <cell r="AK263">
            <v>0</v>
          </cell>
          <cell r="AL263">
            <v>0</v>
          </cell>
          <cell r="AM263">
            <v>0</v>
          </cell>
          <cell r="AN263" t="str">
            <v>MANTENIMIENTO PREVENTIVO DE COMPUTADORES</v>
          </cell>
          <cell r="AO263" t="str">
            <v>SEMINARIO DE ACTUALIZACIÓN Y TECNOLOGÍA</v>
          </cell>
          <cell r="AP263" t="str">
            <v>INTERACTUAR CON CLIENTES DE ACUERDO CON SUS NECESIDADES Y CON LAS POLITICAS Y LA ESTRATEGIA DE SERVICIO DE LA ORGANIZACIÓN</v>
          </cell>
          <cell r="AQ263" t="str">
            <v>SEMINARIO JUSTICIA PENAL MILITAR</v>
          </cell>
          <cell r="AR263" t="str">
            <v>CESDE</v>
          </cell>
          <cell r="AS263">
            <v>0</v>
          </cell>
          <cell r="AT263">
            <v>0</v>
          </cell>
          <cell r="AU263">
            <v>0</v>
          </cell>
          <cell r="AV263">
            <v>34200</v>
          </cell>
          <cell r="AW263">
            <v>25.449315068493149</v>
          </cell>
          <cell r="AX263" t="str">
            <v>GOBERNACIÓN ANTIOQUIA</v>
          </cell>
          <cell r="AY263" t="str">
            <v xml:space="preserve">CALLE 42 # 52-186 SÓTANO EXTERNO. </v>
          </cell>
          <cell r="AZ263">
            <v>0</v>
          </cell>
          <cell r="BA263" t="str">
            <v>2629779 ext 14</v>
          </cell>
          <cell r="BB263">
            <v>2773898</v>
          </cell>
          <cell r="BC263">
            <v>3192264260</v>
          </cell>
          <cell r="BD263" t="str">
            <v>CALLE 72A # 48 - 78</v>
          </cell>
          <cell r="BE263" t="str">
            <v>ITAGUI</v>
          </cell>
          <cell r="BF263" t="str">
            <v>O</v>
          </cell>
        </row>
        <row r="264">
          <cell r="A264">
            <v>1026153762</v>
          </cell>
          <cell r="B264" t="str">
            <v>LUIS DAVID HURTADO CARDONA</v>
          </cell>
          <cell r="C264" t="str">
            <v>ACTIVO</v>
          </cell>
          <cell r="D264">
            <v>0</v>
          </cell>
          <cell r="E264">
            <v>0</v>
          </cell>
          <cell r="F264">
            <v>0</v>
          </cell>
          <cell r="G264" t="str">
            <v>OPERATIVO</v>
          </cell>
          <cell r="H264" t="str">
            <v>REGULAR</v>
          </cell>
          <cell r="I264" t="str">
            <v>M</v>
          </cell>
          <cell r="J264" t="str">
            <v>luis.hurtado@quipux.com</v>
          </cell>
          <cell r="K264" t="str">
            <v>SOLTERO</v>
          </cell>
          <cell r="L264">
            <v>0</v>
          </cell>
          <cell r="M264" t="str">
            <v>ADMINISTRADOR DE APLICATIVO</v>
          </cell>
          <cell r="N264" t="str">
            <v>PROFESIONAL STAFF</v>
          </cell>
          <cell r="O264" t="str">
            <v>I</v>
          </cell>
          <cell r="P264" t="str">
            <v>CASA MATRIZ</v>
          </cell>
          <cell r="Q264" t="str">
            <v>VICEPRESIDENCIA DE OPERACIONES</v>
          </cell>
          <cell r="R264" t="str">
            <v>EXPERIENCIA DE SERVICIO</v>
          </cell>
          <cell r="S264" t="str">
            <v>MICHAEL PEREZ MANCHOLA</v>
          </cell>
          <cell r="T264" t="str">
            <v>INDEFINIDO</v>
          </cell>
          <cell r="U264">
            <v>0</v>
          </cell>
          <cell r="V264">
            <v>43222</v>
          </cell>
          <cell r="W264">
            <v>0</v>
          </cell>
          <cell r="X264">
            <v>0.73150684931506849</v>
          </cell>
          <cell r="Y264" t="str">
            <v>PROFESIONAL</v>
          </cell>
          <cell r="Z264">
            <v>0</v>
          </cell>
          <cell r="AA264">
            <v>0</v>
          </cell>
          <cell r="AB264" t="str">
            <v>INGENIERÍA DE SISTEMAS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 t="str">
            <v>UNIVERSIDAD EAFIT</v>
          </cell>
          <cell r="AH264">
            <v>0</v>
          </cell>
          <cell r="AI264">
            <v>0</v>
          </cell>
          <cell r="AJ264">
            <v>2017</v>
          </cell>
          <cell r="AK264">
            <v>0</v>
          </cell>
          <cell r="AL264">
            <v>0</v>
          </cell>
          <cell r="AM264">
            <v>0</v>
          </cell>
          <cell r="AN264" t="str">
            <v>EXCEL AVANZADO</v>
          </cell>
          <cell r="AO264">
            <v>0</v>
          </cell>
          <cell r="AP264">
            <v>0</v>
          </cell>
          <cell r="AQ264">
            <v>0</v>
          </cell>
          <cell r="AR264" t="str">
            <v>EAFIT</v>
          </cell>
          <cell r="AS264">
            <v>0</v>
          </cell>
          <cell r="AT264">
            <v>0</v>
          </cell>
          <cell r="AU264">
            <v>0</v>
          </cell>
          <cell r="AV264">
            <v>34965</v>
          </cell>
          <cell r="AW264">
            <v>23.353424657534248</v>
          </cell>
          <cell r="AX264" t="str">
            <v>SMM</v>
          </cell>
          <cell r="AY264" t="str">
            <v>CARRERA 64 C No. 72 - 58 TRÁNSITO MEDELLÍN</v>
          </cell>
          <cell r="AZ264">
            <v>0</v>
          </cell>
          <cell r="BA264">
            <v>3137000</v>
          </cell>
          <cell r="BB264">
            <v>2783348</v>
          </cell>
          <cell r="BC264">
            <v>3007340351</v>
          </cell>
          <cell r="BD264" t="str">
            <v>CARRERA 50 N. 123 A SUR 28</v>
          </cell>
          <cell r="BE264" t="str">
            <v>MEDELLÍN</v>
          </cell>
          <cell r="BF264" t="str">
            <v>O</v>
          </cell>
        </row>
        <row r="265">
          <cell r="A265">
            <v>1036782355</v>
          </cell>
          <cell r="B265" t="str">
            <v>DANIEL SALINAS GOMEZ</v>
          </cell>
          <cell r="C265" t="str">
            <v>ACTIVO</v>
          </cell>
          <cell r="D265">
            <v>0</v>
          </cell>
          <cell r="E265">
            <v>0</v>
          </cell>
          <cell r="F265">
            <v>0</v>
          </cell>
          <cell r="G265" t="str">
            <v>OPERATIVO</v>
          </cell>
          <cell r="H265" t="str">
            <v>REGULAR</v>
          </cell>
          <cell r="I265" t="str">
            <v>M</v>
          </cell>
          <cell r="J265" t="str">
            <v>danielsgxd2@gmail.com</v>
          </cell>
          <cell r="K265" t="str">
            <v>SOLTERO</v>
          </cell>
          <cell r="L265">
            <v>0</v>
          </cell>
          <cell r="M265" t="str">
            <v>ADMINISTRADOR DE APLICATIVO</v>
          </cell>
          <cell r="N265" t="str">
            <v>AUXILIAR</v>
          </cell>
          <cell r="O265" t="str">
            <v>I</v>
          </cell>
          <cell r="P265" t="str">
            <v>TRÁNSITO RIONEGRO</v>
          </cell>
          <cell r="Q265" t="str">
            <v>TRÁNSITO RIONEGRO</v>
          </cell>
          <cell r="R265" t="str">
            <v>OPERACIONES</v>
          </cell>
          <cell r="S265" t="str">
            <v>BIBI KRISHANA OCHOA ARROYAVE</v>
          </cell>
          <cell r="T265" t="str">
            <v>FIJO INFERIOR A UN AÑO</v>
          </cell>
          <cell r="U265">
            <v>0</v>
          </cell>
          <cell r="V265">
            <v>43227</v>
          </cell>
          <cell r="W265">
            <v>0</v>
          </cell>
          <cell r="X265">
            <v>0.71780821917808224</v>
          </cell>
          <cell r="Y265" t="str">
            <v>TECNOLÓGICO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34276</v>
          </cell>
          <cell r="AW265">
            <v>25.241095890410961</v>
          </cell>
          <cell r="AX265" t="str">
            <v>TRÁNSITO RIONEGRO</v>
          </cell>
          <cell r="AY265" t="str">
            <v>CARRERA 47 NO. 62-50</v>
          </cell>
          <cell r="AZ265">
            <v>0</v>
          </cell>
          <cell r="BA265" t="str">
            <v>3137000 ext 406</v>
          </cell>
          <cell r="BB265">
            <v>5561940</v>
          </cell>
          <cell r="BC265">
            <v>0</v>
          </cell>
          <cell r="BD265" t="str">
            <v>CARRERA 10 N 30-8</v>
          </cell>
          <cell r="BE265" t="str">
            <v>RIONEGRO</v>
          </cell>
          <cell r="BF265" t="str">
            <v>A</v>
          </cell>
        </row>
        <row r="266">
          <cell r="A266">
            <v>1238938096</v>
          </cell>
          <cell r="B266" t="str">
            <v>JOHAN ALEXIS HIGUITA USUGA</v>
          </cell>
          <cell r="C266" t="str">
            <v>ACTIVO</v>
          </cell>
          <cell r="D266">
            <v>0</v>
          </cell>
          <cell r="E266">
            <v>0</v>
          </cell>
          <cell r="F266">
            <v>0</v>
          </cell>
          <cell r="G266" t="str">
            <v>OPERATIVO</v>
          </cell>
          <cell r="H266" t="str">
            <v>REGULAR</v>
          </cell>
          <cell r="I266" t="str">
            <v>M</v>
          </cell>
          <cell r="J266" t="str">
            <v>johan.higuita@quipux.com</v>
          </cell>
          <cell r="K266" t="str">
            <v>SOLTERO</v>
          </cell>
          <cell r="L266">
            <v>0</v>
          </cell>
          <cell r="M266" t="str">
            <v>ANALISTA DESARROLLADOR</v>
          </cell>
          <cell r="N266" t="str">
            <v>PROFESIONAL EN ENTRENAMIENTO</v>
          </cell>
          <cell r="O266" t="str">
            <v>I</v>
          </cell>
          <cell r="P266" t="str">
            <v>CASA MATRIZ</v>
          </cell>
          <cell r="Q266" t="str">
            <v>VICEPRESIDENCIA DE FÁBRICA DE SOFTWARE</v>
          </cell>
          <cell r="R266" t="str">
            <v>GERENCIA DE OPTIMIZACIÓN DE SOLUCIONES</v>
          </cell>
          <cell r="S266" t="str">
            <v>GREISON DARIO PEMBERTY VELEZ</v>
          </cell>
          <cell r="T266" t="str">
            <v>INDEFINIDO</v>
          </cell>
          <cell r="U266">
            <v>0</v>
          </cell>
          <cell r="V266">
            <v>42983</v>
          </cell>
          <cell r="W266">
            <v>0</v>
          </cell>
          <cell r="X266">
            <v>1.3863013698630138</v>
          </cell>
          <cell r="Y266" t="str">
            <v>BACHILLER</v>
          </cell>
          <cell r="Z266" t="str">
            <v>ESTUDIANTE TÉCNICA PROFESIONAL EN PROGRAMACIÓN DE SISTEMAS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 t="str">
            <v>POLITÉCNICO COLOMBIANO JAIME ISAZA CADAVID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36479</v>
          </cell>
          <cell r="AW266">
            <v>19.205479452054796</v>
          </cell>
          <cell r="AX266" t="str">
            <v>FORUM</v>
          </cell>
          <cell r="AY266" t="str">
            <v>Calle 7 Sur #42 - 70</v>
          </cell>
          <cell r="AZ266">
            <v>0</v>
          </cell>
          <cell r="BA266">
            <v>0</v>
          </cell>
          <cell r="BB266">
            <v>2928010</v>
          </cell>
          <cell r="BC266">
            <v>2928010</v>
          </cell>
          <cell r="BD266" t="str">
            <v>CALLE 97 A N 24 F-69</v>
          </cell>
          <cell r="BE266" t="str">
            <v>MEDELLÍN</v>
          </cell>
          <cell r="BF266" t="str">
            <v>A</v>
          </cell>
        </row>
        <row r="267">
          <cell r="A267">
            <v>1152686536</v>
          </cell>
          <cell r="B267" t="str">
            <v>ERLEY CALLE PEREZ</v>
          </cell>
          <cell r="C267" t="str">
            <v>ACTIVO</v>
          </cell>
          <cell r="D267">
            <v>0</v>
          </cell>
          <cell r="E267">
            <v>0</v>
          </cell>
          <cell r="F267">
            <v>0</v>
          </cell>
          <cell r="G267" t="str">
            <v>OPERATIVO</v>
          </cell>
          <cell r="H267" t="str">
            <v>REGULAR</v>
          </cell>
          <cell r="I267" t="str">
            <v>M</v>
          </cell>
          <cell r="J267" t="str">
            <v>erley.calle@quipux.com</v>
          </cell>
          <cell r="K267" t="str">
            <v>SOLTERO</v>
          </cell>
          <cell r="L267">
            <v>0</v>
          </cell>
          <cell r="M267" t="str">
            <v>ANALISTA DESARROLLADOR</v>
          </cell>
          <cell r="N267" t="str">
            <v>PROFESIONAL STAFF</v>
          </cell>
          <cell r="O267" t="str">
            <v>II</v>
          </cell>
          <cell r="P267" t="str">
            <v>CASA MATRIZ</v>
          </cell>
          <cell r="Q267" t="str">
            <v>VICEPRESIDENCIA DE FÁBRICA DE SOFTWARE</v>
          </cell>
          <cell r="R267" t="str">
            <v>GERENCIA DE OPTIMIZACIÓN DE SOLUCIONES</v>
          </cell>
          <cell r="S267" t="str">
            <v>GREISON DARIO PEMBERTY VELEZ</v>
          </cell>
          <cell r="T267" t="str">
            <v>INDEFINIDO</v>
          </cell>
          <cell r="U267">
            <v>0</v>
          </cell>
          <cell r="V267">
            <v>43235</v>
          </cell>
          <cell r="W267">
            <v>0</v>
          </cell>
          <cell r="X267">
            <v>0.69589041095890414</v>
          </cell>
          <cell r="Y267" t="str">
            <v>TECNOLÓGICO</v>
          </cell>
          <cell r="Z267">
            <v>0</v>
          </cell>
          <cell r="AA267" t="str">
            <v>ANALISIS Y DESARROLLO DE INFORMACIÓN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 t="str">
            <v>SENA</v>
          </cell>
          <cell r="AG267">
            <v>0</v>
          </cell>
          <cell r="AH267">
            <v>0</v>
          </cell>
          <cell r="AI267">
            <v>0</v>
          </cell>
          <cell r="AJ267">
            <v>2011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33807</v>
          </cell>
          <cell r="AW267">
            <v>26.526027397260275</v>
          </cell>
          <cell r="AX267" t="str">
            <v>FORUM</v>
          </cell>
          <cell r="AY267" t="str">
            <v>Calle 7 Sur #42 - 70</v>
          </cell>
          <cell r="AZ267">
            <v>0</v>
          </cell>
          <cell r="BA267">
            <v>0</v>
          </cell>
          <cell r="BB267">
            <v>0</v>
          </cell>
          <cell r="BC267" t="str">
            <v>300 777 8958</v>
          </cell>
          <cell r="BD267" t="str">
            <v>CALLE 25  N 58 DD-145</v>
          </cell>
          <cell r="BE267" t="str">
            <v>BELLO</v>
          </cell>
          <cell r="BF267" t="str">
            <v>A</v>
          </cell>
        </row>
        <row r="268">
          <cell r="A268">
            <v>1017151744</v>
          </cell>
          <cell r="B268" t="str">
            <v>JOHAN FELIPE PEÑA MEDINA</v>
          </cell>
          <cell r="C268" t="str">
            <v>INACTIVO</v>
          </cell>
          <cell r="D268">
            <v>0</v>
          </cell>
          <cell r="E268">
            <v>0</v>
          </cell>
          <cell r="F268" t="str">
            <v>DESPIDO SIN JUSTA CAUSA</v>
          </cell>
          <cell r="G268" t="str">
            <v>OPERATIVO</v>
          </cell>
          <cell r="H268" t="str">
            <v>REGULAR</v>
          </cell>
          <cell r="I268" t="str">
            <v>M</v>
          </cell>
          <cell r="J268" t="str">
            <v>johan.pena@quipux.com</v>
          </cell>
          <cell r="K268" t="str">
            <v>SOLTERO</v>
          </cell>
          <cell r="L268">
            <v>0</v>
          </cell>
          <cell r="M268" t="str">
            <v>ANALISTA DE CALIDAD</v>
          </cell>
          <cell r="N268" t="str">
            <v>PROFESIONAL SENIOR</v>
          </cell>
          <cell r="O268" t="str">
            <v>I</v>
          </cell>
          <cell r="P268" t="str">
            <v>CASA MATRIZ</v>
          </cell>
          <cell r="Q268" t="str">
            <v>VICEPRESIDENCIA DE FÁBRICA DE SOFTWARE</v>
          </cell>
          <cell r="R268" t="str">
            <v>GERENCIA DE OPTIMIZACIÓN DE SOLUCIONES</v>
          </cell>
          <cell r="S268" t="str">
            <v>ANGELA MARIA CUARTAS HURTADO</v>
          </cell>
          <cell r="T268" t="str">
            <v>INDEFINIDO</v>
          </cell>
          <cell r="U268">
            <v>0</v>
          </cell>
          <cell r="V268">
            <v>42107</v>
          </cell>
          <cell r="W268">
            <v>42978</v>
          </cell>
          <cell r="X268">
            <v>2.3863013698630136</v>
          </cell>
          <cell r="Y268" t="str">
            <v>PROFESIONAL</v>
          </cell>
          <cell r="Z268">
            <v>0</v>
          </cell>
          <cell r="AA268" t="str">
            <v>SISTEMAS DE INFORMACIÓN</v>
          </cell>
          <cell r="AB268" t="str">
            <v>INGENIERÍA DE SISTEMAS</v>
          </cell>
          <cell r="AC268">
            <v>0</v>
          </cell>
          <cell r="AD268">
            <v>0</v>
          </cell>
          <cell r="AE268">
            <v>0</v>
          </cell>
          <cell r="AF268" t="str">
            <v>INSTITUTO TECNOLÓGICO METROPOLITANO</v>
          </cell>
          <cell r="AG268" t="str">
            <v>INSTITUTO TECNOLÓGICO METROPOLITANO</v>
          </cell>
          <cell r="AH268">
            <v>0</v>
          </cell>
          <cell r="AI268">
            <v>0</v>
          </cell>
          <cell r="AJ268">
            <v>2015</v>
          </cell>
          <cell r="AK268" t="str">
            <v>SI</v>
          </cell>
          <cell r="AL268" t="str">
            <v>INGENIERÍA DE SISTEMAS</v>
          </cell>
          <cell r="AM268">
            <v>42213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31988</v>
          </cell>
          <cell r="AW268">
            <v>31.509589041095889</v>
          </cell>
          <cell r="AX268" t="str">
            <v>MILLA DE ORO</v>
          </cell>
          <cell r="AY268" t="str">
            <v>CRA 43 A N 3 SUR-130 TORRE 1 PISO 12 MILLA DE ORO</v>
          </cell>
          <cell r="AZ268">
            <v>0</v>
          </cell>
          <cell r="BA268">
            <v>3137000</v>
          </cell>
          <cell r="BB268">
            <v>5797808</v>
          </cell>
          <cell r="BC268">
            <v>3015748128</v>
          </cell>
          <cell r="BD268" t="str">
            <v>CR 74D 75 114 APT.1405</v>
          </cell>
          <cell r="BE268" t="str">
            <v>MEDELLÍN</v>
          </cell>
          <cell r="BF268" t="str">
            <v>O</v>
          </cell>
        </row>
        <row r="269">
          <cell r="A269">
            <v>1128440248</v>
          </cell>
          <cell r="B269" t="str">
            <v>LEYDY YULIETH GRAJALES TORO</v>
          </cell>
          <cell r="C269" t="str">
            <v>ACTIVO</v>
          </cell>
          <cell r="D269">
            <v>0</v>
          </cell>
          <cell r="E269">
            <v>0</v>
          </cell>
          <cell r="F269">
            <v>0</v>
          </cell>
          <cell r="G269" t="str">
            <v>OPERATIVO</v>
          </cell>
          <cell r="H269" t="str">
            <v>REGULAR</v>
          </cell>
          <cell r="I269" t="str">
            <v>F</v>
          </cell>
          <cell r="J269" t="str">
            <v>leidy.grajales@quipux.com</v>
          </cell>
          <cell r="K269" t="str">
            <v>SOLTERO</v>
          </cell>
          <cell r="L269">
            <v>0</v>
          </cell>
          <cell r="M269" t="str">
            <v>AUXILIAR OPERATIVO DE SERVICIO</v>
          </cell>
          <cell r="N269" t="str">
            <v>PROFESIONAL EN ENTRENAMIENTO</v>
          </cell>
          <cell r="O269" t="str">
            <v>I</v>
          </cell>
          <cell r="P269" t="str">
            <v>CASA MATRIZ</v>
          </cell>
          <cell r="Q269" t="str">
            <v>VICEPRESIDENCIA DE OPERACIONES</v>
          </cell>
          <cell r="R269" t="str">
            <v>EXPERIENCIA DE SERVICIO</v>
          </cell>
          <cell r="S269" t="str">
            <v>MARIBEL CASTAÑO CIRO</v>
          </cell>
          <cell r="T269" t="str">
            <v>INDEFINIDO</v>
          </cell>
          <cell r="U269">
            <v>0</v>
          </cell>
          <cell r="V269">
            <v>43236</v>
          </cell>
          <cell r="W269">
            <v>0</v>
          </cell>
          <cell r="X269">
            <v>0.69315068493150689</v>
          </cell>
          <cell r="Y269" t="str">
            <v>BACHILLER</v>
          </cell>
          <cell r="Z269" t="str">
            <v>ESTUDIANTE DE ANÁLISIS Y PROGRAMACIÓN  DE COMPUTADORES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 t="str">
            <v>CENSA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33534</v>
          </cell>
          <cell r="AW269">
            <v>27.273972602739725</v>
          </cell>
          <cell r="AX269" t="str">
            <v>TRÁNSITO MEDELLÍN</v>
          </cell>
          <cell r="AY269" t="str">
            <v>CARRERA 64 C No. 72 - 58 TRÁNSITO MEDELLÍN</v>
          </cell>
          <cell r="AZ269" t="str">
            <v>Practicante desdes el 16/11/2018 hasta el 15/05/2018</v>
          </cell>
          <cell r="BA269" t="str">
            <v>3201000 ext 4424</v>
          </cell>
          <cell r="BB269">
            <v>2213877</v>
          </cell>
          <cell r="BC269">
            <v>3137413225</v>
          </cell>
          <cell r="BD269" t="str">
            <v>CALLE 57D N 28-43</v>
          </cell>
          <cell r="BE269" t="str">
            <v>MEDELLÍN</v>
          </cell>
          <cell r="BF269" t="str">
            <v>A</v>
          </cell>
        </row>
        <row r="270">
          <cell r="A270">
            <v>71784946</v>
          </cell>
          <cell r="B270" t="str">
            <v>JOHN ALEJANDRO GIL VASQUEZ</v>
          </cell>
          <cell r="C270" t="str">
            <v>ACTIVO</v>
          </cell>
          <cell r="D270">
            <v>0</v>
          </cell>
          <cell r="E270">
            <v>0</v>
          </cell>
          <cell r="F270">
            <v>0</v>
          </cell>
          <cell r="G270" t="str">
            <v>OPERATIVO</v>
          </cell>
          <cell r="H270" t="str">
            <v>REGULAR</v>
          </cell>
          <cell r="I270" t="str">
            <v>M</v>
          </cell>
          <cell r="J270" t="str">
            <v>jhon.gil@quipux.com</v>
          </cell>
          <cell r="K270" t="str">
            <v>CASADO</v>
          </cell>
          <cell r="L270">
            <v>2</v>
          </cell>
          <cell r="M270" t="str">
            <v xml:space="preserve">ANALISTA SEGURIDAD DE LA INFORMACIÓN </v>
          </cell>
          <cell r="N270" t="str">
            <v>PROFESIONAL SENIOR</v>
          </cell>
          <cell r="O270" t="str">
            <v>I</v>
          </cell>
          <cell r="P270" t="str">
            <v>CASA MATRIZ</v>
          </cell>
          <cell r="Q270" t="str">
            <v>VICEPRESIDENCIA DE PROYECTOS Y NUEVOS NEGOCIOS</v>
          </cell>
          <cell r="R270" t="str">
            <v>GERENCIA DE NUEVOS PROYECTOS Y TICS</v>
          </cell>
          <cell r="S270" t="str">
            <v>ANDERSON LINARES VELASCO</v>
          </cell>
          <cell r="T270" t="str">
            <v>INDEFINIDO</v>
          </cell>
          <cell r="U270">
            <v>0</v>
          </cell>
          <cell r="V270">
            <v>42303</v>
          </cell>
          <cell r="W270">
            <v>0</v>
          </cell>
          <cell r="X270">
            <v>3.2493150684931509</v>
          </cell>
          <cell r="Y270" t="str">
            <v>PROFESIONAL</v>
          </cell>
          <cell r="Z270">
            <v>0</v>
          </cell>
          <cell r="AA270">
            <v>0</v>
          </cell>
          <cell r="AB270" t="str">
            <v>INGENIERÍA DE PRODUCTIVIDAD Y CALIDAD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 t="str">
            <v>POLITÉCNICO COLOMBIANO JAIME ISAZA CADAVID</v>
          </cell>
          <cell r="AH270">
            <v>0</v>
          </cell>
          <cell r="AI270">
            <v>0</v>
          </cell>
          <cell r="AJ270">
            <v>2005</v>
          </cell>
          <cell r="AK270" t="str">
            <v>05284213432ANT</v>
          </cell>
          <cell r="AL270" t="str">
            <v>INGENIERÍA DE PRODUCTIVIDAD Y CALIDAD</v>
          </cell>
          <cell r="AM270">
            <v>40822</v>
          </cell>
          <cell r="AN270" t="str">
            <v>INTRODUCTION TO CMMI-SVC v1.3</v>
          </cell>
          <cell r="AO270" t="str">
            <v>AUDITOR INTERNO ISO 14001:2015</v>
          </cell>
          <cell r="AP270" t="str">
            <v>AUDITOR INTERNO OHSAS 18001:2007</v>
          </cell>
          <cell r="AQ270" t="str">
            <v>SCAMPI TEAM MEMBERS TRAINING</v>
          </cell>
          <cell r="AR270" t="str">
            <v>PROCESIX</v>
          </cell>
          <cell r="AS270" t="str">
            <v>AON</v>
          </cell>
          <cell r="AT270" t="str">
            <v>AON</v>
          </cell>
          <cell r="AU270" t="str">
            <v>PROCESIX</v>
          </cell>
          <cell r="AV270">
            <v>28773</v>
          </cell>
          <cell r="AW270">
            <v>40.317808219178083</v>
          </cell>
          <cell r="AX270" t="str">
            <v>MILLA DE ORO</v>
          </cell>
          <cell r="AY270" t="str">
            <v>CRA 43 A N 3 SUR-130 TORRE 1 PISO 12 MILLA DE ORO</v>
          </cell>
          <cell r="AZ270">
            <v>0</v>
          </cell>
          <cell r="BA270">
            <v>3137000</v>
          </cell>
          <cell r="BB270">
            <v>3435090</v>
          </cell>
          <cell r="BC270">
            <v>3126016686</v>
          </cell>
          <cell r="BD270" t="str">
            <v>CALLE 31 N 81-72 APTO 401</v>
          </cell>
          <cell r="BE270" t="str">
            <v>MEDELLÍN</v>
          </cell>
          <cell r="BF270" t="str">
            <v>O</v>
          </cell>
        </row>
        <row r="271">
          <cell r="A271">
            <v>1036639667</v>
          </cell>
          <cell r="B271" t="str">
            <v>JOHN ALEXANDER GARCIA ACEVEDO</v>
          </cell>
          <cell r="C271" t="str">
            <v>INACTIVO</v>
          </cell>
          <cell r="D271">
            <v>0</v>
          </cell>
          <cell r="E271">
            <v>0</v>
          </cell>
          <cell r="F271" t="str">
            <v>RENUNCIA VOLUNTARIA</v>
          </cell>
          <cell r="G271" t="str">
            <v>OPERATIVO</v>
          </cell>
          <cell r="H271" t="str">
            <v>REGULAR</v>
          </cell>
          <cell r="I271" t="str">
            <v>M</v>
          </cell>
          <cell r="J271" t="str">
            <v xml:space="preserve">john.garcia05@hotmail.com </v>
          </cell>
          <cell r="K271" t="str">
            <v>SOLTERO</v>
          </cell>
          <cell r="L271">
            <v>0</v>
          </cell>
          <cell r="M271" t="str">
            <v>AUXILIAR OPERATIVO DE SERVICIO</v>
          </cell>
          <cell r="N271" t="str">
            <v>AUXILIAR</v>
          </cell>
          <cell r="O271" t="str">
            <v>I</v>
          </cell>
          <cell r="P271" t="str">
            <v>GOBERNACIÓN ANTIOQUIA</v>
          </cell>
          <cell r="Q271" t="str">
            <v>GOBERNACIÓN ANTIOQUIA</v>
          </cell>
          <cell r="R271" t="str">
            <v>OPERACIONES</v>
          </cell>
          <cell r="S271" t="str">
            <v>ALEJANDRO ROLDAN GRANADA</v>
          </cell>
          <cell r="T271" t="str">
            <v>INDEFINIDO</v>
          </cell>
          <cell r="U271">
            <v>0</v>
          </cell>
          <cell r="V271">
            <v>42843</v>
          </cell>
          <cell r="W271">
            <v>42866</v>
          </cell>
          <cell r="X271">
            <v>6.3013698630136991E-2</v>
          </cell>
          <cell r="Y271" t="str">
            <v>BACHILLER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33653</v>
          </cell>
          <cell r="AW271">
            <v>26.947945205479453</v>
          </cell>
          <cell r="AX271" t="str">
            <v>GOBERNACIÓN ANTIOQUIA</v>
          </cell>
          <cell r="AY271" t="str">
            <v xml:space="preserve">CALLE 42 # 52-186 SÓTANO EXTERNO. </v>
          </cell>
          <cell r="AZ271">
            <v>0</v>
          </cell>
          <cell r="BA271" t="str">
            <v>2629779 ext 14</v>
          </cell>
          <cell r="BB271">
            <v>5982143</v>
          </cell>
          <cell r="BC271">
            <v>3127781879</v>
          </cell>
          <cell r="BD271" t="str">
            <v>Avenida 42 B # 54-12</v>
          </cell>
          <cell r="BE271" t="str">
            <v>MEDELLÍN</v>
          </cell>
          <cell r="BF271" t="str">
            <v>O</v>
          </cell>
        </row>
        <row r="272">
          <cell r="A272">
            <v>1037583078</v>
          </cell>
          <cell r="B272" t="str">
            <v>JOHN BAYRON OCAMPO FONNEGRA</v>
          </cell>
          <cell r="C272" t="str">
            <v>INACTIVO</v>
          </cell>
          <cell r="D272">
            <v>0</v>
          </cell>
          <cell r="E272" t="str">
            <v>COLCIENCIAS</v>
          </cell>
          <cell r="F272" t="str">
            <v>DESPIDO CON JUSTA CAUSA</v>
          </cell>
          <cell r="G272" t="str">
            <v>OPERATIVO</v>
          </cell>
          <cell r="H272" t="str">
            <v>REGULAR</v>
          </cell>
          <cell r="I272" t="str">
            <v>M</v>
          </cell>
          <cell r="J272" t="str">
            <v>john.ocampo@quipuxsoftware.co</v>
          </cell>
          <cell r="K272" t="str">
            <v>SOLTERO</v>
          </cell>
          <cell r="L272">
            <v>1</v>
          </cell>
          <cell r="M272" t="str">
            <v>ANALISTA DESARROLLADOR</v>
          </cell>
          <cell r="N272" t="str">
            <v>PROFESIONAL STAFF</v>
          </cell>
          <cell r="O272" t="str">
            <v>II</v>
          </cell>
          <cell r="P272" t="str">
            <v>CASA MATRIZ</v>
          </cell>
          <cell r="Q272" t="str">
            <v>VICEPRESIDENCIA DE FÁBRICA DE SOFTWARE</v>
          </cell>
          <cell r="R272" t="str">
            <v>GERENCIA DE OPTIMIZACIÓN DE SOLUCIONES</v>
          </cell>
          <cell r="S272" t="str">
            <v>ESTEBAN GOMEZ BECERRA</v>
          </cell>
          <cell r="T272" t="str">
            <v>INDEFINIDO</v>
          </cell>
          <cell r="U272">
            <v>0</v>
          </cell>
          <cell r="V272">
            <v>42422</v>
          </cell>
          <cell r="W272">
            <v>42950</v>
          </cell>
          <cell r="X272">
            <v>1.4465753424657535</v>
          </cell>
          <cell r="Y272" t="str">
            <v>TECNOLÓGICO</v>
          </cell>
          <cell r="Z272">
            <v>0</v>
          </cell>
          <cell r="AA272" t="str">
            <v>ANÁLISIS Y DESARROLLO DE SISTEMAS DE INFORMACIÓN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str">
            <v>SENA</v>
          </cell>
          <cell r="AG272">
            <v>0</v>
          </cell>
          <cell r="AH272" t="str">
            <v>SENA</v>
          </cell>
          <cell r="AI272">
            <v>0</v>
          </cell>
          <cell r="AJ272">
            <v>2015</v>
          </cell>
          <cell r="AK272">
            <v>0</v>
          </cell>
          <cell r="AL272">
            <v>0</v>
          </cell>
          <cell r="AM272">
            <v>0</v>
          </cell>
          <cell r="AN272" t="str">
            <v>ESTUDIANTE DE ESPECIALIZACIÓN TECNOLÓGICA EN DESARROLLO DE APLICACIONES PARA DISPOSITIVOS MÓVILES</v>
          </cell>
          <cell r="AO272">
            <v>0</v>
          </cell>
          <cell r="AP272">
            <v>0</v>
          </cell>
          <cell r="AQ272">
            <v>0</v>
          </cell>
          <cell r="AR272" t="str">
            <v>SENA</v>
          </cell>
          <cell r="AS272">
            <v>0</v>
          </cell>
          <cell r="AT272">
            <v>0</v>
          </cell>
          <cell r="AU272">
            <v>0</v>
          </cell>
          <cell r="AV272">
            <v>31963</v>
          </cell>
          <cell r="AW272">
            <v>31.578082191780823</v>
          </cell>
          <cell r="AX272" t="str">
            <v>MILLA DE ORO</v>
          </cell>
          <cell r="AY272" t="str">
            <v>CRA 43 A N 3 SUR-130 TORRE 1 PISO 12 MILLA DE ORO</v>
          </cell>
          <cell r="AZ272">
            <v>0</v>
          </cell>
          <cell r="BA272">
            <v>3137000</v>
          </cell>
          <cell r="BB272">
            <v>5833890</v>
          </cell>
          <cell r="BC272">
            <v>3216950084</v>
          </cell>
          <cell r="BD272" t="str">
            <v>CRA 74 B 94-50</v>
          </cell>
          <cell r="BE272" t="str">
            <v>MEDELLÍN</v>
          </cell>
          <cell r="BF272" t="str">
            <v>A</v>
          </cell>
        </row>
        <row r="273">
          <cell r="A273">
            <v>1036942094</v>
          </cell>
          <cell r="B273" t="str">
            <v>JOHN EDWIN LONDOÑO RIOS</v>
          </cell>
          <cell r="C273" t="str">
            <v>ACTIVO</v>
          </cell>
          <cell r="D273">
            <v>0</v>
          </cell>
          <cell r="E273" t="str">
            <v>COLCIENCIAS</v>
          </cell>
          <cell r="F273">
            <v>0</v>
          </cell>
          <cell r="G273" t="str">
            <v>OPERATIVO</v>
          </cell>
          <cell r="H273" t="str">
            <v>REGULAR</v>
          </cell>
          <cell r="I273" t="str">
            <v>M</v>
          </cell>
          <cell r="J273" t="str">
            <v>john.londono@quipux.com</v>
          </cell>
          <cell r="K273" t="str">
            <v>SOLTERO</v>
          </cell>
          <cell r="L273">
            <v>0</v>
          </cell>
          <cell r="M273" t="str">
            <v>ANALISTA DE CALIDAD</v>
          </cell>
          <cell r="N273" t="str">
            <v>PROFESIONAL STAFF</v>
          </cell>
          <cell r="O273" t="str">
            <v>II</v>
          </cell>
          <cell r="P273" t="str">
            <v>CASA MATRIZ</v>
          </cell>
          <cell r="Q273" t="str">
            <v>VICEPRESIDENCIA DE FÁBRICA DE SOFTWARE</v>
          </cell>
          <cell r="R273" t="str">
            <v>GERENCIA DE OPTIMIZACIÓN DE SOLUCIONES</v>
          </cell>
          <cell r="S273" t="str">
            <v>PAULA ANDREA CARDONA HERNANDEZ</v>
          </cell>
          <cell r="T273" t="str">
            <v>INDEFINIDO</v>
          </cell>
          <cell r="U273">
            <v>0</v>
          </cell>
          <cell r="V273">
            <v>42354</v>
          </cell>
          <cell r="W273">
            <v>0</v>
          </cell>
          <cell r="X273">
            <v>3.1095890410958904</v>
          </cell>
          <cell r="Y273" t="str">
            <v>TÉCNICO</v>
          </cell>
          <cell r="Z273" t="str">
            <v>INSTRUMENTACIÓN EN SISTEMATIZACIÓN DE DATOS</v>
          </cell>
          <cell r="AA273">
            <v>0</v>
          </cell>
          <cell r="AB273" t="str">
            <v>ESTUDIANTE INGENIERÍA INDUSTRIAL</v>
          </cell>
          <cell r="AC273">
            <v>0</v>
          </cell>
          <cell r="AD273">
            <v>0</v>
          </cell>
          <cell r="AE273" t="str">
            <v>CENTRO DE FORMACION CETASDI</v>
          </cell>
          <cell r="AF273">
            <v>0</v>
          </cell>
          <cell r="AG273" t="str">
            <v>UNIVERSIDAD CATÓLICA DE ORIENTE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33542</v>
          </cell>
          <cell r="AW273">
            <v>27.252054794520546</v>
          </cell>
          <cell r="AX273" t="str">
            <v>RIONEGRO</v>
          </cell>
          <cell r="AY273" t="str">
            <v>CALLE 42 Nº 56-39 SAVANA PLAZA</v>
          </cell>
          <cell r="AZ273">
            <v>0</v>
          </cell>
          <cell r="BA273" t="str">
            <v>3137000 ext 406</v>
          </cell>
          <cell r="BB273">
            <v>6146274</v>
          </cell>
          <cell r="BC273">
            <v>3104083128</v>
          </cell>
          <cell r="BD273" t="str">
            <v>CR 72 40-78 BARRIO EL PORVENIR</v>
          </cell>
          <cell r="BE273" t="str">
            <v>RIONEGRO</v>
          </cell>
          <cell r="BF273" t="str">
            <v>O</v>
          </cell>
        </row>
        <row r="274">
          <cell r="A274">
            <v>1039449226</v>
          </cell>
          <cell r="B274" t="str">
            <v>JOHN FREDY CASTRO GONZALEZ</v>
          </cell>
          <cell r="C274" t="str">
            <v>INACTIVO</v>
          </cell>
          <cell r="D274">
            <v>0</v>
          </cell>
          <cell r="E274">
            <v>0</v>
          </cell>
          <cell r="F274" t="str">
            <v>RENUNCIA VOLUNTARIA</v>
          </cell>
          <cell r="G274" t="str">
            <v>OPERATIVO</v>
          </cell>
          <cell r="H274" t="str">
            <v>REGULAR</v>
          </cell>
          <cell r="I274" t="str">
            <v>M</v>
          </cell>
          <cell r="J274" t="str">
            <v>jhon.castro@quipux.com</v>
          </cell>
          <cell r="K274" t="str">
            <v>SOLTERO</v>
          </cell>
          <cell r="L274">
            <v>0</v>
          </cell>
          <cell r="M274" t="str">
            <v>ANALISTA DESARROLLADOR</v>
          </cell>
          <cell r="N274" t="str">
            <v>PROFESIONAL STAFF</v>
          </cell>
          <cell r="O274" t="str">
            <v>II</v>
          </cell>
          <cell r="P274" t="str">
            <v>CASA MATRIZ</v>
          </cell>
          <cell r="Q274" t="str">
            <v>VICEPRESIDENCIA DE FÁBRICA DE SOFTWARE</v>
          </cell>
          <cell r="R274" t="str">
            <v>GERENCIA DE OPTIMIZACIÓN DE SOLUCIONES</v>
          </cell>
          <cell r="S274" t="str">
            <v>ANGELA MARIA CUARTAS HURTADO</v>
          </cell>
          <cell r="T274" t="str">
            <v>INDEFINIDO</v>
          </cell>
          <cell r="U274">
            <v>0</v>
          </cell>
          <cell r="V274">
            <v>42327</v>
          </cell>
          <cell r="W274">
            <v>42708</v>
          </cell>
          <cell r="X274">
            <v>1.0438356164383562</v>
          </cell>
          <cell r="Y274" t="str">
            <v>PROFESIONAL</v>
          </cell>
          <cell r="Z274">
            <v>0</v>
          </cell>
          <cell r="AA274" t="str">
            <v>CONTABILIDAD Y FINANZAS</v>
          </cell>
          <cell r="AB274" t="str">
            <v>INGENIERÍA INFORMATICA</v>
          </cell>
          <cell r="AC274">
            <v>0</v>
          </cell>
          <cell r="AD274">
            <v>0</v>
          </cell>
          <cell r="AE274">
            <v>0</v>
          </cell>
          <cell r="AF274" t="str">
            <v>SENA</v>
          </cell>
          <cell r="AG274" t="str">
            <v>CORPORACIÓN UNIVERSITARIA LASALLISTA</v>
          </cell>
          <cell r="AH274">
            <v>0</v>
          </cell>
          <cell r="AI274">
            <v>0</v>
          </cell>
          <cell r="AJ274">
            <v>2016</v>
          </cell>
          <cell r="AK274" t="str">
            <v>05832-329281ANT</v>
          </cell>
          <cell r="AL274" t="str">
            <v>INGENIERÍA EN INFORMATICA</v>
          </cell>
          <cell r="AM274">
            <v>42482</v>
          </cell>
          <cell r="AN274" t="str">
            <v>ORACLE CERTIFIED ASSOCIATE, JAVA SE7 PROGRAMMER</v>
          </cell>
          <cell r="AO274">
            <v>0</v>
          </cell>
          <cell r="AP274">
            <v>0</v>
          </cell>
          <cell r="AQ274">
            <v>0</v>
          </cell>
          <cell r="AR274" t="str">
            <v>ORACLE-2015</v>
          </cell>
          <cell r="AS274">
            <v>0</v>
          </cell>
          <cell r="AT274">
            <v>0</v>
          </cell>
          <cell r="AU274">
            <v>0</v>
          </cell>
          <cell r="AV274">
            <v>32459</v>
          </cell>
          <cell r="AW274">
            <v>30.219178082191782</v>
          </cell>
          <cell r="AX274" t="str">
            <v>MILLA DE ORO</v>
          </cell>
          <cell r="AY274" t="str">
            <v>CRA 43 A N 3 SUR-130 TORRE 1 PISO 12 MILLA DE ORO</v>
          </cell>
          <cell r="AZ274">
            <v>0</v>
          </cell>
          <cell r="BA274">
            <v>3137000</v>
          </cell>
          <cell r="BB274">
            <v>2792364</v>
          </cell>
          <cell r="BC274">
            <v>3116107692</v>
          </cell>
          <cell r="BD274" t="str">
            <v>CR 51 95AA SUR 39</v>
          </cell>
          <cell r="BE274" t="str">
            <v>LA ESTRELLA</v>
          </cell>
          <cell r="BF274" t="str">
            <v>O</v>
          </cell>
        </row>
        <row r="275">
          <cell r="A275">
            <v>1018345095</v>
          </cell>
          <cell r="B275" t="str">
            <v>JOHN FREDY GALEANO ZAPATA</v>
          </cell>
          <cell r="C275" t="str">
            <v>INACTIVO</v>
          </cell>
          <cell r="D275">
            <v>0</v>
          </cell>
          <cell r="E275">
            <v>0</v>
          </cell>
          <cell r="F275" t="str">
            <v>RENUNCIA VOLUNTARIA</v>
          </cell>
          <cell r="G275" t="str">
            <v>OPERATIVO</v>
          </cell>
          <cell r="H275" t="str">
            <v>REGULAR</v>
          </cell>
          <cell r="I275" t="str">
            <v>M</v>
          </cell>
          <cell r="J275" t="str">
            <v>negro357@hotmail.com</v>
          </cell>
          <cell r="K275" t="str">
            <v>SOLTERO</v>
          </cell>
          <cell r="L275">
            <v>1</v>
          </cell>
          <cell r="M275" t="str">
            <v>AUXILIAR OPERATIVO DE SERVICIO</v>
          </cell>
          <cell r="N275" t="str">
            <v>AUXILIAR</v>
          </cell>
          <cell r="O275" t="str">
            <v>I</v>
          </cell>
          <cell r="P275" t="str">
            <v>GOBERNACIÓN ANTIOQUIA</v>
          </cell>
          <cell r="Q275" t="str">
            <v>GOBERNACIÓN ANTIOQUIA</v>
          </cell>
          <cell r="R275" t="str">
            <v>OPERACIONES</v>
          </cell>
          <cell r="S275" t="str">
            <v>LUIS CARLOS BEDOYA VASQUEZ</v>
          </cell>
          <cell r="T275" t="str">
            <v>INDEFINIDO</v>
          </cell>
          <cell r="U275">
            <v>0</v>
          </cell>
          <cell r="V275">
            <v>42767</v>
          </cell>
          <cell r="W275">
            <v>43343</v>
          </cell>
          <cell r="X275">
            <v>1.5780821917808219</v>
          </cell>
          <cell r="Y275" t="str">
            <v>TÉCNICO</v>
          </cell>
          <cell r="Z275" t="str">
            <v>MANTENIMIENDO ELÉCTRICO MECÁNICO AUTOMOTRIZ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 t="str">
            <v>SENA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2009</v>
          </cell>
          <cell r="AK275">
            <v>0</v>
          </cell>
          <cell r="AL275">
            <v>0</v>
          </cell>
          <cell r="AM275">
            <v>0</v>
          </cell>
          <cell r="AN275" t="str">
            <v>FUNDAMENTACIÓN VIGILANCIA</v>
          </cell>
          <cell r="AO275">
            <v>0</v>
          </cell>
          <cell r="AP275">
            <v>0</v>
          </cell>
          <cell r="AQ275">
            <v>0</v>
          </cell>
          <cell r="AR275" t="str">
            <v>SECURITY CENTER AAA LTDA</v>
          </cell>
          <cell r="AS275">
            <v>0</v>
          </cell>
          <cell r="AT275">
            <v>0</v>
          </cell>
          <cell r="AU275">
            <v>0</v>
          </cell>
          <cell r="AV275">
            <v>32833</v>
          </cell>
          <cell r="AW275">
            <v>29.194520547945206</v>
          </cell>
          <cell r="AX275" t="str">
            <v>TRÁNSITO DE AMALFI</v>
          </cell>
          <cell r="AY275" t="str">
            <v xml:space="preserve">CALLE 42 # 52-186 SÓTANO EXTERNO. </v>
          </cell>
          <cell r="AZ275">
            <v>0</v>
          </cell>
          <cell r="BA275" t="str">
            <v>2629779 ext 14</v>
          </cell>
          <cell r="BB275">
            <v>311610717</v>
          </cell>
          <cell r="BC275">
            <v>3192872127</v>
          </cell>
          <cell r="BD275" t="str">
            <v>CARRERA NARIÑO # 21 - 56</v>
          </cell>
          <cell r="BE275" t="str">
            <v>AMALFI</v>
          </cell>
          <cell r="BF275" t="str">
            <v>O</v>
          </cell>
        </row>
        <row r="276">
          <cell r="A276">
            <v>1036937472</v>
          </cell>
          <cell r="B276" t="str">
            <v>JOHN FREDY LOPEZ QUINCHIA</v>
          </cell>
          <cell r="C276" t="str">
            <v>ACTIVO</v>
          </cell>
          <cell r="D276">
            <v>0</v>
          </cell>
          <cell r="E276">
            <v>0</v>
          </cell>
          <cell r="F276">
            <v>0</v>
          </cell>
          <cell r="G276" t="str">
            <v>OPERATIVO</v>
          </cell>
          <cell r="H276" t="str">
            <v>REGULAR</v>
          </cell>
          <cell r="I276" t="str">
            <v>M</v>
          </cell>
          <cell r="J276" t="str">
            <v>john.lopez@quipux.com</v>
          </cell>
          <cell r="K276" t="str">
            <v>CASADO</v>
          </cell>
          <cell r="L276">
            <v>1</v>
          </cell>
          <cell r="M276" t="str">
            <v>ANALISTA DE SOPORTE</v>
          </cell>
          <cell r="N276" t="str">
            <v>PROFESIONAL STAFF</v>
          </cell>
          <cell r="O276" t="str">
            <v>II</v>
          </cell>
          <cell r="P276" t="str">
            <v>CASA MATRIZ</v>
          </cell>
          <cell r="Q276" t="str">
            <v>VICEPRESIDENCIA DE OPERACIONES</v>
          </cell>
          <cell r="R276" t="str">
            <v>EXPERIENCIA DE SERVICIO</v>
          </cell>
          <cell r="S276" t="str">
            <v>MARIBEL CASTAÑO CIRO</v>
          </cell>
          <cell r="T276" t="str">
            <v>INDEFINIDO</v>
          </cell>
          <cell r="U276">
            <v>0</v>
          </cell>
          <cell r="V276">
            <v>42563</v>
          </cell>
          <cell r="W276">
            <v>0</v>
          </cell>
          <cell r="X276">
            <v>2.536986301369863</v>
          </cell>
          <cell r="Y276" t="str">
            <v>TÉCNICO</v>
          </cell>
          <cell r="Z276" t="str">
            <v>SISTEMAS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 t="str">
            <v>SENA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2010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33011</v>
          </cell>
          <cell r="AW276">
            <v>28.706849315068492</v>
          </cell>
          <cell r="AX276" t="str">
            <v>RIONEGRO</v>
          </cell>
          <cell r="AY276" t="str">
            <v>CALLE 42 Nº 56-39 SAVANA PLAZA</v>
          </cell>
          <cell r="AZ276">
            <v>0</v>
          </cell>
          <cell r="BA276" t="str">
            <v>3137000 ext 406</v>
          </cell>
          <cell r="BB276">
            <v>6100067</v>
          </cell>
          <cell r="BC276">
            <v>3117786437</v>
          </cell>
          <cell r="BD276" t="str">
            <v>CLL 29 B # 49-36</v>
          </cell>
          <cell r="BE276" t="str">
            <v>MARINILLA</v>
          </cell>
          <cell r="BF276" t="str">
            <v>O</v>
          </cell>
        </row>
        <row r="277">
          <cell r="A277">
            <v>71293454</v>
          </cell>
          <cell r="B277" t="str">
            <v>JOHN JAIRO RICO VALENCIA</v>
          </cell>
          <cell r="C277" t="str">
            <v>INACTIVO</v>
          </cell>
          <cell r="D277">
            <v>0</v>
          </cell>
          <cell r="E277">
            <v>0</v>
          </cell>
          <cell r="F277" t="str">
            <v>DESPIDO SIN JUSTA CAUSA</v>
          </cell>
          <cell r="G277" t="str">
            <v>OPERATIVO</v>
          </cell>
          <cell r="H277" t="str">
            <v>REGULAR</v>
          </cell>
          <cell r="I277" t="str">
            <v>M</v>
          </cell>
          <cell r="J277" t="str">
            <v>john.rico@quipux.com</v>
          </cell>
          <cell r="K277" t="str">
            <v>UNIÓN LIBRE</v>
          </cell>
          <cell r="L277">
            <v>0</v>
          </cell>
          <cell r="M277" t="str">
            <v>DISEÑADOR GRAFICO</v>
          </cell>
          <cell r="N277" t="str">
            <v>PROFESIONAL SENIOR</v>
          </cell>
          <cell r="O277" t="str">
            <v>I</v>
          </cell>
          <cell r="P277" t="str">
            <v>CASA MATRIZ</v>
          </cell>
          <cell r="Q277" t="str">
            <v>VICEPRESIDENCIA DE FÁBRICA DE SOFTWARE</v>
          </cell>
          <cell r="R277" t="str">
            <v>GERENCIA DE OPTIMIZACIÓN DE SOLUCIONES</v>
          </cell>
          <cell r="S277" t="str">
            <v>OMAR DE JESUS SERNA GOEZ</v>
          </cell>
          <cell r="T277" t="str">
            <v>INDEFINIDO</v>
          </cell>
          <cell r="U277">
            <v>0</v>
          </cell>
          <cell r="V277">
            <v>40575</v>
          </cell>
          <cell r="W277">
            <v>42776</v>
          </cell>
          <cell r="X277">
            <v>6.0301369863013701</v>
          </cell>
          <cell r="Y277" t="str">
            <v>PROFESIONAL</v>
          </cell>
          <cell r="Z277" t="str">
            <v xml:space="preserve">DISEÑO GRAFICO Y PUBLICIDAD </v>
          </cell>
          <cell r="AA277">
            <v>0</v>
          </cell>
          <cell r="AB277" t="str">
            <v>ADMINISTRACIÓN DE EMPRESAS</v>
          </cell>
          <cell r="AC277">
            <v>0</v>
          </cell>
          <cell r="AD277">
            <v>0</v>
          </cell>
          <cell r="AE277" t="str">
            <v>CEIDA</v>
          </cell>
          <cell r="AF277">
            <v>0</v>
          </cell>
          <cell r="AG277" t="str">
            <v>UNIVERSIDAD DE ANTIOQUIA</v>
          </cell>
          <cell r="AH277">
            <v>0</v>
          </cell>
          <cell r="AI277">
            <v>0</v>
          </cell>
          <cell r="AJ277">
            <v>2012</v>
          </cell>
          <cell r="AK277" t="str">
            <v>NO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31114</v>
          </cell>
          <cell r="AW277">
            <v>33.904109589041099</v>
          </cell>
          <cell r="AX277" t="str">
            <v>MILLA DE ORO</v>
          </cell>
          <cell r="AY277" t="str">
            <v>CRA 43 A N 3 SUR-130 TORRE 1 PISO 12 MILLA DE ORO</v>
          </cell>
          <cell r="AZ277">
            <v>0</v>
          </cell>
          <cell r="BA277">
            <v>3137000</v>
          </cell>
          <cell r="BB277">
            <v>2810389</v>
          </cell>
          <cell r="BC277">
            <v>3218025148</v>
          </cell>
          <cell r="BD277" t="str">
            <v>CALLE 77 A NO. 52 B 11</v>
          </cell>
          <cell r="BE277" t="str">
            <v>Itagui</v>
          </cell>
          <cell r="BF277" t="str">
            <v>A</v>
          </cell>
        </row>
        <row r="278">
          <cell r="A278">
            <v>98712603</v>
          </cell>
          <cell r="B278" t="str">
            <v>JOHN NEYDER SERNA VALENCIA</v>
          </cell>
          <cell r="C278" t="str">
            <v>ACTIVO</v>
          </cell>
          <cell r="D278">
            <v>0</v>
          </cell>
          <cell r="E278">
            <v>0</v>
          </cell>
          <cell r="F278">
            <v>0</v>
          </cell>
          <cell r="G278" t="str">
            <v>OPERATIVO</v>
          </cell>
          <cell r="H278" t="str">
            <v>REGULAR</v>
          </cell>
          <cell r="I278" t="str">
            <v>M</v>
          </cell>
          <cell r="J278" t="str">
            <v>john.serna@quipux.com</v>
          </cell>
          <cell r="K278" t="str">
            <v>CASADO</v>
          </cell>
          <cell r="L278">
            <v>1</v>
          </cell>
          <cell r="M278" t="str">
            <v>ADMINISTRADOR DE APLICATIVO</v>
          </cell>
          <cell r="N278" t="str">
            <v>PROFESIONAL STAFF</v>
          </cell>
          <cell r="O278" t="str">
            <v>II</v>
          </cell>
          <cell r="P278" t="str">
            <v>CASA MATRIZ</v>
          </cell>
          <cell r="Q278" t="str">
            <v>VICEPRESIDENCIA DE OPERACIONES</v>
          </cell>
          <cell r="R278" t="str">
            <v>EXPERIENCIA DE SERVICIO</v>
          </cell>
          <cell r="S278" t="str">
            <v>MARIBEL CASTAÑO CIRO</v>
          </cell>
          <cell r="T278" t="str">
            <v>INDEFINIDO</v>
          </cell>
          <cell r="U278">
            <v>0</v>
          </cell>
          <cell r="V278">
            <v>42227</v>
          </cell>
          <cell r="W278">
            <v>0</v>
          </cell>
          <cell r="X278">
            <v>3.4575342465753423</v>
          </cell>
          <cell r="Y278" t="str">
            <v>PROFESIONAL</v>
          </cell>
          <cell r="Z278">
            <v>0</v>
          </cell>
          <cell r="AA278">
            <v>0</v>
          </cell>
          <cell r="AB278" t="str">
            <v>INGENIERÍA DE SISTEMAS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 t="str">
            <v>LA UNIVERSIDAD SAN BUENAVENTURA</v>
          </cell>
          <cell r="AH278">
            <v>0</v>
          </cell>
          <cell r="AI278">
            <v>0</v>
          </cell>
          <cell r="AJ278">
            <v>2011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31117</v>
          </cell>
          <cell r="AW278">
            <v>33.895890410958906</v>
          </cell>
          <cell r="AX278" t="str">
            <v>MILLA DE ORO</v>
          </cell>
          <cell r="AY278" t="str">
            <v>CRA 43 A N 3 SUR-130 TORRE 1 PISO 12 MILLA DE ORO</v>
          </cell>
          <cell r="AZ278">
            <v>0</v>
          </cell>
          <cell r="BA278" t="str">
            <v>3201000 ext 4424</v>
          </cell>
          <cell r="BB278">
            <v>2284400</v>
          </cell>
          <cell r="BC278">
            <v>3113756634</v>
          </cell>
          <cell r="BD278" t="str">
            <v>CL 57 36A 39 INT.301 BOSTON</v>
          </cell>
          <cell r="BE278" t="str">
            <v>MEDELLÍN</v>
          </cell>
          <cell r="BF278" t="str">
            <v>O</v>
          </cell>
        </row>
        <row r="279">
          <cell r="A279">
            <v>1017168877</v>
          </cell>
          <cell r="B279" t="str">
            <v>JOHN STEVEN GALEANO LONDOÑO</v>
          </cell>
          <cell r="C279" t="str">
            <v>INACTIVO</v>
          </cell>
          <cell r="D279">
            <v>0</v>
          </cell>
          <cell r="E279">
            <v>0</v>
          </cell>
          <cell r="F279">
            <v>0</v>
          </cell>
          <cell r="G279" t="str">
            <v>OPERATIVO</v>
          </cell>
          <cell r="H279" t="str">
            <v>REGULAR</v>
          </cell>
          <cell r="I279" t="str">
            <v>M</v>
          </cell>
          <cell r="J279" t="str">
            <v>johnes89@hotmail.com</v>
          </cell>
          <cell r="K279" t="str">
            <v>SOLTERO</v>
          </cell>
          <cell r="L279">
            <v>1</v>
          </cell>
          <cell r="M279" t="str">
            <v>AUXILIAR OPERATIVO DE SERVICIO</v>
          </cell>
          <cell r="N279" t="str">
            <v>AUXILIAR</v>
          </cell>
          <cell r="O279" t="str">
            <v>I</v>
          </cell>
          <cell r="P279" t="str">
            <v>GOBERNACIÓN ANTIOQUIA</v>
          </cell>
          <cell r="Q279" t="str">
            <v>GOBERNACIÓN ANTIOQUIA</v>
          </cell>
          <cell r="R279" t="str">
            <v>OPERACIONES</v>
          </cell>
          <cell r="S279" t="str">
            <v>LUIS CARLOS BEDOYA VASQUEZ</v>
          </cell>
          <cell r="T279" t="str">
            <v>INDEFINIDO</v>
          </cell>
          <cell r="U279">
            <v>0</v>
          </cell>
          <cell r="V279">
            <v>42767</v>
          </cell>
          <cell r="W279">
            <v>42963</v>
          </cell>
          <cell r="X279">
            <v>0.53698630136986303</v>
          </cell>
          <cell r="Y279" t="str">
            <v>BACHILLER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2007</v>
          </cell>
          <cell r="AK279">
            <v>0</v>
          </cell>
          <cell r="AL279">
            <v>0</v>
          </cell>
          <cell r="AM279">
            <v>0</v>
          </cell>
          <cell r="AN279" t="str">
            <v>COMPETENCIAS LABORALES</v>
          </cell>
          <cell r="AO279">
            <v>0</v>
          </cell>
          <cell r="AP279">
            <v>0</v>
          </cell>
          <cell r="AQ279">
            <v>0</v>
          </cell>
          <cell r="AR279" t="str">
            <v>COMPAÑÍA DE GALLETAS NOEL S.A</v>
          </cell>
          <cell r="AS279">
            <v>0</v>
          </cell>
          <cell r="AT279">
            <v>0</v>
          </cell>
          <cell r="AU279">
            <v>0</v>
          </cell>
          <cell r="AV279">
            <v>32625</v>
          </cell>
          <cell r="AW279">
            <v>29.764383561643836</v>
          </cell>
          <cell r="AX279" t="str">
            <v>GOBERNACIÓN ANTIOQUIA</v>
          </cell>
          <cell r="AY279" t="str">
            <v xml:space="preserve">CALLE 42 # 52-186 SÓTANO EXTERNO. </v>
          </cell>
          <cell r="AZ279">
            <v>0</v>
          </cell>
          <cell r="BA279" t="str">
            <v>2629779 ext 14</v>
          </cell>
          <cell r="BB279">
            <v>2556247</v>
          </cell>
          <cell r="BC279">
            <v>3226059242</v>
          </cell>
          <cell r="BD279" t="str">
            <v>CALLE 9 B SUR N 53-10</v>
          </cell>
          <cell r="BE279" t="str">
            <v>ITAGUI</v>
          </cell>
          <cell r="BF279" t="str">
            <v>O</v>
          </cell>
        </row>
        <row r="280">
          <cell r="A280">
            <v>8175151</v>
          </cell>
          <cell r="B280" t="str">
            <v>JOHNI ANDERSON QUINTERO MORALES</v>
          </cell>
          <cell r="C280" t="str">
            <v>ACTIVO</v>
          </cell>
          <cell r="D280">
            <v>0</v>
          </cell>
          <cell r="E280" t="str">
            <v>COLCIENCIAS</v>
          </cell>
          <cell r="F280">
            <v>0</v>
          </cell>
          <cell r="G280" t="str">
            <v>OPERATIVO</v>
          </cell>
          <cell r="H280" t="str">
            <v>REGULAR</v>
          </cell>
          <cell r="I280" t="str">
            <v>M</v>
          </cell>
          <cell r="J280" t="str">
            <v>mkanderson1504@hotmail.com</v>
          </cell>
          <cell r="K280" t="str">
            <v>SOLTERO</v>
          </cell>
          <cell r="L280">
            <v>1</v>
          </cell>
          <cell r="M280" t="str">
            <v>AUXILIAR DE SOSTENIBILIDAD</v>
          </cell>
          <cell r="N280" t="str">
            <v>AUXILIAR</v>
          </cell>
          <cell r="O280" t="str">
            <v>I</v>
          </cell>
          <cell r="P280" t="str">
            <v>GOBERNACIÓN ANTIOQUIA</v>
          </cell>
          <cell r="Q280" t="str">
            <v>GOBERNACIÓN ANTIOQUIA</v>
          </cell>
          <cell r="R280" t="str">
            <v>TI</v>
          </cell>
          <cell r="S280" t="str">
            <v>BLAIMIR OSPINA CARDONA</v>
          </cell>
          <cell r="T280" t="str">
            <v>INDEFINIDO</v>
          </cell>
          <cell r="U280">
            <v>0</v>
          </cell>
          <cell r="V280">
            <v>42786</v>
          </cell>
          <cell r="W280">
            <v>0</v>
          </cell>
          <cell r="X280">
            <v>1.9260273972602739</v>
          </cell>
          <cell r="Y280" t="str">
            <v>BACHILLER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2003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30552</v>
          </cell>
          <cell r="AW280">
            <v>35.443835616438356</v>
          </cell>
          <cell r="AX280" t="str">
            <v>GOBERNACIÓN ANTIOQUIA</v>
          </cell>
          <cell r="AY280" t="str">
            <v xml:space="preserve">CALLE 42 # 52-186 SÓTANO EXTERNO. </v>
          </cell>
          <cell r="AZ280">
            <v>0</v>
          </cell>
          <cell r="BA280" t="str">
            <v>2629779 ext 14</v>
          </cell>
          <cell r="BB280">
            <v>3373245</v>
          </cell>
          <cell r="BC280">
            <v>3123303944</v>
          </cell>
          <cell r="BD280" t="str">
            <v>CALLE 57 A SUR N 64 C 04</v>
          </cell>
          <cell r="BE280" t="str">
            <v>MEDELLÍN</v>
          </cell>
          <cell r="BF280" t="str">
            <v>O</v>
          </cell>
        </row>
        <row r="281">
          <cell r="A281">
            <v>1037597251</v>
          </cell>
          <cell r="B281" t="str">
            <v>JOHNNY ESTEBAN LONDOÑO RESTREPO</v>
          </cell>
          <cell r="C281" t="str">
            <v>ACTIVO</v>
          </cell>
          <cell r="D281">
            <v>0</v>
          </cell>
          <cell r="E281">
            <v>0</v>
          </cell>
          <cell r="F281">
            <v>0</v>
          </cell>
          <cell r="G281" t="str">
            <v>OPERATIVO</v>
          </cell>
          <cell r="H281" t="str">
            <v>REGULAR</v>
          </cell>
          <cell r="I281" t="str">
            <v>M</v>
          </cell>
          <cell r="J281" t="str">
            <v>johnny.londono@quipux.com</v>
          </cell>
          <cell r="K281" t="str">
            <v>SOLTERO</v>
          </cell>
          <cell r="L281">
            <v>0</v>
          </cell>
          <cell r="M281" t="str">
            <v>PROFESIONAL NUEVOS NEGOCIOS</v>
          </cell>
          <cell r="N281" t="str">
            <v>PROFESIONAL STAFF</v>
          </cell>
          <cell r="O281" t="str">
            <v>II</v>
          </cell>
          <cell r="P281" t="str">
            <v>CASA MATRIZ</v>
          </cell>
          <cell r="Q281" t="str">
            <v>VICEPRESIDENCIA DE PROYECTOS Y NUEVOS NEGOCIOS</v>
          </cell>
          <cell r="R281" t="str">
            <v>GERENCIA DE NUEVOS NEGOCIOS</v>
          </cell>
          <cell r="S281" t="str">
            <v>ANGELA MARIA PATIÑO HINCAPIE</v>
          </cell>
          <cell r="T281" t="str">
            <v>INDEFINIDO</v>
          </cell>
          <cell r="U281">
            <v>0</v>
          </cell>
          <cell r="V281">
            <v>42436</v>
          </cell>
          <cell r="W281">
            <v>0</v>
          </cell>
          <cell r="X281">
            <v>2.8849315068493149</v>
          </cell>
          <cell r="Y281" t="str">
            <v>PROFESIONAL</v>
          </cell>
          <cell r="Z281">
            <v>0</v>
          </cell>
          <cell r="AA281">
            <v>0</v>
          </cell>
          <cell r="AB281" t="str">
            <v>NEGOCIOS INTERNACIONALES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 t="str">
            <v>UNIVERSIDAD DE MEDELLÍN</v>
          </cell>
          <cell r="AH281">
            <v>0</v>
          </cell>
          <cell r="AI281">
            <v>0</v>
          </cell>
          <cell r="AJ281">
            <v>2014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32689</v>
          </cell>
          <cell r="AW281">
            <v>29.589041095890412</v>
          </cell>
          <cell r="AX281" t="str">
            <v>MILLA DE ORO</v>
          </cell>
          <cell r="AY281" t="str">
            <v>CRA 43 A N 3 SUR-130 TORRE 1 PISO 12 MILLA DE ORO</v>
          </cell>
          <cell r="AZ281">
            <v>0</v>
          </cell>
          <cell r="BA281">
            <v>3137000</v>
          </cell>
          <cell r="BB281">
            <v>6010313</v>
          </cell>
          <cell r="BC281">
            <v>3128757159</v>
          </cell>
          <cell r="BD281" t="str">
            <v>CRA 41 A NO.45 C SUR</v>
          </cell>
          <cell r="BE281" t="str">
            <v>ENVIGADO</v>
          </cell>
          <cell r="BF281" t="str">
            <v>A</v>
          </cell>
        </row>
        <row r="282">
          <cell r="A282">
            <v>1128475284</v>
          </cell>
          <cell r="B282" t="str">
            <v>JONATHAN MONSALVE HENAO</v>
          </cell>
          <cell r="C282" t="str">
            <v>ACTIVO</v>
          </cell>
          <cell r="D282">
            <v>0</v>
          </cell>
          <cell r="E282">
            <v>0</v>
          </cell>
          <cell r="F282">
            <v>0</v>
          </cell>
          <cell r="G282" t="str">
            <v>OPERATIVO</v>
          </cell>
          <cell r="H282" t="str">
            <v>REGULAR</v>
          </cell>
          <cell r="I282" t="str">
            <v>M</v>
          </cell>
          <cell r="J282" t="str">
            <v>jonathan.monsalve@quipux.com</v>
          </cell>
          <cell r="K282" t="str">
            <v>UNIÓN LIBRE</v>
          </cell>
          <cell r="L282">
            <v>1</v>
          </cell>
          <cell r="M282" t="str">
            <v>ANALISTA DE PROCESOS</v>
          </cell>
          <cell r="N282" t="str">
            <v>PROFESIONAL STAFF</v>
          </cell>
          <cell r="O282" t="str">
            <v>III</v>
          </cell>
          <cell r="P282" t="str">
            <v>CASA MATRIZ</v>
          </cell>
          <cell r="Q282" t="str">
            <v>VICEPRESIDENCIA DE OPERACIONES</v>
          </cell>
          <cell r="R282" t="str">
            <v>GERENCIA DE HOMOLOGACIÓN Y CERTIFICACIÓN DEL MODELO DE OPERACIÓN</v>
          </cell>
          <cell r="S282" t="str">
            <v>NANCY ELENA GOMEZ GOMEZ</v>
          </cell>
          <cell r="T282" t="str">
            <v>INDEFINIDO</v>
          </cell>
          <cell r="U282">
            <v>0</v>
          </cell>
          <cell r="V282">
            <v>42471</v>
          </cell>
          <cell r="W282">
            <v>0</v>
          </cell>
          <cell r="X282">
            <v>2.7890410958904108</v>
          </cell>
          <cell r="Y282" t="str">
            <v>PROFESIONAL</v>
          </cell>
          <cell r="Z282" t="str">
            <v>MANTENIMIENTO DE COMPUTADORES</v>
          </cell>
          <cell r="AA282" t="str">
            <v xml:space="preserve">SISTEMAS </v>
          </cell>
          <cell r="AB282" t="str">
            <v>INGENIERÍA DE SISTEMAS</v>
          </cell>
          <cell r="AC282">
            <v>0</v>
          </cell>
          <cell r="AD282">
            <v>0</v>
          </cell>
          <cell r="AE282" t="str">
            <v>CESDE</v>
          </cell>
          <cell r="AF282" t="str">
            <v>INSTITUCIÓN UNIVERSITARIA SALAZAR Y HERRERA</v>
          </cell>
          <cell r="AG282" t="str">
            <v>INSTITUCIÓN UNIVERSITARIA SALAZAR Y HERRERA</v>
          </cell>
          <cell r="AH282">
            <v>0</v>
          </cell>
          <cell r="AI282">
            <v>0</v>
          </cell>
          <cell r="AJ282">
            <v>2017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33173</v>
          </cell>
          <cell r="AW282">
            <v>28.263013698630136</v>
          </cell>
          <cell r="AX282" t="str">
            <v>MILLA DE ORO</v>
          </cell>
          <cell r="AY282" t="str">
            <v>CRA 43 A N 3 SUR-130 TORRE 1 PISO 12 MILLA DE ORO</v>
          </cell>
          <cell r="AZ282">
            <v>0</v>
          </cell>
          <cell r="BA282">
            <v>0</v>
          </cell>
          <cell r="BB282">
            <v>4270582</v>
          </cell>
          <cell r="BC282">
            <v>3128482933</v>
          </cell>
          <cell r="BD282" t="str">
            <v>CALLE 61 N 128- A 69</v>
          </cell>
          <cell r="BE282" t="str">
            <v>MEDELLÍN</v>
          </cell>
          <cell r="BF282" t="str">
            <v>O</v>
          </cell>
        </row>
        <row r="283">
          <cell r="A283">
            <v>8101233</v>
          </cell>
          <cell r="B283" t="str">
            <v>JORGE ALBERTO CARDONA BEDOYA</v>
          </cell>
          <cell r="C283" t="str">
            <v>ACTIVO</v>
          </cell>
          <cell r="D283">
            <v>0</v>
          </cell>
          <cell r="E283" t="str">
            <v>COLCIENCIAS</v>
          </cell>
          <cell r="F283">
            <v>0</v>
          </cell>
          <cell r="G283" t="str">
            <v>LIDER</v>
          </cell>
          <cell r="H283" t="str">
            <v>REGULAR</v>
          </cell>
          <cell r="I283" t="str">
            <v>M</v>
          </cell>
          <cell r="J283" t="str">
            <v>jorge.cardona@quipux.com</v>
          </cell>
          <cell r="K283" t="str">
            <v>SOLTERO</v>
          </cell>
          <cell r="L283">
            <v>0</v>
          </cell>
          <cell r="M283" t="str">
            <v>GERENTE ARQUITECTURA</v>
          </cell>
          <cell r="N283" t="str">
            <v>GERENTE</v>
          </cell>
          <cell r="O283" t="str">
            <v>I</v>
          </cell>
          <cell r="P283" t="str">
            <v>CASA MATRIZ</v>
          </cell>
          <cell r="Q283" t="str">
            <v>VICEPRESIDENCIA DE FÁBRICA DE SOFTWARE</v>
          </cell>
          <cell r="R283" t="str">
            <v>GERENCIA DE ARQUITECTURA</v>
          </cell>
          <cell r="S283" t="str">
            <v>BEATRIZ EUGENIA JARAMILLO VASQUEZ</v>
          </cell>
          <cell r="T283" t="str">
            <v>INDEFINIDO</v>
          </cell>
          <cell r="U283">
            <v>0</v>
          </cell>
          <cell r="V283">
            <v>38991</v>
          </cell>
          <cell r="W283">
            <v>0</v>
          </cell>
          <cell r="X283">
            <v>12.323287671232876</v>
          </cell>
          <cell r="Y283" t="str">
            <v>ESPECIALIZACIÓN</v>
          </cell>
          <cell r="Z283">
            <v>0</v>
          </cell>
          <cell r="AA283">
            <v>0</v>
          </cell>
          <cell r="AB283" t="str">
            <v>INGENIERÍA DE SISTEMAS</v>
          </cell>
          <cell r="AC283" t="str">
            <v>DESARROLLO DE SOFTWARE</v>
          </cell>
          <cell r="AD283">
            <v>0</v>
          </cell>
          <cell r="AE283">
            <v>0</v>
          </cell>
          <cell r="AF283">
            <v>0</v>
          </cell>
          <cell r="AG283" t="str">
            <v>UNIVERSIDAD DE MEDELLÍN</v>
          </cell>
          <cell r="AH283" t="str">
            <v>UNIVERSIDAD EAFIT</v>
          </cell>
          <cell r="AI283">
            <v>0</v>
          </cell>
          <cell r="AJ283">
            <v>2006</v>
          </cell>
          <cell r="AK283" t="str">
            <v>05255-148395ANT</v>
          </cell>
          <cell r="AL283" t="str">
            <v>INGENIERÍA DE SISTEMAS</v>
          </cell>
          <cell r="AM283">
            <v>39415</v>
          </cell>
          <cell r="AN283" t="str">
            <v>ARCHITECT ENTERPRISE APPLICATIONS WITH JAVA EE</v>
          </cell>
          <cell r="AO283" t="str">
            <v>SCRUM MASTER</v>
          </cell>
          <cell r="AP283">
            <v>0</v>
          </cell>
          <cell r="AQ283">
            <v>0</v>
          </cell>
          <cell r="AR283" t="str">
            <v>ORACLE-2013</v>
          </cell>
          <cell r="AS283" t="str">
            <v>SCRUM AGILE INSTITUTE-2015</v>
          </cell>
          <cell r="AT283">
            <v>0</v>
          </cell>
          <cell r="AU283">
            <v>0</v>
          </cell>
          <cell r="AV283">
            <v>30596</v>
          </cell>
          <cell r="AW283">
            <v>35.323287671232876</v>
          </cell>
          <cell r="AX283" t="str">
            <v>MILLA DE ORO</v>
          </cell>
          <cell r="AY283" t="str">
            <v>CRA 43 A N 3 SUR-130 TORRE 1 PISO 12 MILLA DE ORO</v>
          </cell>
          <cell r="AZ283">
            <v>0</v>
          </cell>
          <cell r="BA283">
            <v>3137000</v>
          </cell>
          <cell r="BB283">
            <v>3411285</v>
          </cell>
          <cell r="BC283">
            <v>3137674879</v>
          </cell>
          <cell r="BD283" t="str">
            <v>CALLE 8 #84 F190-APTO 908 BELEN</v>
          </cell>
          <cell r="BE283" t="str">
            <v>MEDELLÍN</v>
          </cell>
          <cell r="BF283" t="str">
            <v>A</v>
          </cell>
        </row>
        <row r="284">
          <cell r="A284">
            <v>1023831448</v>
          </cell>
          <cell r="B284" t="str">
            <v>JORGE ALBERTO MOLINA ZAPATA</v>
          </cell>
          <cell r="C284" t="str">
            <v>INACTIVO</v>
          </cell>
          <cell r="D284">
            <v>0</v>
          </cell>
          <cell r="E284">
            <v>0</v>
          </cell>
          <cell r="F284" t="str">
            <v>RENUNCIA VOLUNTARIA</v>
          </cell>
          <cell r="G284" t="str">
            <v>OPERATIVO</v>
          </cell>
          <cell r="H284" t="str">
            <v>REGULAR</v>
          </cell>
          <cell r="I284" t="str">
            <v>M</v>
          </cell>
          <cell r="J284" t="str">
            <v>jgmolza@gmail.com</v>
          </cell>
          <cell r="K284" t="str">
            <v>SOLTERO</v>
          </cell>
          <cell r="L284">
            <v>0</v>
          </cell>
          <cell r="M284" t="str">
            <v>ANALISTA CALIDAD DE DATOS</v>
          </cell>
          <cell r="N284" t="str">
            <v>PROFESIONAL STAFF</v>
          </cell>
          <cell r="O284" t="str">
            <v>I</v>
          </cell>
          <cell r="P284" t="str">
            <v>GOBERNACIÓN ANTIOQUIA</v>
          </cell>
          <cell r="Q284" t="str">
            <v>GOBERNACIÓN ANTIOQUIA</v>
          </cell>
          <cell r="R284" t="str">
            <v>TI</v>
          </cell>
          <cell r="S284" t="str">
            <v>BLAIMIR OSPINA CARDONA</v>
          </cell>
          <cell r="T284" t="str">
            <v>INDEFINIDO</v>
          </cell>
          <cell r="U284">
            <v>0</v>
          </cell>
          <cell r="V284">
            <v>42767</v>
          </cell>
          <cell r="W284">
            <v>42995</v>
          </cell>
          <cell r="X284">
            <v>0.62465753424657533</v>
          </cell>
          <cell r="Y284" t="str">
            <v>PROFESIONAL</v>
          </cell>
          <cell r="Z284">
            <v>0</v>
          </cell>
          <cell r="AA284" t="str">
            <v>SISTEMAS</v>
          </cell>
          <cell r="AB284" t="str">
            <v>INGENIERÍA EN SISTEMAS</v>
          </cell>
          <cell r="AC284">
            <v>0</v>
          </cell>
          <cell r="AD284">
            <v>0</v>
          </cell>
          <cell r="AE284">
            <v>0</v>
          </cell>
          <cell r="AF284" t="str">
            <v>CORPORACIÓN TECNOLÓGICA CATÓLICA DE ACCIDENTE</v>
          </cell>
          <cell r="AG284" t="str">
            <v>INSTITUCIÓN UNIVERSITARIA SALAZAR Y HERRERA</v>
          </cell>
          <cell r="AH284">
            <v>0</v>
          </cell>
          <cell r="AI284">
            <v>0</v>
          </cell>
          <cell r="AJ284">
            <v>2016</v>
          </cell>
          <cell r="AK284">
            <v>0</v>
          </cell>
          <cell r="AL284">
            <v>0</v>
          </cell>
          <cell r="AM284">
            <v>0</v>
          </cell>
          <cell r="AN284" t="str">
            <v>CURSO FUNDAMENTACION PARA EL DESARROLLO DE LA ATENCION PRIMARIA EN SALUD RENOVADA</v>
          </cell>
          <cell r="AO284" t="str">
            <v>DIPLOMADO CABLEADO ESTRUCTURADO
FIBRA ÓPTICA
REDES GPON</v>
          </cell>
          <cell r="AP284" t="str">
            <v>CÁTEDRA: PRINCIPIOS DE LA CALIDAD DEL SOFTWARE</v>
          </cell>
          <cell r="AQ284">
            <v>0</v>
          </cell>
          <cell r="AR284" t="str">
            <v>SENA</v>
          </cell>
          <cell r="AS284" t="str">
            <v>IUSH - FURUKAWA</v>
          </cell>
          <cell r="AT284">
            <v>0</v>
          </cell>
          <cell r="AU284">
            <v>0</v>
          </cell>
          <cell r="AV284">
            <v>33064</v>
          </cell>
          <cell r="AW284">
            <v>28.561643835616437</v>
          </cell>
          <cell r="AX284" t="str">
            <v>GOBERNACIÓN ANTIOQUIA</v>
          </cell>
          <cell r="AY284" t="str">
            <v xml:space="preserve">CALLE 42 # 52-186 SÓTANO EXTERNO. </v>
          </cell>
          <cell r="AZ284">
            <v>0</v>
          </cell>
          <cell r="BA284" t="str">
            <v>2629779 ext 14</v>
          </cell>
          <cell r="BB284">
            <v>3136696975</v>
          </cell>
          <cell r="BC284">
            <v>3136696975</v>
          </cell>
          <cell r="BD284" t="str">
            <v>CARRERA 83 # 48BB - 46</v>
          </cell>
          <cell r="BE284" t="str">
            <v>MEDELLÍN</v>
          </cell>
          <cell r="BF284" t="str">
            <v>O</v>
          </cell>
        </row>
        <row r="285">
          <cell r="A285">
            <v>3438420</v>
          </cell>
          <cell r="B285" t="str">
            <v>JORGE ALEXANDER PINEDA HENAO</v>
          </cell>
          <cell r="C285" t="str">
            <v>INACTIVO</v>
          </cell>
          <cell r="D285" t="str">
            <v>VOLUNTARIA POSITIVA</v>
          </cell>
          <cell r="E285">
            <v>0</v>
          </cell>
          <cell r="F285" t="str">
            <v>RENUNCIA VOLUNTARIA</v>
          </cell>
          <cell r="G285" t="str">
            <v>LIDER</v>
          </cell>
          <cell r="H285" t="str">
            <v>REGULAR</v>
          </cell>
          <cell r="I285" t="str">
            <v>M</v>
          </cell>
          <cell r="J285" t="str">
            <v>jorge.pineda@quipux.com</v>
          </cell>
          <cell r="K285" t="str">
            <v>SOLTERO</v>
          </cell>
          <cell r="L285">
            <v>1</v>
          </cell>
          <cell r="M285" t="str">
            <v>LIDER DE MESAS</v>
          </cell>
          <cell r="N285" t="str">
            <v>PROFESIONAL SENIOR</v>
          </cell>
          <cell r="O285" t="str">
            <v>I</v>
          </cell>
          <cell r="P285" t="str">
            <v>CASA MATRIZ</v>
          </cell>
          <cell r="Q285" t="str">
            <v>VICEPRESIDENCIA DE OPERACIONES</v>
          </cell>
          <cell r="R285" t="str">
            <v>EXPERIENCIA DE SERVICIO</v>
          </cell>
          <cell r="S285" t="str">
            <v>MARIBEL CASTAÑO CIRO</v>
          </cell>
          <cell r="T285" t="str">
            <v>INDEFINIDO</v>
          </cell>
          <cell r="U285">
            <v>0</v>
          </cell>
          <cell r="V285">
            <v>41751</v>
          </cell>
          <cell r="W285">
            <v>43289</v>
          </cell>
          <cell r="X285">
            <v>4.2136986301369861</v>
          </cell>
          <cell r="Y285" t="str">
            <v>ESPECIALIZACIÓN</v>
          </cell>
          <cell r="Z285" t="str">
            <v>SISTEMAS</v>
          </cell>
          <cell r="AA285" t="str">
            <v>ADMINISTRACIÓN DE SISTEMAS DE INFORMACIÓN</v>
          </cell>
          <cell r="AB285" t="str">
            <v>INGENIERÍA DE SISTEMAS</v>
          </cell>
          <cell r="AC285" t="str">
            <v xml:space="preserve">GERENCIA DE MERCADEO </v>
          </cell>
          <cell r="AD285">
            <v>0</v>
          </cell>
          <cell r="AE285" t="str">
            <v>CESDE</v>
          </cell>
          <cell r="AF285" t="str">
            <v>INSTITUCIÓN UNIVERSITARIA ESUMER</v>
          </cell>
          <cell r="AG285" t="str">
            <v>INSTITUCIÓN UNIVERSITARIA SALAZAR Y HERRERA</v>
          </cell>
          <cell r="AH285" t="str">
            <v>INSTITUCIÓN UNIVERSITARIA ESUMER</v>
          </cell>
          <cell r="AI285">
            <v>0</v>
          </cell>
          <cell r="AJ285">
            <v>2012</v>
          </cell>
          <cell r="AK285">
            <v>0</v>
          </cell>
          <cell r="AL285">
            <v>0</v>
          </cell>
          <cell r="AM285">
            <v>0</v>
          </cell>
          <cell r="AN285" t="str">
            <v>SCRUM MASTER</v>
          </cell>
          <cell r="AO285">
            <v>0</v>
          </cell>
          <cell r="AP285">
            <v>0</v>
          </cell>
          <cell r="AQ285">
            <v>0</v>
          </cell>
          <cell r="AR285" t="str">
            <v>SCRUM AGILE INSTITUTE-2015</v>
          </cell>
          <cell r="AS285">
            <v>0</v>
          </cell>
          <cell r="AT285">
            <v>0</v>
          </cell>
          <cell r="AU285">
            <v>0</v>
          </cell>
          <cell r="AV285">
            <v>29918</v>
          </cell>
          <cell r="AW285">
            <v>37.180821917808217</v>
          </cell>
          <cell r="AX285" t="str">
            <v>TRÁNSITO MEDELLÍN</v>
          </cell>
          <cell r="AY285" t="str">
            <v>CARRERA 64 C No. 72 - 58 TRÁNSITO MEDELLÍN</v>
          </cell>
          <cell r="AZ285">
            <v>0</v>
          </cell>
          <cell r="BA285" t="str">
            <v>3201000 ext 4424</v>
          </cell>
          <cell r="BB285">
            <v>2701200</v>
          </cell>
          <cell r="BC285">
            <v>3003530361</v>
          </cell>
          <cell r="BD285" t="str">
            <v>CALLE 31 SUR #44 A 54 APTO 301</v>
          </cell>
          <cell r="BE285" t="str">
            <v>ENVIGADO</v>
          </cell>
          <cell r="BF285" t="str">
            <v>O</v>
          </cell>
        </row>
        <row r="286">
          <cell r="A286">
            <v>1037620571</v>
          </cell>
          <cell r="B286" t="str">
            <v>ANDRES FELIPE SIERRA PARRA</v>
          </cell>
          <cell r="C286" t="str">
            <v>ACTIVO</v>
          </cell>
          <cell r="D286">
            <v>0</v>
          </cell>
          <cell r="E286">
            <v>0</v>
          </cell>
          <cell r="F286">
            <v>0</v>
          </cell>
          <cell r="G286" t="str">
            <v>OPERATIVO</v>
          </cell>
          <cell r="H286" t="str">
            <v>REGULAR</v>
          </cell>
          <cell r="I286" t="str">
            <v>M</v>
          </cell>
          <cell r="J286" t="str">
            <v>andres.sierra@quipux.com</v>
          </cell>
          <cell r="K286" t="str">
            <v>SOLTERO</v>
          </cell>
          <cell r="L286">
            <v>0</v>
          </cell>
          <cell r="M286" t="str">
            <v>ANALISTA DESARROLLADOR</v>
          </cell>
          <cell r="N286" t="str">
            <v>PROFESIONAL SENIOR</v>
          </cell>
          <cell r="O286" t="str">
            <v>I</v>
          </cell>
          <cell r="P286" t="str">
            <v>CASA MATRIZ</v>
          </cell>
          <cell r="Q286" t="str">
            <v>VICEPRESIDENCIA DE FÁBRICA DE SOFTWARE</v>
          </cell>
          <cell r="R286" t="str">
            <v>GERENCIA DE ARQUITECTURA</v>
          </cell>
          <cell r="S286" t="str">
            <v>JUAN CARLOS RAMIREZ GOMEZ</v>
          </cell>
          <cell r="T286" t="str">
            <v>INDEFINIDO</v>
          </cell>
          <cell r="U286">
            <v>0</v>
          </cell>
          <cell r="V286">
            <v>43241</v>
          </cell>
          <cell r="W286">
            <v>0</v>
          </cell>
          <cell r="X286">
            <v>0.67945205479452053</v>
          </cell>
          <cell r="Y286" t="str">
            <v>PROFESIONAL</v>
          </cell>
          <cell r="Z286">
            <v>0</v>
          </cell>
          <cell r="AA286">
            <v>0</v>
          </cell>
          <cell r="AB286" t="str">
            <v>INGENIERÍA DE PROCESOS</v>
          </cell>
          <cell r="AC286" t="str">
            <v>MAGISTER EN INGENIERÍA MODALIDAD DE INVESTIGACIÓN</v>
          </cell>
          <cell r="AD286">
            <v>0</v>
          </cell>
          <cell r="AE286">
            <v>0</v>
          </cell>
          <cell r="AF286">
            <v>0</v>
          </cell>
          <cell r="AG286" t="str">
            <v>UNIVERSIDAD EAFIT</v>
          </cell>
          <cell r="AH286">
            <v>0</v>
          </cell>
          <cell r="AI286">
            <v>0</v>
          </cell>
          <cell r="AJ286">
            <v>2015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33794</v>
          </cell>
          <cell r="AW286">
            <v>26.561643835616437</v>
          </cell>
          <cell r="AX286" t="str">
            <v>MILLA DE ORO</v>
          </cell>
          <cell r="AY286" t="str">
            <v>CRA 43 A N 3 SUR-130 TORRE 1 PISO 12 MILLA DE ORO</v>
          </cell>
          <cell r="AZ286">
            <v>0</v>
          </cell>
          <cell r="BA286">
            <v>3137000</v>
          </cell>
          <cell r="BB286">
            <v>6133171</v>
          </cell>
          <cell r="BC286">
            <v>3108336725</v>
          </cell>
          <cell r="BD286" t="str">
            <v>CRA 46B N 75 SUR APTO 201</v>
          </cell>
          <cell r="BE286" t="str">
            <v>SABANETA</v>
          </cell>
          <cell r="BF286" t="str">
            <v>O</v>
          </cell>
        </row>
        <row r="287">
          <cell r="A287">
            <v>1036944434</v>
          </cell>
          <cell r="B287" t="str">
            <v>JORGE ESTEBAN BEDOYA LONDOÑO</v>
          </cell>
          <cell r="C287" t="str">
            <v>ACTIVO</v>
          </cell>
          <cell r="D287">
            <v>0</v>
          </cell>
          <cell r="E287">
            <v>0</v>
          </cell>
          <cell r="F287">
            <v>0</v>
          </cell>
          <cell r="G287" t="str">
            <v>OPERATIVO</v>
          </cell>
          <cell r="H287" t="str">
            <v>REGULAR</v>
          </cell>
          <cell r="I287" t="str">
            <v>M</v>
          </cell>
          <cell r="J287" t="str">
            <v>jorge_esteban92@hotmail.com</v>
          </cell>
          <cell r="K287" t="str">
            <v>SOLTERO</v>
          </cell>
          <cell r="L287">
            <v>0</v>
          </cell>
          <cell r="M287" t="str">
            <v>AUXILIAR VENTANILLA</v>
          </cell>
          <cell r="N287" t="str">
            <v>AUXILIAR</v>
          </cell>
          <cell r="O287" t="str">
            <v>I</v>
          </cell>
          <cell r="P287" t="str">
            <v>TRÁNSITO RIONEGRO</v>
          </cell>
          <cell r="Q287" t="str">
            <v>TRÁNSITO RIONEGRO</v>
          </cell>
          <cell r="R287" t="str">
            <v>OPERACIONES</v>
          </cell>
          <cell r="S287" t="str">
            <v>BIBI KRISHANA OCHOA ARROYAVE</v>
          </cell>
          <cell r="T287" t="str">
            <v>FIJO SUPERIOR A UN AÑO</v>
          </cell>
          <cell r="U287">
            <v>0</v>
          </cell>
          <cell r="V287">
            <v>42703</v>
          </cell>
          <cell r="W287">
            <v>0</v>
          </cell>
          <cell r="X287">
            <v>2.1534246575342464</v>
          </cell>
          <cell r="Y287" t="str">
            <v>BACHILLER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33862</v>
          </cell>
          <cell r="AW287">
            <v>26.375342465753423</v>
          </cell>
          <cell r="AX287" t="str">
            <v>TRÁNSITO RIONEGRO</v>
          </cell>
          <cell r="AY287" t="str">
            <v>CARRERA 47 NO. 62-50</v>
          </cell>
          <cell r="AZ287">
            <v>0</v>
          </cell>
          <cell r="BA287" t="str">
            <v>5621717 ext 114</v>
          </cell>
          <cell r="BB287">
            <v>5620036</v>
          </cell>
          <cell r="BC287">
            <v>3006940394</v>
          </cell>
          <cell r="BD287" t="str">
            <v>CRA 57C N 48 B 28 LA ESPERANZA</v>
          </cell>
          <cell r="BE287" t="str">
            <v>RIONEGRO</v>
          </cell>
          <cell r="BF287" t="str">
            <v>O</v>
          </cell>
        </row>
        <row r="288">
          <cell r="A288">
            <v>1152450597</v>
          </cell>
          <cell r="B288" t="str">
            <v>DANIEL SANTIAGO URIBE PINEDA</v>
          </cell>
          <cell r="C288" t="str">
            <v>ACTIVO</v>
          </cell>
          <cell r="D288">
            <v>0</v>
          </cell>
          <cell r="E288">
            <v>0</v>
          </cell>
          <cell r="F288">
            <v>0</v>
          </cell>
          <cell r="G288" t="str">
            <v>OPERATIVO</v>
          </cell>
          <cell r="H288" t="str">
            <v>REGULAR</v>
          </cell>
          <cell r="I288" t="str">
            <v>M</v>
          </cell>
          <cell r="J288" t="str">
            <v>daniel.uribe@quipux.com</v>
          </cell>
          <cell r="K288" t="str">
            <v>SOLTERO</v>
          </cell>
          <cell r="L288">
            <v>0</v>
          </cell>
          <cell r="M288" t="str">
            <v>AUXILIAR CONTABLE</v>
          </cell>
          <cell r="N288" t="str">
            <v>AUXILIAR</v>
          </cell>
          <cell r="O288" t="str">
            <v>II</v>
          </cell>
          <cell r="P288" t="str">
            <v>CASA MATRIZ</v>
          </cell>
          <cell r="Q288" t="str">
            <v>VICEPRESIDENCIA DE ESTRATEGIA Y VALOR</v>
          </cell>
          <cell r="R288" t="str">
            <v>GERENCIA DE OPERACIONES FINANCIERAS</v>
          </cell>
          <cell r="S288" t="str">
            <v>KATERINE AGUDELO MONTOYA</v>
          </cell>
          <cell r="T288" t="str">
            <v>INDEFINIDO</v>
          </cell>
          <cell r="U288">
            <v>0</v>
          </cell>
          <cell r="V288">
            <v>43241</v>
          </cell>
          <cell r="W288">
            <v>0</v>
          </cell>
          <cell r="X288">
            <v>0.67945205479452053</v>
          </cell>
          <cell r="Y288" t="str">
            <v>TECNOLÓGICO</v>
          </cell>
          <cell r="Z288">
            <v>0</v>
          </cell>
          <cell r="AA288" t="str">
            <v>SISTEMAS</v>
          </cell>
          <cell r="AB288" t="str">
            <v>ESTUDIANTE CONTADURÍA PÚBLICA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 t="str">
            <v>UNIVERSIDAD DE MEDELLÍN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34536</v>
          </cell>
          <cell r="AW288">
            <v>24.528767123287672</v>
          </cell>
          <cell r="AX288" t="str">
            <v>MILLA DE ORO</v>
          </cell>
          <cell r="AY288" t="str">
            <v>CRA 43 A N 3 SUR-130 TORRE 1 PISO 12 MILLA DE ORO</v>
          </cell>
          <cell r="AZ288">
            <v>0</v>
          </cell>
          <cell r="BA288">
            <v>3137000</v>
          </cell>
          <cell r="BB288">
            <v>5860210</v>
          </cell>
          <cell r="BC288">
            <v>3184138516</v>
          </cell>
          <cell r="BD288" t="str">
            <v>CALLE 16 Nº 65 GG-02 (SANTA FE)</v>
          </cell>
          <cell r="BE288" t="str">
            <v>MEDELLÍN</v>
          </cell>
          <cell r="BF288" t="str">
            <v>O</v>
          </cell>
        </row>
        <row r="289">
          <cell r="A289">
            <v>15437397</v>
          </cell>
          <cell r="B289" t="str">
            <v>JORGE MARIO MONTOYA LOPEZ</v>
          </cell>
          <cell r="C289" t="str">
            <v>ACTIVO</v>
          </cell>
          <cell r="D289">
            <v>0</v>
          </cell>
          <cell r="E289">
            <v>0</v>
          </cell>
          <cell r="F289">
            <v>0</v>
          </cell>
          <cell r="G289" t="str">
            <v>LIDER</v>
          </cell>
          <cell r="H289" t="str">
            <v>REGULAR</v>
          </cell>
          <cell r="I289" t="str">
            <v>M</v>
          </cell>
          <cell r="J289" t="str">
            <v>jorge.montoya@quipux.com</v>
          </cell>
          <cell r="K289" t="str">
            <v>SOLTERO</v>
          </cell>
          <cell r="L289">
            <v>1</v>
          </cell>
          <cell r="M289" t="str">
            <v>LIDER DE MEJORA CONTINUA</v>
          </cell>
          <cell r="N289" t="str">
            <v>JEFE</v>
          </cell>
          <cell r="O289" t="str">
            <v>I</v>
          </cell>
          <cell r="P289" t="str">
            <v>CASA MATRIZ</v>
          </cell>
          <cell r="Q289" t="str">
            <v>VICEPRESIDENCIA JURÍDICA Y CAPACIDADES DEL NEGOCIO</v>
          </cell>
          <cell r="R289" t="str">
            <v>CAPACIDADES DEL NEGOCIO</v>
          </cell>
          <cell r="S289" t="str">
            <v>JUAN GUILLERMO USME FERNANDEZ</v>
          </cell>
          <cell r="T289" t="str">
            <v>INDEFINIDO</v>
          </cell>
          <cell r="U289">
            <v>0</v>
          </cell>
          <cell r="V289">
            <v>41155</v>
          </cell>
          <cell r="W289">
            <v>0</v>
          </cell>
          <cell r="X289">
            <v>6.3945205479452056</v>
          </cell>
          <cell r="Y289" t="str">
            <v>PROFESIONAL</v>
          </cell>
          <cell r="Z289">
            <v>0</v>
          </cell>
          <cell r="AA289" t="str">
            <v>CONSTRUCIONES CIVILES</v>
          </cell>
          <cell r="AB289" t="str">
            <v>INGENIERÍA DE SISTEMAS</v>
          </cell>
          <cell r="AC289">
            <v>0</v>
          </cell>
          <cell r="AD289">
            <v>0</v>
          </cell>
          <cell r="AE289">
            <v>0</v>
          </cell>
          <cell r="AF289" t="str">
            <v>POLITÉCNICO COLOMBIANO JAIME ISAZA CADAVID</v>
          </cell>
          <cell r="AG289" t="str">
            <v>UNIVERSIDAD CATÓLICA DE ORIENTE</v>
          </cell>
          <cell r="AH289">
            <v>0</v>
          </cell>
          <cell r="AI289">
            <v>0</v>
          </cell>
          <cell r="AJ289">
            <v>2010</v>
          </cell>
          <cell r="AK289">
            <v>0</v>
          </cell>
          <cell r="AL289" t="str">
            <v>INGENIERÍA DE SISTEMAS</v>
          </cell>
          <cell r="AM289">
            <v>0</v>
          </cell>
          <cell r="AN289" t="str">
            <v>ACTUALIZACIÓN NUEVA VERSIÓN NTC ISO 9001:2015</v>
          </cell>
          <cell r="AO289" t="str">
            <v>AUDITORIAS INTERNAS ISO 27001</v>
          </cell>
          <cell r="AP289" t="str">
            <v>CURSO EN FORMACIÓN DE AUDITORES INTERNOS EN SISTEMAS DE GESTIÓN DE CALIDAD</v>
          </cell>
          <cell r="AQ289">
            <v>0</v>
          </cell>
          <cell r="AR289" t="str">
            <v>ICONTEC</v>
          </cell>
          <cell r="AS289" t="str">
            <v>PROCESIX</v>
          </cell>
          <cell r="AT289" t="str">
            <v>UCO</v>
          </cell>
          <cell r="AU289">
            <v>0</v>
          </cell>
          <cell r="AV289">
            <v>27425</v>
          </cell>
          <cell r="AW289">
            <v>44.010958904109586</v>
          </cell>
          <cell r="AX289" t="str">
            <v>MILLA DE ORO</v>
          </cell>
          <cell r="AY289" t="str">
            <v>CRA 43 A N 3 SUR-130 TORRE 1 PISO 12 MILLA DE ORO</v>
          </cell>
          <cell r="AZ289">
            <v>0</v>
          </cell>
          <cell r="BA289">
            <v>3137000</v>
          </cell>
          <cell r="BB289">
            <v>2602861</v>
          </cell>
          <cell r="BC289">
            <v>3207867710</v>
          </cell>
          <cell r="BD289" t="str">
            <v>CARRERA 67A NO. 48D - 132</v>
          </cell>
          <cell r="BE289" t="str">
            <v>MEDELLÍN</v>
          </cell>
          <cell r="BF289" t="str">
            <v>A</v>
          </cell>
        </row>
        <row r="290">
          <cell r="A290">
            <v>98671613</v>
          </cell>
          <cell r="B290" t="str">
            <v>JOSE ALEJANDRO RESTREPO HOYOS</v>
          </cell>
          <cell r="C290" t="str">
            <v>INACTIVO</v>
          </cell>
          <cell r="D290">
            <v>0</v>
          </cell>
          <cell r="E290">
            <v>0</v>
          </cell>
          <cell r="F290" t="str">
            <v>DESPIDO SIN JUSTA CAUSA</v>
          </cell>
          <cell r="G290" t="str">
            <v>OPERATIVO</v>
          </cell>
          <cell r="H290" t="str">
            <v>REGULAR</v>
          </cell>
          <cell r="I290" t="str">
            <v>M</v>
          </cell>
          <cell r="J290" t="str">
            <v>jose.restrepo@quipux.com</v>
          </cell>
          <cell r="K290" t="str">
            <v>SOLTERO</v>
          </cell>
          <cell r="L290">
            <v>0</v>
          </cell>
          <cell r="M290" t="str">
            <v>JEFE DE SOCIEDADES</v>
          </cell>
          <cell r="N290" t="str">
            <v>JEFE</v>
          </cell>
          <cell r="O290" t="str">
            <v>II</v>
          </cell>
          <cell r="P290" t="str">
            <v>CASA MATRIZ</v>
          </cell>
          <cell r="Q290" t="str">
            <v>VICEPRESIDENCIA DE OPERACIONES</v>
          </cell>
          <cell r="R290" t="str">
            <v>EXPERIENCIA DE SERVICIO</v>
          </cell>
          <cell r="S290" t="str">
            <v>FLOR MARINA MESA GARCIA</v>
          </cell>
          <cell r="T290" t="str">
            <v>INDEFINIDO</v>
          </cell>
          <cell r="U290">
            <v>0</v>
          </cell>
          <cell r="V290">
            <v>42604</v>
          </cell>
          <cell r="W290">
            <v>43054</v>
          </cell>
          <cell r="X290">
            <v>1.2328767123287672</v>
          </cell>
          <cell r="Y290" t="str">
            <v>ESPECIALIZACIÓN</v>
          </cell>
          <cell r="Z290">
            <v>0</v>
          </cell>
          <cell r="AA290">
            <v>0</v>
          </cell>
          <cell r="AB290" t="str">
            <v>INGENIERÍA DE SISTEMAS</v>
          </cell>
          <cell r="AC290" t="str">
            <v>FINANZAS CORPORATIVAS</v>
          </cell>
          <cell r="AD290">
            <v>0</v>
          </cell>
          <cell r="AE290">
            <v>0</v>
          </cell>
          <cell r="AF290">
            <v>0</v>
          </cell>
          <cell r="AG290" t="str">
            <v>UNIVERSIDAD DE MEDELLÍN</v>
          </cell>
          <cell r="AH290" t="str">
            <v>ESCUELA DE INGENIERÍA DE ANTIOQUIA</v>
          </cell>
          <cell r="AI290">
            <v>0</v>
          </cell>
          <cell r="AJ290">
            <v>2004</v>
          </cell>
          <cell r="AK290" t="str">
            <v>05255217209ANT</v>
          </cell>
          <cell r="AL290" t="str">
            <v>INGENIERÍA DE SISTEMAS</v>
          </cell>
          <cell r="AM290">
            <v>41244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29274</v>
          </cell>
          <cell r="AW290">
            <v>38.945205479452056</v>
          </cell>
          <cell r="AX290" t="str">
            <v>MILLA DE ORO</v>
          </cell>
          <cell r="AY290" t="str">
            <v>CRA 43 A N 3 SUR-130 TORRE 1 PISO 12 MILLA DE ORO</v>
          </cell>
          <cell r="AZ290">
            <v>0</v>
          </cell>
          <cell r="BA290">
            <v>3137000</v>
          </cell>
          <cell r="BB290">
            <v>0</v>
          </cell>
          <cell r="BC290">
            <v>0</v>
          </cell>
          <cell r="BD290" t="str">
            <v>CLL 78 SUR # 40 -255 URBANIZACION MONTANA</v>
          </cell>
          <cell r="BE290" t="str">
            <v>MEDELLÍN</v>
          </cell>
          <cell r="BF290" t="str">
            <v>O</v>
          </cell>
        </row>
        <row r="291">
          <cell r="A291">
            <v>1017206273</v>
          </cell>
          <cell r="B291" t="str">
            <v>JOSE ANTONIO BLANDON TORRES</v>
          </cell>
          <cell r="C291" t="str">
            <v>INACTIVO</v>
          </cell>
          <cell r="D291" t="str">
            <v>VOLUNTARIA NEGATIVA</v>
          </cell>
          <cell r="E291">
            <v>0</v>
          </cell>
          <cell r="F291" t="str">
            <v>RENUNCIA VOLUNTARIA</v>
          </cell>
          <cell r="G291" t="str">
            <v>OPERATIVO</v>
          </cell>
          <cell r="H291" t="str">
            <v>REGULAR</v>
          </cell>
          <cell r="I291" t="str">
            <v>M</v>
          </cell>
          <cell r="J291" t="str">
            <v>jose.blandon@quipux.com</v>
          </cell>
          <cell r="K291" t="str">
            <v>SOLTERO</v>
          </cell>
          <cell r="L291">
            <v>0</v>
          </cell>
          <cell r="M291" t="str">
            <v>ANALISTA DESARROLLADOR</v>
          </cell>
          <cell r="N291" t="str">
            <v>PROFESIONAL STAFF</v>
          </cell>
          <cell r="O291" t="str">
            <v>II</v>
          </cell>
          <cell r="P291" t="str">
            <v>CASA MATRIZ</v>
          </cell>
          <cell r="Q291" t="str">
            <v>VICEPRESIDENCIA DE FÁBRICA DE SOFTWARE</v>
          </cell>
          <cell r="R291" t="str">
            <v>GERENCIA DE OPTIMIZACIÓN DE SOLUCIONES</v>
          </cell>
          <cell r="S291" t="str">
            <v>JUAN CARLOS ORTEGA MUÑOZ</v>
          </cell>
          <cell r="T291" t="str">
            <v>INDEFINIDO</v>
          </cell>
          <cell r="U291">
            <v>0</v>
          </cell>
          <cell r="V291">
            <v>43059</v>
          </cell>
          <cell r="W291">
            <v>43229</v>
          </cell>
          <cell r="X291">
            <v>0.46575342465753422</v>
          </cell>
          <cell r="Y291" t="str">
            <v>PROFESIONAL</v>
          </cell>
          <cell r="Z291">
            <v>0</v>
          </cell>
          <cell r="AA291">
            <v>0</v>
          </cell>
          <cell r="AB291" t="str">
            <v>INGENIERÍA ELECTRONICO</v>
          </cell>
          <cell r="AC291">
            <v>0</v>
          </cell>
          <cell r="AD291">
            <v>0</v>
          </cell>
          <cell r="AE291">
            <v>0</v>
          </cell>
          <cell r="AF291" t="str">
            <v>UNIVERSIDAD DE ANTIOQUIA</v>
          </cell>
          <cell r="AG291">
            <v>0</v>
          </cell>
          <cell r="AH291">
            <v>0</v>
          </cell>
          <cell r="AI291">
            <v>0</v>
          </cell>
          <cell r="AJ291">
            <v>2017</v>
          </cell>
          <cell r="AK291" t="str">
            <v>AN206-126648</v>
          </cell>
          <cell r="AL291" t="str">
            <v>INGENIERO ELECTRONICO</v>
          </cell>
          <cell r="AM291">
            <v>42957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33927</v>
          </cell>
          <cell r="AW291">
            <v>26.197260273972603</v>
          </cell>
          <cell r="AX291" t="str">
            <v>MILLA DE ORO</v>
          </cell>
          <cell r="AY291" t="str">
            <v>CRA 43 A N 3 SUR-130 TORRE 1 PISO 12 MILLA DE ORO</v>
          </cell>
          <cell r="AZ291">
            <v>0</v>
          </cell>
          <cell r="BA291">
            <v>3137000</v>
          </cell>
          <cell r="BB291">
            <v>0</v>
          </cell>
          <cell r="BC291">
            <v>3212334097</v>
          </cell>
          <cell r="BD291" t="str">
            <v>CRA 74 N 52-55</v>
          </cell>
          <cell r="BE291" t="str">
            <v>MEDELLÍN</v>
          </cell>
          <cell r="BF291" t="str">
            <v>O</v>
          </cell>
        </row>
        <row r="292">
          <cell r="A292">
            <v>1036937369</v>
          </cell>
          <cell r="B292" t="str">
            <v>JOSE DAVID SANTA RIVILLAS</v>
          </cell>
          <cell r="C292" t="str">
            <v>INACTIVO</v>
          </cell>
          <cell r="D292" t="str">
            <v>VOLUNTARIA NEGATIVA</v>
          </cell>
          <cell r="E292">
            <v>0</v>
          </cell>
          <cell r="F292" t="str">
            <v>RENUNCIA VOLUNTARIA</v>
          </cell>
          <cell r="G292" t="str">
            <v>OPERATIVO</v>
          </cell>
          <cell r="H292" t="str">
            <v>REGULAR</v>
          </cell>
          <cell r="I292" t="str">
            <v>M</v>
          </cell>
          <cell r="J292" t="str">
            <v>jose.santa@quipux.com</v>
          </cell>
          <cell r="K292" t="str">
            <v>SOLTERO</v>
          </cell>
          <cell r="L292">
            <v>0</v>
          </cell>
          <cell r="M292" t="str">
            <v>ANALISTA DE CALIDAD</v>
          </cell>
          <cell r="N292" t="str">
            <v>PROFESIONAL STAFF</v>
          </cell>
          <cell r="O292" t="str">
            <v>III</v>
          </cell>
          <cell r="P292" t="str">
            <v>CASA MATRIZ</v>
          </cell>
          <cell r="Q292" t="str">
            <v>VICEPRESIDENCIA DE FÁBRICA DE SOFTWARE</v>
          </cell>
          <cell r="R292" t="str">
            <v>GERENCIA DE OPTIMIZACIÓN DE SOLUCIONES</v>
          </cell>
          <cell r="S292" t="str">
            <v>SEBASTIAN LEANDRO CAIROZA LONDOÑO</v>
          </cell>
          <cell r="T292" t="str">
            <v>INDEFINIDO</v>
          </cell>
          <cell r="U292">
            <v>0</v>
          </cell>
          <cell r="V292">
            <v>42590</v>
          </cell>
          <cell r="W292">
            <v>43424</v>
          </cell>
          <cell r="X292">
            <v>2.2849315068493152</v>
          </cell>
          <cell r="Y292" t="str">
            <v>PROFESIONAL</v>
          </cell>
          <cell r="Z292">
            <v>0</v>
          </cell>
          <cell r="AA292">
            <v>0</v>
          </cell>
          <cell r="AB292" t="str">
            <v>INGENIERÍA DE SISTEMAS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 t="str">
            <v>UNIVERSIDAD CATÓLICA DE ORIENTE</v>
          </cell>
          <cell r="AH292">
            <v>0</v>
          </cell>
          <cell r="AI292">
            <v>0</v>
          </cell>
          <cell r="AJ292">
            <v>2015</v>
          </cell>
          <cell r="AK292" t="str">
            <v>EN TRAMITE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33010</v>
          </cell>
          <cell r="AW292">
            <v>28.709589041095889</v>
          </cell>
          <cell r="AX292" t="str">
            <v>RIONEGRO</v>
          </cell>
          <cell r="AY292" t="str">
            <v>CALLE 42 Nº 56-39 SAVANA PLAZA</v>
          </cell>
          <cell r="AZ292">
            <v>0</v>
          </cell>
          <cell r="BA292" t="str">
            <v>3137000 ext 406</v>
          </cell>
          <cell r="BB292">
            <v>5314628</v>
          </cell>
          <cell r="BC292">
            <v>3005921947</v>
          </cell>
          <cell r="BD292" t="str">
            <v xml:space="preserve">CRA 62 A # 44-20 </v>
          </cell>
          <cell r="BE292" t="str">
            <v>RIONEGRO</v>
          </cell>
          <cell r="BF292" t="str">
            <v>A</v>
          </cell>
        </row>
        <row r="293">
          <cell r="A293">
            <v>1027886641</v>
          </cell>
          <cell r="B293" t="str">
            <v>JOSE EDUARDO TOBON HOYOS</v>
          </cell>
          <cell r="C293" t="str">
            <v>ACTIVO</v>
          </cell>
          <cell r="D293">
            <v>0</v>
          </cell>
          <cell r="E293" t="str">
            <v>COLCIENCIAS</v>
          </cell>
          <cell r="F293">
            <v>0</v>
          </cell>
          <cell r="G293" t="str">
            <v>OPERATIVO</v>
          </cell>
          <cell r="H293" t="str">
            <v>REGULAR</v>
          </cell>
          <cell r="I293" t="str">
            <v>M</v>
          </cell>
          <cell r="J293" t="str">
            <v>jose.tobon@quipux.com</v>
          </cell>
          <cell r="K293" t="str">
            <v>SOLTERO</v>
          </cell>
          <cell r="L293">
            <v>0</v>
          </cell>
          <cell r="M293" t="str">
            <v>AUXILIAR DE SOPORTE</v>
          </cell>
          <cell r="N293" t="str">
            <v>AUXILIAR</v>
          </cell>
          <cell r="O293" t="str">
            <v>I</v>
          </cell>
          <cell r="P293" t="str">
            <v>GOBERNACIÓN ANTIOQUIA</v>
          </cell>
          <cell r="Q293" t="str">
            <v>GOBERNACIÓN ANTIOQUIA</v>
          </cell>
          <cell r="R293" t="str">
            <v>TI</v>
          </cell>
          <cell r="S293" t="str">
            <v>BLAIMIR OSPINA CARDONA</v>
          </cell>
          <cell r="T293" t="str">
            <v>INDEFINIDO</v>
          </cell>
          <cell r="U293">
            <v>0</v>
          </cell>
          <cell r="V293">
            <v>42767</v>
          </cell>
          <cell r="W293">
            <v>0</v>
          </cell>
          <cell r="X293">
            <v>1.978082191780822</v>
          </cell>
          <cell r="Y293" t="str">
            <v>TÉCNICO</v>
          </cell>
          <cell r="Z293" t="str">
            <v>GESTIÓN DE SERVICIOS ADMINISTRATIVOS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 t="str">
            <v>INTECO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2012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34072</v>
          </cell>
          <cell r="AW293">
            <v>25.8</v>
          </cell>
          <cell r="AX293" t="str">
            <v>GOBERNACIÓN ANTIOQUIA</v>
          </cell>
          <cell r="AY293" t="str">
            <v xml:space="preserve">CALLE 42 # 52-186 SÓTANO EXTERNO. </v>
          </cell>
          <cell r="AZ293">
            <v>0</v>
          </cell>
          <cell r="BA293" t="str">
            <v>2629779 ext 14</v>
          </cell>
          <cell r="BB293">
            <v>4534947</v>
          </cell>
          <cell r="BC293">
            <v>3216063922</v>
          </cell>
          <cell r="BD293" t="str">
            <v>CARRERA 67 # 48-56 INT 301</v>
          </cell>
          <cell r="BE293" t="str">
            <v>COPACABANA</v>
          </cell>
          <cell r="BF293" t="str">
            <v>O</v>
          </cell>
        </row>
        <row r="294">
          <cell r="A294">
            <v>1020720127</v>
          </cell>
          <cell r="B294" t="str">
            <v>JOSE INDERMAN PEREZ LOPEZ</v>
          </cell>
          <cell r="C294" t="str">
            <v>ACTIVO</v>
          </cell>
          <cell r="D294">
            <v>0</v>
          </cell>
          <cell r="E294">
            <v>0</v>
          </cell>
          <cell r="F294">
            <v>0</v>
          </cell>
          <cell r="G294" t="str">
            <v>OPERATIVO</v>
          </cell>
          <cell r="H294" t="str">
            <v>REGULAR</v>
          </cell>
          <cell r="I294" t="str">
            <v>M</v>
          </cell>
          <cell r="J294" t="str">
            <v>jose.perez@quipux.com</v>
          </cell>
          <cell r="K294" t="str">
            <v>CASADO</v>
          </cell>
          <cell r="L294">
            <v>0</v>
          </cell>
          <cell r="M294" t="str">
            <v>ANALISTA DESARROLLADOR</v>
          </cell>
          <cell r="N294" t="str">
            <v>PROFESIONAL SENIOR</v>
          </cell>
          <cell r="O294" t="str">
            <v>II</v>
          </cell>
          <cell r="P294" t="str">
            <v>CASA MATRIZ</v>
          </cell>
          <cell r="Q294" t="str">
            <v>VICEPRESIDENCIA DE OPERACIONES</v>
          </cell>
          <cell r="R294" t="str">
            <v>EXPERIENCIA DE SERVICIO</v>
          </cell>
          <cell r="S294" t="str">
            <v>SANDRA LILIANA MOVIL CAMACHO</v>
          </cell>
          <cell r="T294" t="str">
            <v>INDEFINIDO</v>
          </cell>
          <cell r="U294">
            <v>0</v>
          </cell>
          <cell r="V294">
            <v>40980</v>
          </cell>
          <cell r="W294">
            <v>0</v>
          </cell>
          <cell r="X294">
            <v>6.8739726027397259</v>
          </cell>
          <cell r="Y294" t="str">
            <v>TECNOLÓGICO</v>
          </cell>
          <cell r="Z294">
            <v>0</v>
          </cell>
          <cell r="AA294" t="str">
            <v>INGENIERÍA DE SISTEMAS</v>
          </cell>
          <cell r="AB294" t="str">
            <v>ESTUDIANTE INGENIERÍA DE SISTEMAS</v>
          </cell>
          <cell r="AC294">
            <v>0</v>
          </cell>
          <cell r="AD294">
            <v>0</v>
          </cell>
          <cell r="AE294">
            <v>0</v>
          </cell>
          <cell r="AF294" t="str">
            <v>CORPORACIÓN UNIVERSAL DE INVESTIGACIÓN Y TECNOLOGÍA</v>
          </cell>
          <cell r="AG294">
            <v>0</v>
          </cell>
          <cell r="AH294">
            <v>0</v>
          </cell>
          <cell r="AI294">
            <v>0</v>
          </cell>
          <cell r="AJ294">
            <v>2009</v>
          </cell>
          <cell r="AK294">
            <v>0</v>
          </cell>
          <cell r="AL294">
            <v>0</v>
          </cell>
          <cell r="AM294">
            <v>0</v>
          </cell>
          <cell r="AN294" t="str">
            <v>ORACLE DATABASE SQL CERTIFIED EXPERT</v>
          </cell>
          <cell r="AO294">
            <v>0</v>
          </cell>
          <cell r="AP294">
            <v>0</v>
          </cell>
          <cell r="AQ294">
            <v>0</v>
          </cell>
          <cell r="AR294" t="str">
            <v>ORACLE-2015</v>
          </cell>
          <cell r="AS294">
            <v>0</v>
          </cell>
          <cell r="AT294">
            <v>0</v>
          </cell>
          <cell r="AU294">
            <v>0</v>
          </cell>
          <cell r="AV294">
            <v>31591</v>
          </cell>
          <cell r="AW294">
            <v>32.597260273972601</v>
          </cell>
          <cell r="AX294" t="str">
            <v>MILLA DE ORO</v>
          </cell>
          <cell r="AY294" t="str">
            <v>CRA 43 A N 3 SUR-130 TORRE 1 PISO 12 MILLA DE ORO</v>
          </cell>
          <cell r="AZ294" t="str">
            <v>TELETRABAJO 15/11/2016</v>
          </cell>
          <cell r="BA294">
            <v>3137000</v>
          </cell>
          <cell r="BB294">
            <v>3204783355</v>
          </cell>
          <cell r="BC294">
            <v>3204783355</v>
          </cell>
          <cell r="BD294" t="str">
            <v>CRA 48 # 76D SUR 34 APTO 1803</v>
          </cell>
          <cell r="BE294" t="str">
            <v>SABANETA</v>
          </cell>
          <cell r="BF294" t="str">
            <v>A</v>
          </cell>
        </row>
        <row r="295">
          <cell r="A295">
            <v>79938346</v>
          </cell>
          <cell r="B295" t="str">
            <v>JOSE LUIS AVILA SANCHEZ</v>
          </cell>
          <cell r="C295" t="str">
            <v>ACTIVO</v>
          </cell>
          <cell r="D295">
            <v>0</v>
          </cell>
          <cell r="E295">
            <v>0</v>
          </cell>
          <cell r="F295">
            <v>0</v>
          </cell>
          <cell r="G295" t="str">
            <v>OPERATIVO</v>
          </cell>
          <cell r="H295" t="str">
            <v>REGULAR</v>
          </cell>
          <cell r="I295" t="str">
            <v>M</v>
          </cell>
          <cell r="J295" t="str">
            <v>jose.avila@quipux.com</v>
          </cell>
          <cell r="K295" t="str">
            <v>CASADO</v>
          </cell>
          <cell r="L295">
            <v>2</v>
          </cell>
          <cell r="M295" t="str">
            <v>LIDER DE IMPLANTACIÓN Y SERVICIO</v>
          </cell>
          <cell r="N295" t="str">
            <v>LÍDER</v>
          </cell>
          <cell r="O295" t="str">
            <v>II</v>
          </cell>
          <cell r="P295" t="str">
            <v>CASA MATRIZ</v>
          </cell>
          <cell r="Q295" t="str">
            <v>VICEPRESIDENCIA DE OPERACIONES</v>
          </cell>
          <cell r="R295" t="str">
            <v>EXPERIENCIA DE SERVICIO</v>
          </cell>
          <cell r="S295" t="str">
            <v>YEIMY NATALIA GOEZ USUGA</v>
          </cell>
          <cell r="T295" t="str">
            <v>INDEFINIDO</v>
          </cell>
          <cell r="U295">
            <v>0</v>
          </cell>
          <cell r="V295">
            <v>41673</v>
          </cell>
          <cell r="W295">
            <v>0</v>
          </cell>
          <cell r="X295">
            <v>4.9753424657534246</v>
          </cell>
          <cell r="Y295" t="str">
            <v>ESPECIALIZACIÓN</v>
          </cell>
          <cell r="Z295">
            <v>0</v>
          </cell>
          <cell r="AA295">
            <v>0</v>
          </cell>
          <cell r="AB295" t="str">
            <v>INGENIERÍA INDUSTRIAL</v>
          </cell>
          <cell r="AC295" t="str">
            <v>GERENCIA DE PROYECTOS</v>
          </cell>
          <cell r="AD295">
            <v>0</v>
          </cell>
          <cell r="AE295">
            <v>0</v>
          </cell>
          <cell r="AF295">
            <v>0</v>
          </cell>
          <cell r="AG295" t="str">
            <v>UNIVERSIDAD CATÓLICA DE COLOMBIA</v>
          </cell>
          <cell r="AH295" t="str">
            <v>UNIVERSIDAD PONTIFICIA BOLIVARIANA</v>
          </cell>
          <cell r="AI295">
            <v>0</v>
          </cell>
          <cell r="AJ295">
            <v>2004</v>
          </cell>
          <cell r="AK295">
            <v>0</v>
          </cell>
          <cell r="AL295">
            <v>0</v>
          </cell>
          <cell r="AM295">
            <v>0</v>
          </cell>
          <cell r="AN295" t="str">
            <v>ITIL FOUNDATION CERTIFICATE</v>
          </cell>
          <cell r="AO295" t="str">
            <v>MERCADEO: CONCEPTUALIZACIÓN, METODOLOGÍA Y APLICABILIDAD</v>
          </cell>
          <cell r="AP295" t="str">
            <v>EXCEL</v>
          </cell>
          <cell r="AQ295" t="str">
            <v>ACTUALIZACIÓN NUEVA VERSIÓN NTC ISO 9001:2015</v>
          </cell>
          <cell r="AR295" t="str">
            <v>APMG-INTERNACIONAL</v>
          </cell>
          <cell r="AS295" t="str">
            <v>SENA</v>
          </cell>
          <cell r="AT295" t="str">
            <v>CAFAM</v>
          </cell>
          <cell r="AU295" t="str">
            <v>ICONTEC</v>
          </cell>
          <cell r="AV295">
            <v>29130</v>
          </cell>
          <cell r="AW295">
            <v>39.339726027397262</v>
          </cell>
          <cell r="AX295" t="str">
            <v>MILLA DE ORO</v>
          </cell>
          <cell r="AY295" t="str">
            <v>CRA 43 A N 3 SUR-130 TORRE 1 PISO 12 MILLA DE ORO</v>
          </cell>
          <cell r="AZ295">
            <v>0</v>
          </cell>
          <cell r="BA295">
            <v>3137000</v>
          </cell>
          <cell r="BB295">
            <v>5806772</v>
          </cell>
          <cell r="BC295">
            <v>3103482770</v>
          </cell>
          <cell r="BD295" t="str">
            <v>CRA.76 NO.53-100 TORRE 3 CERRO NORTE</v>
          </cell>
          <cell r="BE295" t="str">
            <v>MEDELLÍN</v>
          </cell>
          <cell r="BF295" t="str">
            <v>A</v>
          </cell>
        </row>
        <row r="296">
          <cell r="A296">
            <v>71374666</v>
          </cell>
          <cell r="B296" t="str">
            <v>JOSE LUIS CORREDOR MARIN</v>
          </cell>
          <cell r="C296" t="str">
            <v>INACTIVO</v>
          </cell>
          <cell r="D296" t="str">
            <v>VOLUNTARIA POSITIVA</v>
          </cell>
          <cell r="E296" t="str">
            <v>COLCIENCIAS</v>
          </cell>
          <cell r="F296" t="str">
            <v>RENUNCIA VOLUNTARIA</v>
          </cell>
          <cell r="G296" t="str">
            <v>LIDER</v>
          </cell>
          <cell r="H296" t="str">
            <v>REGULAR</v>
          </cell>
          <cell r="I296" t="str">
            <v>M</v>
          </cell>
          <cell r="J296" t="str">
            <v>jose.corredor@quipux.com</v>
          </cell>
          <cell r="K296" t="str">
            <v>CASADO</v>
          </cell>
          <cell r="L296">
            <v>2</v>
          </cell>
          <cell r="M296" t="str">
            <v>LIDER DE PROYECTO</v>
          </cell>
          <cell r="N296" t="str">
            <v>LÍDER</v>
          </cell>
          <cell r="O296" t="str">
            <v>I</v>
          </cell>
          <cell r="P296" t="str">
            <v>CASA MATRIZ</v>
          </cell>
          <cell r="Q296" t="str">
            <v>VICEPRESIDENCIA DE FÁBRICA DE SOFTWARE</v>
          </cell>
          <cell r="R296" t="str">
            <v>GERENCIA DE OPTIMIZACIÓN DE SOLUCIONES</v>
          </cell>
          <cell r="S296" t="str">
            <v>JUAN CARLOS ORTEGA MUÑOZ</v>
          </cell>
          <cell r="T296" t="str">
            <v>INDEFINIDO</v>
          </cell>
          <cell r="U296">
            <v>0</v>
          </cell>
          <cell r="V296">
            <v>40528</v>
          </cell>
          <cell r="W296">
            <v>43364</v>
          </cell>
          <cell r="X296">
            <v>7.7698630136986298</v>
          </cell>
          <cell r="Y296" t="str">
            <v>ESPECIALIZACIÓN</v>
          </cell>
          <cell r="Z296">
            <v>0</v>
          </cell>
          <cell r="AA296" t="str">
            <v>SISTEMAS</v>
          </cell>
          <cell r="AB296" t="str">
            <v>INGENIERÍA DE SOFTWARE</v>
          </cell>
          <cell r="AC296" t="str">
            <v>GERENCIA DE PROYECTOS</v>
          </cell>
          <cell r="AD296">
            <v>0</v>
          </cell>
          <cell r="AE296">
            <v>0</v>
          </cell>
          <cell r="AF296" t="str">
            <v>TECNOLÓGICO DE ANTIOQUIA</v>
          </cell>
          <cell r="AG296" t="str">
            <v>TECNOLÓGICO DE ANTIOQUIA</v>
          </cell>
          <cell r="AH296">
            <v>0</v>
          </cell>
          <cell r="AI296">
            <v>0</v>
          </cell>
          <cell r="AJ296">
            <v>2013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29699</v>
          </cell>
          <cell r="AW296">
            <v>37.780821917808218</v>
          </cell>
          <cell r="AX296" t="str">
            <v>MILLA DE ORO</v>
          </cell>
          <cell r="AY296" t="str">
            <v>CRA 43 A N 3 SUR-130 TORRE 1 PISO 12 MILLA DE ORO</v>
          </cell>
          <cell r="AZ296">
            <v>0</v>
          </cell>
          <cell r="BA296">
            <v>3137000</v>
          </cell>
          <cell r="BB296">
            <v>4142263</v>
          </cell>
          <cell r="BC296">
            <v>3187566352</v>
          </cell>
          <cell r="BD296" t="str">
            <v>CARRERA 74 NO. 43-31</v>
          </cell>
          <cell r="BE296" t="str">
            <v>MEDELLÍN</v>
          </cell>
          <cell r="BF296" t="str">
            <v>O</v>
          </cell>
        </row>
        <row r="297">
          <cell r="A297">
            <v>98665857</v>
          </cell>
          <cell r="B297" t="str">
            <v>JOSE LUIS MESA ALCARAZ</v>
          </cell>
          <cell r="C297" t="str">
            <v>ACTIVO</v>
          </cell>
          <cell r="D297">
            <v>0</v>
          </cell>
          <cell r="E297" t="str">
            <v>COLCIENCIAS</v>
          </cell>
          <cell r="F297">
            <v>0</v>
          </cell>
          <cell r="G297" t="str">
            <v>OPERATIVO</v>
          </cell>
          <cell r="H297" t="str">
            <v>REGULAR</v>
          </cell>
          <cell r="I297" t="str">
            <v>M</v>
          </cell>
          <cell r="J297" t="str">
            <v>jose.mesa@quipux.com</v>
          </cell>
          <cell r="K297" t="str">
            <v>CASADO</v>
          </cell>
          <cell r="L297">
            <v>1</v>
          </cell>
          <cell r="M297" t="str">
            <v>ANALISTA DESARROLLADOR</v>
          </cell>
          <cell r="N297" t="str">
            <v>PROFESIONAL SENIOR</v>
          </cell>
          <cell r="O297" t="str">
            <v>II</v>
          </cell>
          <cell r="P297" t="str">
            <v>CASA MATRIZ</v>
          </cell>
          <cell r="Q297" t="str">
            <v>VICEPRESIDENCIA DE FÁBRICA DE SOFTWARE</v>
          </cell>
          <cell r="R297" t="str">
            <v>GERENCIA DE OPTIMIZACIÓN DE SOLUCIONES</v>
          </cell>
          <cell r="S297" t="str">
            <v>PAULA ANDREA CARDONA HERNANDEZ</v>
          </cell>
          <cell r="T297" t="str">
            <v>INDEFINIDO</v>
          </cell>
          <cell r="U297">
            <v>0</v>
          </cell>
          <cell r="V297">
            <v>37690</v>
          </cell>
          <cell r="W297">
            <v>0</v>
          </cell>
          <cell r="X297">
            <v>15.887671232876713</v>
          </cell>
          <cell r="Y297" t="str">
            <v>ESPECIALIZACIÓN</v>
          </cell>
          <cell r="Z297">
            <v>0</v>
          </cell>
          <cell r="AA297" t="str">
            <v>SISTEMATIZACION DE DATOS</v>
          </cell>
          <cell r="AB297" t="str">
            <v>INGENIERÍA INFORMATICA</v>
          </cell>
          <cell r="AC297" t="str">
            <v>GERENCIA DE PROYECTOS</v>
          </cell>
          <cell r="AD297">
            <v>0</v>
          </cell>
          <cell r="AE297">
            <v>0</v>
          </cell>
          <cell r="AF297" t="str">
            <v>POLITÉCNICO COLOMBIANO JAIME ISAZA CADAVID</v>
          </cell>
          <cell r="AG297" t="str">
            <v>POLITÉCNICO COLOMBIANO JAIME ISAZA CADAVID</v>
          </cell>
          <cell r="AH297" t="str">
            <v>INSTITUCIÓN UNIVERSITARIA ESUMER</v>
          </cell>
          <cell r="AI297">
            <v>0</v>
          </cell>
          <cell r="AJ297">
            <v>2008</v>
          </cell>
          <cell r="AK297" t="str">
            <v>05833176995ANT</v>
          </cell>
          <cell r="AL297" t="str">
            <v>INGENIERÍA INFORMATICO</v>
          </cell>
          <cell r="AM297">
            <v>40136</v>
          </cell>
          <cell r="AN297" t="str">
            <v>ORACLE DATABASE SQL CERTIFIED EXPERT</v>
          </cell>
          <cell r="AO297">
            <v>0</v>
          </cell>
          <cell r="AP297">
            <v>0</v>
          </cell>
          <cell r="AQ297">
            <v>0</v>
          </cell>
          <cell r="AR297" t="str">
            <v>ORACLE-2015</v>
          </cell>
          <cell r="AS297">
            <v>0</v>
          </cell>
          <cell r="AT297">
            <v>0</v>
          </cell>
          <cell r="AU297">
            <v>0</v>
          </cell>
          <cell r="AV297">
            <v>28726</v>
          </cell>
          <cell r="AW297">
            <v>40.446575342465756</v>
          </cell>
          <cell r="AX297" t="str">
            <v>FORUM</v>
          </cell>
          <cell r="AY297" t="str">
            <v>Calle 7 Sur #42 - 70</v>
          </cell>
          <cell r="AZ297" t="str">
            <v>TELETRABAJO 01/06/2017</v>
          </cell>
          <cell r="BA297">
            <v>3137000</v>
          </cell>
          <cell r="BB297">
            <v>5866397</v>
          </cell>
          <cell r="BC297">
            <v>3006142406</v>
          </cell>
          <cell r="BD297" t="str">
            <v>CRA 84 B N 4A 7 APTO 011</v>
          </cell>
          <cell r="BE297" t="str">
            <v>MEDELLÍN</v>
          </cell>
          <cell r="BF297" t="str">
            <v>O</v>
          </cell>
        </row>
        <row r="298">
          <cell r="A298">
            <v>1020442195</v>
          </cell>
          <cell r="B298" t="str">
            <v>JORGE ELIECER MUÑOZ HERRERA</v>
          </cell>
          <cell r="C298" t="str">
            <v>ACTIVO</v>
          </cell>
          <cell r="D298">
            <v>0</v>
          </cell>
          <cell r="E298">
            <v>0</v>
          </cell>
          <cell r="F298">
            <v>0</v>
          </cell>
          <cell r="G298" t="str">
            <v>OPERATIVO</v>
          </cell>
          <cell r="H298" t="str">
            <v>REGULAR</v>
          </cell>
          <cell r="I298" t="str">
            <v>M</v>
          </cell>
          <cell r="J298" t="str">
            <v>jorge.herrera@quipux.com</v>
          </cell>
          <cell r="K298" t="str">
            <v>SOLTERO</v>
          </cell>
          <cell r="L298">
            <v>0</v>
          </cell>
          <cell r="M298" t="str">
            <v>DISEÑADOR FRONT END</v>
          </cell>
          <cell r="N298" t="str">
            <v>PROFESIONAL STAFF</v>
          </cell>
          <cell r="O298" t="str">
            <v>II</v>
          </cell>
          <cell r="P298" t="str">
            <v>CASA MATRIZ</v>
          </cell>
          <cell r="Q298" t="str">
            <v>VICEPRESIDENCIA DE FÁBRICA DE SOFTWARE</v>
          </cell>
          <cell r="R298" t="str">
            <v>GERENCIA DE OPTIMIZACIÓN DE SOLUCIONES</v>
          </cell>
          <cell r="S298" t="str">
            <v>CARLOS AUGUSTO ZAPATA OSSA</v>
          </cell>
          <cell r="T298" t="str">
            <v>INDEFINIDO</v>
          </cell>
          <cell r="U298">
            <v>0</v>
          </cell>
          <cell r="V298">
            <v>43241</v>
          </cell>
          <cell r="W298">
            <v>0</v>
          </cell>
          <cell r="X298">
            <v>0.67945205479452053</v>
          </cell>
          <cell r="Y298" t="str">
            <v>TECNOLÓGICO</v>
          </cell>
          <cell r="Z298" t="str">
            <v>SOFTWARE Y APLICACIONES MOVILES</v>
          </cell>
          <cell r="AA298" t="str">
            <v>TECNOLOGICO EN DISEÑO GRAFICO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str">
            <v>INSTITUCION UNIVERSITARIA PASCUAL BRAVO</v>
          </cell>
          <cell r="AG298">
            <v>0</v>
          </cell>
          <cell r="AH298">
            <v>0</v>
          </cell>
          <cell r="AI298">
            <v>0</v>
          </cell>
          <cell r="AJ298">
            <v>2013</v>
          </cell>
          <cell r="AK298">
            <v>0</v>
          </cell>
          <cell r="AL298">
            <v>0</v>
          </cell>
          <cell r="AM298">
            <v>0</v>
          </cell>
          <cell r="AN298" t="str">
            <v>DESARROLLO WEB FRONT-END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33324</v>
          </cell>
          <cell r="AW298">
            <v>27.849315068493151</v>
          </cell>
          <cell r="AX298" t="str">
            <v>MILLA DE ORO</v>
          </cell>
          <cell r="AY298" t="str">
            <v>CRA 43 A N 3 SUR-130 TORRE 1 PISO 12 MILLA DE ORO</v>
          </cell>
          <cell r="AZ298">
            <v>0</v>
          </cell>
          <cell r="BA298">
            <v>3137000</v>
          </cell>
          <cell r="BB298">
            <v>0</v>
          </cell>
          <cell r="BC298" t="str">
            <v>301 230 3122</v>
          </cell>
          <cell r="BD298" t="str">
            <v>CARRERA 36 Nº 39 SUR- 52 (ENVIGADO)</v>
          </cell>
          <cell r="BE298" t="str">
            <v>MEDELLÍN</v>
          </cell>
          <cell r="BF298" t="str">
            <v>A</v>
          </cell>
        </row>
        <row r="299">
          <cell r="A299">
            <v>88030777</v>
          </cell>
          <cell r="B299" t="str">
            <v>JOVANI JOSE GUERRERO CAMARGO</v>
          </cell>
          <cell r="C299" t="str">
            <v>ACTIVO</v>
          </cell>
          <cell r="D299">
            <v>0</v>
          </cell>
          <cell r="E299">
            <v>0</v>
          </cell>
          <cell r="F299">
            <v>0</v>
          </cell>
          <cell r="G299" t="str">
            <v>OPERATIVO</v>
          </cell>
          <cell r="H299" t="str">
            <v>REGULAR</v>
          </cell>
          <cell r="I299" t="str">
            <v>M</v>
          </cell>
          <cell r="J299" t="str">
            <v>jovani.guerrero@quipux.com</v>
          </cell>
          <cell r="K299" t="str">
            <v>SOLTERO</v>
          </cell>
          <cell r="L299">
            <v>0</v>
          </cell>
          <cell r="M299" t="str">
            <v>ADMINISTRADOR DE APLICATIVO</v>
          </cell>
          <cell r="N299" t="str">
            <v>PROFESIONAL STAFF</v>
          </cell>
          <cell r="O299" t="str">
            <v>I</v>
          </cell>
          <cell r="P299" t="str">
            <v>CASA MATRIZ</v>
          </cell>
          <cell r="Q299" t="str">
            <v>VICEPRESIDENCIA DE OPERACIONES</v>
          </cell>
          <cell r="R299" t="str">
            <v>EXPERIENCIA DE SERVICIO</v>
          </cell>
          <cell r="S299" t="str">
            <v>CARLOS ALBERTO ORTEGA COBOS</v>
          </cell>
          <cell r="T299" t="str">
            <v>INDEFINIDO</v>
          </cell>
          <cell r="U299">
            <v>0</v>
          </cell>
          <cell r="V299">
            <v>41814</v>
          </cell>
          <cell r="W299">
            <v>0</v>
          </cell>
          <cell r="X299">
            <v>4.5890410958904111</v>
          </cell>
          <cell r="Y299" t="str">
            <v>TECNOLÓGICO</v>
          </cell>
          <cell r="Z299">
            <v>0</v>
          </cell>
          <cell r="AA299" t="str">
            <v>ADMINISTRACIÓN DE SISTEMAS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str">
            <v>UNIVERSIDAD DE PAMPLONA</v>
          </cell>
          <cell r="AG299">
            <v>0</v>
          </cell>
          <cell r="AH299">
            <v>0</v>
          </cell>
          <cell r="AI299">
            <v>0</v>
          </cell>
          <cell r="AJ299">
            <v>2002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29392</v>
          </cell>
          <cell r="AW299">
            <v>38.62191780821918</v>
          </cell>
          <cell r="AX299" t="str">
            <v>TRÁNSITO MEDELLÍN</v>
          </cell>
          <cell r="AY299" t="str">
            <v>CARRERA 64 C No. 72 - 58 TRÁNSITO MEDELLÍN</v>
          </cell>
          <cell r="AZ299">
            <v>0</v>
          </cell>
          <cell r="BA299" t="str">
            <v>3201000 ext 4424</v>
          </cell>
          <cell r="BB299">
            <v>5787053</v>
          </cell>
          <cell r="BC299">
            <v>3105525587</v>
          </cell>
          <cell r="BD299" t="str">
            <v>CALLE 40 SUR NO. 29-34 INT 201</v>
          </cell>
          <cell r="BE299" t="str">
            <v>ENVIGADO</v>
          </cell>
          <cell r="BF299" t="str">
            <v>O</v>
          </cell>
        </row>
        <row r="300">
          <cell r="A300">
            <v>1037605411</v>
          </cell>
          <cell r="B300" t="str">
            <v>ALEJANDRO OLAYA BETANCUR</v>
          </cell>
          <cell r="C300" t="str">
            <v>ACTIVO</v>
          </cell>
          <cell r="D300">
            <v>0</v>
          </cell>
          <cell r="E300">
            <v>0</v>
          </cell>
          <cell r="F300">
            <v>0</v>
          </cell>
          <cell r="G300" t="str">
            <v>OPERATIVO</v>
          </cell>
          <cell r="H300" t="str">
            <v>REGULAR</v>
          </cell>
          <cell r="I300" t="str">
            <v>M</v>
          </cell>
          <cell r="J300" t="str">
            <v>alejandro.olaya@quipux.com</v>
          </cell>
          <cell r="K300" t="str">
            <v>SOLTERO</v>
          </cell>
          <cell r="L300">
            <v>0</v>
          </cell>
          <cell r="M300" t="str">
            <v>ANALISTA DESARROLLADOR</v>
          </cell>
          <cell r="N300" t="str">
            <v>PROFESIONAL STAFF</v>
          </cell>
          <cell r="O300" t="str">
            <v>II</v>
          </cell>
          <cell r="P300" t="str">
            <v>CASA MATRIZ</v>
          </cell>
          <cell r="Q300" t="str">
            <v>VICEPRESIDENCIA DE FÁBRICA DE SOFTWARE</v>
          </cell>
          <cell r="R300" t="str">
            <v>GERENCIA DE OPTIMIZACIÓN DE SOLUCIONES</v>
          </cell>
          <cell r="S300" t="str">
            <v>PAULA ANDREA CARDONA HERNANDEZ</v>
          </cell>
          <cell r="T300" t="str">
            <v>INDEFINIDO</v>
          </cell>
          <cell r="U300">
            <v>0</v>
          </cell>
          <cell r="V300">
            <v>43248</v>
          </cell>
          <cell r="W300">
            <v>0</v>
          </cell>
          <cell r="X300">
            <v>0.66027397260273968</v>
          </cell>
          <cell r="Y300" t="str">
            <v>PROFESIONAL</v>
          </cell>
          <cell r="Z300">
            <v>0</v>
          </cell>
          <cell r="AA300">
            <v>0</v>
          </cell>
          <cell r="AB300" t="str">
            <v>INGENIERÍA ELECTRÓNICA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 t="str">
            <v>UNIVERSIDAD DE ANTIOQUIA</v>
          </cell>
          <cell r="AH300">
            <v>0</v>
          </cell>
          <cell r="AI300">
            <v>0</v>
          </cell>
          <cell r="AJ300">
            <v>2017</v>
          </cell>
          <cell r="AK300" t="str">
            <v>AN206-1266758</v>
          </cell>
          <cell r="AL300" t="str">
            <v>INGENIERO ELECTRONICO</v>
          </cell>
          <cell r="AM300">
            <v>42962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33038</v>
          </cell>
          <cell r="AW300">
            <v>28.632876712328766</v>
          </cell>
          <cell r="AX300" t="str">
            <v>FORUM</v>
          </cell>
          <cell r="AY300" t="str">
            <v>Calle 7 Sur #42 - 70</v>
          </cell>
          <cell r="AZ300">
            <v>0</v>
          </cell>
          <cell r="BA300">
            <v>3137000</v>
          </cell>
          <cell r="BB300">
            <v>0</v>
          </cell>
          <cell r="BC300">
            <v>3006394077</v>
          </cell>
          <cell r="BD300" t="str">
            <v>CR 41 #39 SUR -70 APTO 204</v>
          </cell>
          <cell r="BE300" t="str">
            <v>ENVIGADO</v>
          </cell>
          <cell r="BF300" t="str">
            <v>O</v>
          </cell>
        </row>
        <row r="301">
          <cell r="A301">
            <v>1037627383</v>
          </cell>
          <cell r="B301" t="str">
            <v>MARIA ISABEL HERRERA VELEZ</v>
          </cell>
          <cell r="C301" t="str">
            <v>INACTIVO</v>
          </cell>
          <cell r="D301" t="str">
            <v>APRENDIZ</v>
          </cell>
          <cell r="E301">
            <v>0</v>
          </cell>
          <cell r="F301" t="str">
            <v>TERMINACIÓN DE CONTRATO</v>
          </cell>
          <cell r="G301" t="str">
            <v>OPERATIVO</v>
          </cell>
          <cell r="H301" t="str">
            <v>CUOTA SENA</v>
          </cell>
          <cell r="I301" t="str">
            <v>F</v>
          </cell>
          <cell r="J301" t="str">
            <v>isabel.herrera@quipux.com</v>
          </cell>
          <cell r="K301" t="str">
            <v>SOLTERO</v>
          </cell>
          <cell r="L301">
            <v>0</v>
          </cell>
          <cell r="M301" t="str">
            <v>APRENDIZ</v>
          </cell>
          <cell r="N301" t="str">
            <v>PROFESIONAL EN ENTRENAMIENTO</v>
          </cell>
          <cell r="O301" t="str">
            <v>I</v>
          </cell>
          <cell r="P301" t="str">
            <v>CASA MATRIZ</v>
          </cell>
          <cell r="Q301" t="str">
            <v>VICEPRESIDENCIA DE PROYECTOS Y NUEVOS NEGOCIOS</v>
          </cell>
          <cell r="R301" t="str">
            <v xml:space="preserve">DISEÑO </v>
          </cell>
          <cell r="S301" t="str">
            <v>CARLOS AUGUSTO ZAPATA OSSA</v>
          </cell>
          <cell r="T301" t="str">
            <v>APRENDIZAJE</v>
          </cell>
          <cell r="U301">
            <v>43431</v>
          </cell>
          <cell r="V301">
            <v>43248</v>
          </cell>
          <cell r="W301">
            <v>43431</v>
          </cell>
          <cell r="X301">
            <v>0.50136986301369868</v>
          </cell>
          <cell r="Y301" t="str">
            <v>BACHILLER</v>
          </cell>
          <cell r="Z301">
            <v>0</v>
          </cell>
          <cell r="AA301">
            <v>0</v>
          </cell>
          <cell r="AB301" t="str">
            <v>ESTUDIANTEINGENIERÍA DISEÑO DE PRODUCTO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 t="str">
            <v>UNIVERSIDAD EAFIT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34162</v>
          </cell>
          <cell r="AW301">
            <v>25.553424657534247</v>
          </cell>
          <cell r="AX301" t="str">
            <v>MILLA DE ORO</v>
          </cell>
          <cell r="AY301" t="str">
            <v>CRA 43 A N 3 SUR-130 TORRE 1 PISO 12 MILLA DE ORO</v>
          </cell>
          <cell r="AZ301">
            <v>0</v>
          </cell>
          <cell r="BA301">
            <v>3137000</v>
          </cell>
          <cell r="BB301">
            <v>4987125</v>
          </cell>
          <cell r="BC301">
            <v>3006178226</v>
          </cell>
          <cell r="BD301" t="str">
            <v>CALLE 20 B SUR #27 197 ARBOLETES SAN LUCAS</v>
          </cell>
          <cell r="BE301" t="str">
            <v>MEDELLÍN</v>
          </cell>
          <cell r="BF301" t="str">
            <v>O</v>
          </cell>
        </row>
        <row r="302">
          <cell r="A302">
            <v>1026266269</v>
          </cell>
          <cell r="B302" t="str">
            <v>SERGIO ALEJANDRO RODRIGUEZ OSORIO</v>
          </cell>
          <cell r="C302" t="str">
            <v>ACTIVO</v>
          </cell>
          <cell r="D302">
            <v>0</v>
          </cell>
          <cell r="E302">
            <v>0</v>
          </cell>
          <cell r="F302">
            <v>0</v>
          </cell>
          <cell r="G302" t="str">
            <v>OPERATIVO</v>
          </cell>
          <cell r="H302" t="str">
            <v>REGULAR</v>
          </cell>
          <cell r="I302" t="str">
            <v>M</v>
          </cell>
          <cell r="J302" t="str">
            <v>alejandro.rodriguez@quipux.com</v>
          </cell>
          <cell r="K302" t="str">
            <v>SOLTERO</v>
          </cell>
          <cell r="L302">
            <v>0</v>
          </cell>
          <cell r="M302" t="str">
            <v>ANALISTA DESARROLLADOR</v>
          </cell>
          <cell r="N302" t="str">
            <v>PROFESIONAL SENIOR</v>
          </cell>
          <cell r="O302" t="str">
            <v>II</v>
          </cell>
          <cell r="P302" t="str">
            <v>CASA MATRIZ</v>
          </cell>
          <cell r="Q302" t="str">
            <v>VICEPRESIDENCIA DE FÁBRICA DE SOFTWARE</v>
          </cell>
          <cell r="R302" t="str">
            <v>GERENCIA DE OPTIMIZACIÓN DE SOLUCIONES</v>
          </cell>
          <cell r="S302" t="str">
            <v>SEBASTIAN LEANDRO CAIROZA LONDOÑO</v>
          </cell>
          <cell r="T302" t="str">
            <v>INDEFINIDO</v>
          </cell>
          <cell r="U302">
            <v>0</v>
          </cell>
          <cell r="V302">
            <v>43248</v>
          </cell>
          <cell r="W302">
            <v>0</v>
          </cell>
          <cell r="X302">
            <v>0.66027397260273968</v>
          </cell>
          <cell r="Y302" t="str">
            <v>PROFESIONAL</v>
          </cell>
          <cell r="Z302">
            <v>0</v>
          </cell>
          <cell r="AA302">
            <v>0</v>
          </cell>
          <cell r="AB302" t="str">
            <v>INGENIERÍA ELECTRÓNICA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 t="str">
            <v>UNIVERSIDAD DE LOS ANDES</v>
          </cell>
          <cell r="AH302">
            <v>0</v>
          </cell>
          <cell r="AI302">
            <v>0</v>
          </cell>
          <cell r="AJ302">
            <v>2012</v>
          </cell>
          <cell r="AK302" t="str">
            <v>CN206-83349</v>
          </cell>
          <cell r="AL302" t="str">
            <v>INGENIERO ELECTRONICO</v>
          </cell>
          <cell r="AM302">
            <v>41016</v>
          </cell>
          <cell r="AN302" t="str">
            <v>ITIL FOUNDATION CERTIFICATE</v>
          </cell>
          <cell r="AO302">
            <v>0</v>
          </cell>
          <cell r="AP302">
            <v>0</v>
          </cell>
          <cell r="AQ302">
            <v>0</v>
          </cell>
          <cell r="AR302" t="str">
            <v>APMG-INTERNACIONAL</v>
          </cell>
          <cell r="AS302">
            <v>0</v>
          </cell>
          <cell r="AT302">
            <v>0</v>
          </cell>
          <cell r="AU302">
            <v>0</v>
          </cell>
          <cell r="AV302">
            <v>32812</v>
          </cell>
          <cell r="AW302">
            <v>29.252054794520546</v>
          </cell>
          <cell r="AX302" t="str">
            <v>BOGOTÁ-VIGÍA</v>
          </cell>
          <cell r="AY302" t="str">
            <v>CALLE 63 No, 9A-45  CHAPINERO</v>
          </cell>
          <cell r="AZ302">
            <v>0</v>
          </cell>
          <cell r="BA302">
            <v>3137000</v>
          </cell>
          <cell r="BB302" t="str">
            <v>627 6418</v>
          </cell>
          <cell r="BC302" t="str">
            <v>300463 5070</v>
          </cell>
          <cell r="BD302" t="str">
            <v>CALLE 139 # 7C-51 APTO. 509</v>
          </cell>
          <cell r="BE302" t="str">
            <v>BOGOTÁ</v>
          </cell>
          <cell r="BF302" t="str">
            <v>A</v>
          </cell>
        </row>
        <row r="303">
          <cell r="A303">
            <v>76331215</v>
          </cell>
          <cell r="B303" t="str">
            <v>JULIO CESAR LEON ESCOBAR</v>
          </cell>
          <cell r="C303" t="str">
            <v>ACTIVO</v>
          </cell>
          <cell r="D303">
            <v>0</v>
          </cell>
          <cell r="E303">
            <v>0</v>
          </cell>
          <cell r="F303">
            <v>0</v>
          </cell>
          <cell r="G303" t="str">
            <v>LIDER</v>
          </cell>
          <cell r="H303" t="str">
            <v>REGULAR</v>
          </cell>
          <cell r="I303" t="str">
            <v>M</v>
          </cell>
          <cell r="J303" t="str">
            <v>julio.leon@movit.com.co</v>
          </cell>
          <cell r="K303" t="str">
            <v>SOLTERO</v>
          </cell>
          <cell r="L303">
            <v>1</v>
          </cell>
          <cell r="M303" t="str">
            <v>JEFE DE SISTEMAS</v>
          </cell>
          <cell r="N303" t="str">
            <v>PROFESIONAL STAFF</v>
          </cell>
          <cell r="O303" t="str">
            <v>II</v>
          </cell>
          <cell r="P303" t="str">
            <v>TRÁNSITO POPAYÁN</v>
          </cell>
          <cell r="Q303" t="str">
            <v>TRÁNSITO POPAYÁN</v>
          </cell>
          <cell r="R303" t="str">
            <v>SISTEMAS</v>
          </cell>
          <cell r="S303" t="str">
            <v>RODRIGO EDUARDO GIL LOPEZ</v>
          </cell>
          <cell r="T303" t="str">
            <v>INDEFINIDO</v>
          </cell>
          <cell r="U303">
            <v>0</v>
          </cell>
          <cell r="V303">
            <v>43250</v>
          </cell>
          <cell r="W303">
            <v>0</v>
          </cell>
          <cell r="X303">
            <v>0.65479452054794518</v>
          </cell>
          <cell r="Y303" t="str">
            <v>PROFESIONAL</v>
          </cell>
          <cell r="Z303">
            <v>0</v>
          </cell>
          <cell r="AA303" t="str">
            <v>DESARROLLO DE SOFTWARE</v>
          </cell>
          <cell r="AB303" t="str">
            <v>INGENIERO DE SISTEMAS</v>
          </cell>
          <cell r="AC303">
            <v>0</v>
          </cell>
          <cell r="AD303">
            <v>0</v>
          </cell>
          <cell r="AE303">
            <v>0</v>
          </cell>
          <cell r="AF303" t="str">
            <v>COLEGIO MAYOR DEL CAUCA</v>
          </cell>
          <cell r="AG303" t="str">
            <v>FUNDACION UNIVERSITARIA DE POPAYAN</v>
          </cell>
          <cell r="AH303">
            <v>0</v>
          </cell>
          <cell r="AI303">
            <v>0</v>
          </cell>
          <cell r="AJ303">
            <v>2010</v>
          </cell>
          <cell r="AK303">
            <v>0</v>
          </cell>
          <cell r="AL303">
            <v>0</v>
          </cell>
          <cell r="AM303">
            <v>0</v>
          </cell>
          <cell r="AN303" t="str">
            <v>ESPECIALISTA EN GERENCIA INFORMATICA</v>
          </cell>
          <cell r="AO303" t="str">
            <v xml:space="preserve">DESARROLLO DE APLICACIONES MOVILES </v>
          </cell>
          <cell r="AP303">
            <v>0</v>
          </cell>
          <cell r="AQ303">
            <v>0</v>
          </cell>
          <cell r="AR303" t="str">
            <v>CORPORACION UNIVERSITARIA REMINGTON --</v>
          </cell>
          <cell r="AS303" t="str">
            <v>SENA</v>
          </cell>
          <cell r="AT303">
            <v>0</v>
          </cell>
          <cell r="AU303">
            <v>0</v>
          </cell>
          <cell r="AV303">
            <v>28862</v>
          </cell>
          <cell r="AW303">
            <v>40.073972602739723</v>
          </cell>
          <cell r="AX303" t="str">
            <v>TRÁNSITO POPAYÁN</v>
          </cell>
          <cell r="AY303" t="str">
            <v>CARRERA 2 CON CALLE 25 NORTE, SALIDA AL HUILA, VÍA POMONA</v>
          </cell>
          <cell r="AZ303">
            <v>0</v>
          </cell>
          <cell r="BA303">
            <v>0</v>
          </cell>
          <cell r="BB303">
            <v>0</v>
          </cell>
          <cell r="BC303">
            <v>3113209374</v>
          </cell>
          <cell r="BD303" t="str">
            <v>CL 31N # 13-110, VALLE DEL ROBLEDO</v>
          </cell>
          <cell r="BE303" t="str">
            <v>POPAYÁN</v>
          </cell>
          <cell r="BF303" t="str">
            <v>O</v>
          </cell>
        </row>
        <row r="304">
          <cell r="A304">
            <v>1128446013</v>
          </cell>
          <cell r="B304" t="str">
            <v>JUAN CARLOS LONDOÑO TASCON</v>
          </cell>
          <cell r="C304" t="str">
            <v>ACTIVO</v>
          </cell>
          <cell r="D304">
            <v>0</v>
          </cell>
          <cell r="E304">
            <v>0</v>
          </cell>
          <cell r="F304">
            <v>0</v>
          </cell>
          <cell r="G304" t="str">
            <v>LIDER</v>
          </cell>
          <cell r="H304" t="str">
            <v>REGULAR</v>
          </cell>
          <cell r="I304" t="str">
            <v>M</v>
          </cell>
          <cell r="J304" t="str">
            <v>juan.londono@quipux.com</v>
          </cell>
          <cell r="K304" t="str">
            <v>SOLTERO</v>
          </cell>
          <cell r="L304">
            <v>0</v>
          </cell>
          <cell r="M304" t="str">
            <v>LIDER DE PROYECTO</v>
          </cell>
          <cell r="N304" t="str">
            <v>LÍDER</v>
          </cell>
          <cell r="O304" t="str">
            <v>I</v>
          </cell>
          <cell r="P304" t="str">
            <v>CASA MATRIZ</v>
          </cell>
          <cell r="Q304" t="str">
            <v>VICEPRESIDENCIA DE FÁBRICA DE SOFTWARE</v>
          </cell>
          <cell r="R304" t="str">
            <v>GERENCIA DE OPTIMIZACIÓN DE SOLUCIONES</v>
          </cell>
          <cell r="S304" t="str">
            <v>BEATRIZ EUGENIA JARAMILLO VASQUEZ</v>
          </cell>
          <cell r="T304" t="str">
            <v>INDEFINIDO</v>
          </cell>
          <cell r="U304">
            <v>0</v>
          </cell>
          <cell r="V304">
            <v>40955</v>
          </cell>
          <cell r="W304">
            <v>0</v>
          </cell>
          <cell r="X304">
            <v>6.9424657534246572</v>
          </cell>
          <cell r="Y304" t="str">
            <v>PROFESIONAL</v>
          </cell>
          <cell r="Z304">
            <v>0</v>
          </cell>
          <cell r="AA304" t="str">
            <v>SISTEMAS</v>
          </cell>
          <cell r="AB304" t="str">
            <v>INGENIERÍA DE SOFTWARE</v>
          </cell>
          <cell r="AC304">
            <v>0</v>
          </cell>
          <cell r="AD304">
            <v>0</v>
          </cell>
          <cell r="AE304">
            <v>0</v>
          </cell>
          <cell r="AF304" t="str">
            <v>TECNOLÓGICO DE ANTIOQUIA</v>
          </cell>
          <cell r="AG304" t="str">
            <v>TECNOLÓGICO DE ANTIOQUIA</v>
          </cell>
          <cell r="AH304">
            <v>0</v>
          </cell>
          <cell r="AI304">
            <v>0</v>
          </cell>
          <cell r="AJ304">
            <v>2012</v>
          </cell>
          <cell r="AK304" t="str">
            <v>05753-245118ANT</v>
          </cell>
          <cell r="AL304" t="str">
            <v>INGENIERÍA DE SOFTWARE</v>
          </cell>
          <cell r="AM304">
            <v>41319</v>
          </cell>
          <cell r="AN304" t="str">
            <v>ORACLE DATABASE SQL CERTIFIED EXPERT</v>
          </cell>
          <cell r="AO304">
            <v>0</v>
          </cell>
          <cell r="AP304">
            <v>0</v>
          </cell>
          <cell r="AQ304">
            <v>0</v>
          </cell>
          <cell r="AR304" t="str">
            <v>ORACLE-2013</v>
          </cell>
          <cell r="AS304">
            <v>0</v>
          </cell>
          <cell r="AT304">
            <v>0</v>
          </cell>
          <cell r="AU304">
            <v>0</v>
          </cell>
          <cell r="AV304">
            <v>32115</v>
          </cell>
          <cell r="AW304">
            <v>31.161643835616438</v>
          </cell>
          <cell r="AX304" t="str">
            <v>FORUM</v>
          </cell>
          <cell r="AY304" t="str">
            <v>Calle 7 Sur #42 - 70</v>
          </cell>
          <cell r="AZ304">
            <v>0</v>
          </cell>
          <cell r="BA304">
            <v>3137000</v>
          </cell>
          <cell r="BB304">
            <v>5840222</v>
          </cell>
          <cell r="BC304">
            <v>3217890811</v>
          </cell>
          <cell r="BD304" t="str">
            <v>CALLE 82 NO. 44-44</v>
          </cell>
          <cell r="BE304" t="str">
            <v>MEDELLÍN</v>
          </cell>
          <cell r="BF304" t="str">
            <v>B</v>
          </cell>
        </row>
        <row r="305">
          <cell r="A305">
            <v>4512419</v>
          </cell>
          <cell r="B305" t="str">
            <v>JUAN CARLOS LOPEZ DELGADO</v>
          </cell>
          <cell r="C305" t="str">
            <v>ACTIVO</v>
          </cell>
          <cell r="D305">
            <v>0</v>
          </cell>
          <cell r="E305" t="str">
            <v>COLCIENCIAS</v>
          </cell>
          <cell r="F305">
            <v>0</v>
          </cell>
          <cell r="G305" t="str">
            <v>LIDER</v>
          </cell>
          <cell r="H305" t="str">
            <v>REGULAR</v>
          </cell>
          <cell r="I305" t="str">
            <v>M</v>
          </cell>
          <cell r="J305" t="str">
            <v>juan.delgado@quipux.com</v>
          </cell>
          <cell r="K305" t="str">
            <v>SOLTERO</v>
          </cell>
          <cell r="L305">
            <v>0</v>
          </cell>
          <cell r="M305" t="str">
            <v>LIDER DE PROYECTO</v>
          </cell>
          <cell r="N305" t="str">
            <v>LÍDER</v>
          </cell>
          <cell r="O305" t="str">
            <v>I</v>
          </cell>
          <cell r="P305" t="str">
            <v>CASA MATRIZ</v>
          </cell>
          <cell r="Q305" t="str">
            <v>VICEPRESIDENCIA DE FÁBRICA DE SOFTWARE</v>
          </cell>
          <cell r="R305" t="str">
            <v>GERENCIA DE OPTIMIZACIÓN DE SOLUCIONES</v>
          </cell>
          <cell r="S305" t="str">
            <v>BEATRIZ EUGENIA JARAMILLO VASQUEZ</v>
          </cell>
          <cell r="T305" t="str">
            <v>INDEFINIDO</v>
          </cell>
          <cell r="U305">
            <v>0</v>
          </cell>
          <cell r="V305">
            <v>42648</v>
          </cell>
          <cell r="W305">
            <v>0</v>
          </cell>
          <cell r="X305">
            <v>2.3041095890410959</v>
          </cell>
          <cell r="Y305" t="str">
            <v>MAESTRÍA</v>
          </cell>
          <cell r="Z305">
            <v>0</v>
          </cell>
          <cell r="AA305">
            <v>0</v>
          </cell>
          <cell r="AB305" t="str">
            <v>INGENIERÍA CIVIL EN INFORMATICA/COMPUTACION</v>
          </cell>
          <cell r="AC305">
            <v>0</v>
          </cell>
          <cell r="AD305" t="str">
            <v>GERENCIA DE PROYECTOS</v>
          </cell>
          <cell r="AE305">
            <v>0</v>
          </cell>
          <cell r="AF305">
            <v>0</v>
          </cell>
          <cell r="AG305" t="str">
            <v>UNIVERSIDAD TECNOLÓGICA DE PEREIRA</v>
          </cell>
          <cell r="AH305">
            <v>0</v>
          </cell>
          <cell r="AI305" t="str">
            <v>UNIVERSIDAD LATINA DE PANAMA</v>
          </cell>
          <cell r="AJ305">
            <v>2011</v>
          </cell>
          <cell r="AK305" t="str">
            <v>66208222248RIS</v>
          </cell>
          <cell r="AL305" t="str">
            <v>INGENIERÍA DE SISTEMAS Y COMPUTACIÓN</v>
          </cell>
          <cell r="AM305">
            <v>40952</v>
          </cell>
          <cell r="AN305" t="str">
            <v>DERECHO Y POLÍTICA AMBIENTAL</v>
          </cell>
          <cell r="AO305">
            <v>0</v>
          </cell>
          <cell r="AP305">
            <v>0</v>
          </cell>
          <cell r="AQ305">
            <v>0</v>
          </cell>
          <cell r="AR305" t="str">
            <v>UNIVERSIDAD LATINA DE PANAMÁ</v>
          </cell>
          <cell r="AS305">
            <v>0</v>
          </cell>
          <cell r="AT305">
            <v>0</v>
          </cell>
          <cell r="AU305">
            <v>0</v>
          </cell>
          <cell r="AV305">
            <v>30588</v>
          </cell>
          <cell r="AW305">
            <v>35.345205479452055</v>
          </cell>
          <cell r="AX305" t="str">
            <v>FORUM</v>
          </cell>
          <cell r="AY305" t="str">
            <v>Calle 7 Sur #42 - 70</v>
          </cell>
          <cell r="AZ305">
            <v>0</v>
          </cell>
          <cell r="BA305">
            <v>3137000</v>
          </cell>
          <cell r="BB305">
            <v>3044600413</v>
          </cell>
          <cell r="BC305">
            <v>3044600413</v>
          </cell>
          <cell r="BD305" t="str">
            <v>CRA 48 N 12 SUR 161,TORRE 1 INT 243 LA AGUACATALA</v>
          </cell>
          <cell r="BE305" t="str">
            <v>MEDELLÍN</v>
          </cell>
          <cell r="BF305" t="str">
            <v>A</v>
          </cell>
        </row>
        <row r="306">
          <cell r="A306">
            <v>1039759833</v>
          </cell>
          <cell r="B306" t="str">
            <v>JUAN CARLOS MACIAS DIOSA</v>
          </cell>
          <cell r="C306" t="str">
            <v>ACTIVO</v>
          </cell>
          <cell r="D306">
            <v>0</v>
          </cell>
          <cell r="E306">
            <v>0</v>
          </cell>
          <cell r="F306">
            <v>0</v>
          </cell>
          <cell r="G306" t="str">
            <v>OPERATIVO</v>
          </cell>
          <cell r="H306" t="str">
            <v>REGULAR</v>
          </cell>
          <cell r="I306" t="str">
            <v>M</v>
          </cell>
          <cell r="J306" t="str">
            <v>carlosdiosa724@hotmail.com</v>
          </cell>
          <cell r="K306" t="str">
            <v>SOLTERO</v>
          </cell>
          <cell r="L306">
            <v>0</v>
          </cell>
          <cell r="M306" t="str">
            <v>AUXILIAR DE SOPORTE</v>
          </cell>
          <cell r="N306" t="str">
            <v>AUXILIAR</v>
          </cell>
          <cell r="O306" t="str">
            <v>I</v>
          </cell>
          <cell r="P306" t="str">
            <v>GOBERNACIÓN ANTIOQUIA</v>
          </cell>
          <cell r="Q306" t="str">
            <v>GOBERNACIÓN ANTIOQUIA</v>
          </cell>
          <cell r="R306" t="str">
            <v>TI</v>
          </cell>
          <cell r="S306" t="str">
            <v>BLAIMIR OSPINA CARDONA</v>
          </cell>
          <cell r="T306" t="str">
            <v>INDEFINIDO</v>
          </cell>
          <cell r="U306">
            <v>0</v>
          </cell>
          <cell r="V306">
            <v>42767</v>
          </cell>
          <cell r="W306">
            <v>0</v>
          </cell>
          <cell r="X306">
            <v>1.978082191780822</v>
          </cell>
          <cell r="Y306" t="str">
            <v>BACHILLER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2009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33443</v>
          </cell>
          <cell r="AW306">
            <v>27.523287671232875</v>
          </cell>
          <cell r="AX306" t="str">
            <v>GOBERNACIÓN ANTIOQUIA</v>
          </cell>
          <cell r="AY306" t="str">
            <v xml:space="preserve">CALLE 42 # 52-186 SÓTANO EXTERNO. </v>
          </cell>
          <cell r="AZ306">
            <v>0</v>
          </cell>
          <cell r="BA306" t="str">
            <v>2629779 ext 14</v>
          </cell>
          <cell r="BB306">
            <v>3104984287</v>
          </cell>
          <cell r="BC306">
            <v>3104984287</v>
          </cell>
          <cell r="BD306" t="str">
            <v>CARRERA 49A # 143 SUR 53</v>
          </cell>
          <cell r="BE306" t="str">
            <v>CALDAS</v>
          </cell>
          <cell r="BF306" t="str">
            <v>O</v>
          </cell>
        </row>
        <row r="307">
          <cell r="A307">
            <v>86088823</v>
          </cell>
          <cell r="B307" t="str">
            <v>JUAN CARLOS MARTINEZ ORJUELA</v>
          </cell>
          <cell r="C307" t="str">
            <v>INACTIVO</v>
          </cell>
          <cell r="D307">
            <v>0</v>
          </cell>
          <cell r="E307">
            <v>0</v>
          </cell>
          <cell r="F307" t="str">
            <v>RENUNCIA VOLUNTARIA</v>
          </cell>
          <cell r="G307" t="str">
            <v>OPERATIVO</v>
          </cell>
          <cell r="H307" t="str">
            <v>REGULAR</v>
          </cell>
          <cell r="I307" t="str">
            <v>M</v>
          </cell>
          <cell r="J307" t="str">
            <v>juan.martinez@quipux.com</v>
          </cell>
          <cell r="K307" t="str">
            <v>SOLTERO</v>
          </cell>
          <cell r="L307">
            <v>0</v>
          </cell>
          <cell r="M307" t="str">
            <v>ANALISTA DESARROLLADOR</v>
          </cell>
          <cell r="N307" t="str">
            <v>PROFESIONAL EN ENTRENAMIENTO</v>
          </cell>
          <cell r="O307" t="str">
            <v>I</v>
          </cell>
          <cell r="P307" t="str">
            <v>CASA MATRIZ</v>
          </cell>
          <cell r="Q307" t="str">
            <v>VICEPRESIDENCIA DE FÁBRICA DE SOFTWARE</v>
          </cell>
          <cell r="R307" t="str">
            <v>GERENCIA DE OPTIMIZACIÓN DE SOLUCIONES</v>
          </cell>
          <cell r="S307" t="str">
            <v>DIANA MARCELA VALERO PELAEZ</v>
          </cell>
          <cell r="T307" t="str">
            <v>INDEFINIDO</v>
          </cell>
          <cell r="U307">
            <v>0</v>
          </cell>
          <cell r="V307">
            <v>41386</v>
          </cell>
          <cell r="W307">
            <v>42689</v>
          </cell>
          <cell r="X307">
            <v>3.56986301369863</v>
          </cell>
          <cell r="Y307" t="str">
            <v>ESPECIALIZACIÓN</v>
          </cell>
          <cell r="Z307">
            <v>0</v>
          </cell>
          <cell r="AA307">
            <v>0</v>
          </cell>
          <cell r="AB307" t="str">
            <v>INGENIERÍA DE SISTEMAS</v>
          </cell>
          <cell r="AC307" t="str">
            <v xml:space="preserve">DESARROLLO DE SOFTWARE </v>
          </cell>
          <cell r="AD307">
            <v>0</v>
          </cell>
          <cell r="AE307">
            <v>0</v>
          </cell>
          <cell r="AF307">
            <v>0</v>
          </cell>
          <cell r="AG307" t="str">
            <v>UNIVERSIDAD DE LOS LLANOS</v>
          </cell>
          <cell r="AH307" t="str">
            <v>UNIVERSIDAD EAFIT</v>
          </cell>
          <cell r="AI307">
            <v>0</v>
          </cell>
          <cell r="AJ307">
            <v>2009</v>
          </cell>
          <cell r="AK307">
            <v>0</v>
          </cell>
          <cell r="AL307">
            <v>0</v>
          </cell>
          <cell r="AM307">
            <v>0</v>
          </cell>
          <cell r="AN307" t="str">
            <v xml:space="preserve">CERTIFICADO EXAMEN ANDROID APPLICATION DEVELOPMENT </v>
          </cell>
          <cell r="AO307">
            <v>0</v>
          </cell>
          <cell r="AP307">
            <v>0</v>
          </cell>
          <cell r="AQ307">
            <v>0</v>
          </cell>
          <cell r="AR307" t="str">
            <v>ADVANCED TRAINING CONSULTANTS-2016</v>
          </cell>
          <cell r="AS307">
            <v>0</v>
          </cell>
          <cell r="AT307">
            <v>0</v>
          </cell>
          <cell r="AU307">
            <v>0</v>
          </cell>
          <cell r="AV307">
            <v>31353</v>
          </cell>
          <cell r="AW307">
            <v>33.249315068493154</v>
          </cell>
          <cell r="AX307" t="str">
            <v>RUTA N</v>
          </cell>
          <cell r="AY307" t="str">
            <v>CALLE 67 Nº 52-20 RUTA N</v>
          </cell>
          <cell r="AZ307">
            <v>0</v>
          </cell>
          <cell r="BA307">
            <v>0</v>
          </cell>
          <cell r="BB307">
            <v>5988876</v>
          </cell>
          <cell r="BC307">
            <v>3143920956</v>
          </cell>
          <cell r="BD307" t="str">
            <v>CRA 46 A N 39 A SUR 34  ALCALA-ENVIGADO</v>
          </cell>
          <cell r="BE307" t="str">
            <v>Envigado</v>
          </cell>
          <cell r="BF307" t="str">
            <v>O</v>
          </cell>
        </row>
        <row r="308">
          <cell r="A308">
            <v>71778062</v>
          </cell>
          <cell r="B308" t="str">
            <v>JUAN CARLOS ORTEGA MUÑOZ</v>
          </cell>
          <cell r="C308" t="str">
            <v>ACTIVO</v>
          </cell>
          <cell r="D308">
            <v>0</v>
          </cell>
          <cell r="E308" t="str">
            <v>COLCIENCIAS</v>
          </cell>
          <cell r="F308">
            <v>0</v>
          </cell>
          <cell r="G308" t="str">
            <v>LIDER</v>
          </cell>
          <cell r="H308" t="str">
            <v>REGULAR</v>
          </cell>
          <cell r="I308" t="str">
            <v>M</v>
          </cell>
          <cell r="J308" t="str">
            <v>juan.ortega@quipux.com</v>
          </cell>
          <cell r="K308" t="str">
            <v>CASADO</v>
          </cell>
          <cell r="L308">
            <v>2</v>
          </cell>
          <cell r="M308" t="str">
            <v>JEFE DE ANÁLISIS</v>
          </cell>
          <cell r="N308" t="str">
            <v>JEFE</v>
          </cell>
          <cell r="O308" t="str">
            <v>I</v>
          </cell>
          <cell r="P308" t="str">
            <v>CASA MATRIZ</v>
          </cell>
          <cell r="Q308" t="str">
            <v>VICEPRESIDENCIA DE FÁBRICA DE SOFTWARE</v>
          </cell>
          <cell r="R308" t="str">
            <v>GERENCIA DE OPTIMIZACIÓN DE SOLUCIONES</v>
          </cell>
          <cell r="S308" t="str">
            <v>BEATRIZ EUGENIA JARAMILLO VASQUEZ</v>
          </cell>
          <cell r="T308" t="str">
            <v>INDEFINIDO</v>
          </cell>
          <cell r="U308">
            <v>0</v>
          </cell>
          <cell r="V308">
            <v>39965</v>
          </cell>
          <cell r="W308">
            <v>0</v>
          </cell>
          <cell r="X308">
            <v>9.6547945205479451</v>
          </cell>
          <cell r="Y308" t="str">
            <v>PROFESIONAL</v>
          </cell>
          <cell r="Z308">
            <v>0</v>
          </cell>
          <cell r="AA308">
            <v>0</v>
          </cell>
          <cell r="AB308" t="str">
            <v>INGENIERÍA INDUSTRIAL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 t="str">
            <v>UNIVERSIDAD NACIONAL DE COLOMBIA</v>
          </cell>
          <cell r="AH308">
            <v>0</v>
          </cell>
          <cell r="AI308">
            <v>0</v>
          </cell>
          <cell r="AJ308">
            <v>2013</v>
          </cell>
          <cell r="AK308">
            <v>0</v>
          </cell>
          <cell r="AL308">
            <v>0</v>
          </cell>
          <cell r="AM308">
            <v>0</v>
          </cell>
          <cell r="AN308" t="str">
            <v>SCRUM MASTER</v>
          </cell>
          <cell r="AO308">
            <v>0</v>
          </cell>
          <cell r="AP308">
            <v>0</v>
          </cell>
          <cell r="AQ308">
            <v>0</v>
          </cell>
          <cell r="AR308" t="str">
            <v>SCRUM AGILE INSTITUTE-2015</v>
          </cell>
          <cell r="AS308">
            <v>0</v>
          </cell>
          <cell r="AT308">
            <v>0</v>
          </cell>
          <cell r="AU308">
            <v>0</v>
          </cell>
          <cell r="AV308">
            <v>28008</v>
          </cell>
          <cell r="AW308">
            <v>42.413698630136984</v>
          </cell>
          <cell r="AX308" t="str">
            <v>FORUM</v>
          </cell>
          <cell r="AY308" t="str">
            <v>Calle 7 Sur #42 - 70</v>
          </cell>
          <cell r="AZ308">
            <v>0</v>
          </cell>
          <cell r="BA308">
            <v>3137000</v>
          </cell>
          <cell r="BB308">
            <v>2987170</v>
          </cell>
          <cell r="BC308">
            <v>3187828867</v>
          </cell>
          <cell r="BD308" t="str">
            <v>CARRERA 86 # 86-450 APTO 126 CALASANZ AZUL</v>
          </cell>
          <cell r="BE308" t="str">
            <v>MEDELLÍN</v>
          </cell>
          <cell r="BF308" t="str">
            <v>O</v>
          </cell>
        </row>
        <row r="309">
          <cell r="A309">
            <v>70698799</v>
          </cell>
          <cell r="B309" t="str">
            <v>JUAN CARLOS RAMIREZ GOMEZ</v>
          </cell>
          <cell r="C309" t="str">
            <v>ACTIVO</v>
          </cell>
          <cell r="D309">
            <v>0</v>
          </cell>
          <cell r="E309" t="str">
            <v>COLCIENCIAS</v>
          </cell>
          <cell r="F309">
            <v>0</v>
          </cell>
          <cell r="G309" t="str">
            <v>LIDER</v>
          </cell>
          <cell r="H309" t="str">
            <v>REGULAR</v>
          </cell>
          <cell r="I309" t="str">
            <v>M</v>
          </cell>
          <cell r="J309" t="str">
            <v>carlos.ramirez@quipux.com</v>
          </cell>
          <cell r="K309" t="str">
            <v>CASADO</v>
          </cell>
          <cell r="L309">
            <v>3</v>
          </cell>
          <cell r="M309" t="str">
            <v>ARQUITECTO LÍDER DE SOFTWARE</v>
          </cell>
          <cell r="N309" t="str">
            <v>DIRECTOR/MASTER</v>
          </cell>
          <cell r="O309" t="str">
            <v>I</v>
          </cell>
          <cell r="P309" t="str">
            <v>CASA MATRIZ</v>
          </cell>
          <cell r="Q309" t="str">
            <v>VICEPRESIDENCIA DE FÁBRICA DE SOFTWARE</v>
          </cell>
          <cell r="R309" t="str">
            <v>GERENCIA DE ARQUITECTURA</v>
          </cell>
          <cell r="S309" t="str">
            <v>JORGE ALBERTO CARDONA BEDOYA</v>
          </cell>
          <cell r="T309" t="str">
            <v>INDEFINIDO</v>
          </cell>
          <cell r="U309">
            <v>0</v>
          </cell>
          <cell r="V309">
            <v>39829</v>
          </cell>
          <cell r="W309">
            <v>0</v>
          </cell>
          <cell r="X309">
            <v>10.027397260273972</v>
          </cell>
          <cell r="Y309" t="str">
            <v>ESPECIALIZACIÓN</v>
          </cell>
          <cell r="Z309">
            <v>0</v>
          </cell>
          <cell r="AA309">
            <v>0</v>
          </cell>
          <cell r="AB309" t="str">
            <v>INGENIERÍA DE SISTEMAS</v>
          </cell>
          <cell r="AC309" t="str">
            <v>DESARROLLO DE SOFTWARE</v>
          </cell>
          <cell r="AD309">
            <v>0</v>
          </cell>
          <cell r="AE309">
            <v>0</v>
          </cell>
          <cell r="AF309">
            <v>0</v>
          </cell>
          <cell r="AG309" t="str">
            <v>UNIVERSIDAD CATÓLICA DE ORIENTE</v>
          </cell>
          <cell r="AH309" t="str">
            <v>UNIVERSIDAD EAFIT</v>
          </cell>
          <cell r="AI309">
            <v>0</v>
          </cell>
          <cell r="AJ309">
            <v>2010</v>
          </cell>
          <cell r="AK309">
            <v>0</v>
          </cell>
          <cell r="AL309">
            <v>0</v>
          </cell>
          <cell r="AM309">
            <v>0</v>
          </cell>
          <cell r="AN309" t="str">
            <v>ORACLE CERTIFIED PROFESSIONAL, JAVA SE 6 PROGRAMMER</v>
          </cell>
          <cell r="AO309">
            <v>0</v>
          </cell>
          <cell r="AP309">
            <v>0</v>
          </cell>
          <cell r="AQ309">
            <v>0</v>
          </cell>
          <cell r="AR309" t="str">
            <v>ORACLE-2013</v>
          </cell>
          <cell r="AS309">
            <v>0</v>
          </cell>
          <cell r="AT309">
            <v>0</v>
          </cell>
          <cell r="AU309">
            <v>0</v>
          </cell>
          <cell r="AV309">
            <v>31393</v>
          </cell>
          <cell r="AW309">
            <v>33.139726027397259</v>
          </cell>
          <cell r="AX309" t="str">
            <v>MILLA DE ORO</v>
          </cell>
          <cell r="AY309" t="str">
            <v>CRA 43 A N 3 SUR-130 TORRE 1 PISO 12 MILLA DE ORO</v>
          </cell>
          <cell r="AZ309">
            <v>0</v>
          </cell>
          <cell r="BA309">
            <v>3137000</v>
          </cell>
          <cell r="BB309">
            <v>5464465</v>
          </cell>
          <cell r="BC309">
            <v>3116162188</v>
          </cell>
          <cell r="BD309" t="str">
            <v>CALLE 9 SUR 79 C 139 APTO 1210</v>
          </cell>
          <cell r="BE309" t="str">
            <v>MEDELLÍN</v>
          </cell>
          <cell r="BF309" t="str">
            <v>A</v>
          </cell>
        </row>
        <row r="310">
          <cell r="A310">
            <v>71793807</v>
          </cell>
          <cell r="B310" t="str">
            <v>JUAN CARLOS VILLAMIL GARCIA</v>
          </cell>
          <cell r="C310" t="str">
            <v>INACTIVO</v>
          </cell>
          <cell r="D310">
            <v>0</v>
          </cell>
          <cell r="E310">
            <v>0</v>
          </cell>
          <cell r="F310" t="str">
            <v>RENUNCIA VOLUNTARIA</v>
          </cell>
          <cell r="G310" t="str">
            <v>OPERATIVO</v>
          </cell>
          <cell r="H310" t="str">
            <v>REGULAR</v>
          </cell>
          <cell r="I310" t="str">
            <v>M</v>
          </cell>
          <cell r="J310" t="str">
            <v>juan.villamil@quipux.com</v>
          </cell>
          <cell r="K310" t="str">
            <v>SOLTERO</v>
          </cell>
          <cell r="L310">
            <v>0</v>
          </cell>
          <cell r="M310" t="str">
            <v>ANALISTA CONTABLE</v>
          </cell>
          <cell r="N310" t="str">
            <v>PROFESIONAL SENIOR</v>
          </cell>
          <cell r="O310" t="str">
            <v>I</v>
          </cell>
          <cell r="P310" t="str">
            <v>CASA MATRIZ</v>
          </cell>
          <cell r="Q310" t="str">
            <v>VICEPRESIDENCIA DE ESTRATEGIA Y VALOR</v>
          </cell>
          <cell r="R310" t="str">
            <v>GERENCIA DE OPERACIONES FINANCIERAS</v>
          </cell>
          <cell r="S310" t="str">
            <v>KATERINE AGUDELO MONTOYA</v>
          </cell>
          <cell r="T310" t="str">
            <v>INDEFINIDO</v>
          </cell>
          <cell r="U310">
            <v>0</v>
          </cell>
          <cell r="V310">
            <v>42926</v>
          </cell>
          <cell r="W310">
            <v>42961</v>
          </cell>
          <cell r="X310">
            <v>9.5890410958904104E-2</v>
          </cell>
          <cell r="Y310" t="str">
            <v>PROFESIONAL</v>
          </cell>
          <cell r="Z310">
            <v>0</v>
          </cell>
          <cell r="AA310" t="str">
            <v>COSTOS Y PRESUPUESTOS</v>
          </cell>
          <cell r="AB310" t="str">
            <v>CONTADURÍA PÚBLICA</v>
          </cell>
          <cell r="AC310">
            <v>0</v>
          </cell>
          <cell r="AD310">
            <v>0</v>
          </cell>
          <cell r="AE310">
            <v>0</v>
          </cell>
          <cell r="AF310" t="str">
            <v>POLITÉCNICO COLOMBIANO JAIME ISAZA CADAVID</v>
          </cell>
          <cell r="AG310" t="str">
            <v>POLITÉCNICO COLOMBIANO JAIME ISAZA CADAVID</v>
          </cell>
          <cell r="AH310">
            <v>0</v>
          </cell>
          <cell r="AI310">
            <v>0</v>
          </cell>
          <cell r="AJ310">
            <v>2015</v>
          </cell>
          <cell r="AK310" t="str">
            <v>209029-T</v>
          </cell>
          <cell r="AL310" t="str">
            <v>CONTADOR PUBLICO</v>
          </cell>
          <cell r="AM310">
            <v>42319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29056</v>
          </cell>
          <cell r="AW310">
            <v>39.542465753424658</v>
          </cell>
          <cell r="AX310" t="str">
            <v>MILLA DE ORO</v>
          </cell>
          <cell r="AY310" t="str">
            <v>CRA 43 A N 3 SUR-130 TORRE 1 PISO 12 MILLA DE ORO</v>
          </cell>
          <cell r="AZ310">
            <v>0</v>
          </cell>
          <cell r="BA310">
            <v>3137000</v>
          </cell>
          <cell r="BB310">
            <v>5232546</v>
          </cell>
          <cell r="BC310">
            <v>3148455640</v>
          </cell>
          <cell r="BD310" t="str">
            <v>CL 109-51-106 INT201</v>
          </cell>
          <cell r="BE310" t="str">
            <v>MEDELLÍN</v>
          </cell>
          <cell r="BF310" t="str">
            <v>O</v>
          </cell>
        </row>
        <row r="311">
          <cell r="A311">
            <v>1061718767</v>
          </cell>
          <cell r="B311" t="str">
            <v>DIEGO FELIPE DIAZ SANCHEZ</v>
          </cell>
          <cell r="C311" t="str">
            <v>ACTIVO</v>
          </cell>
          <cell r="D311">
            <v>0</v>
          </cell>
          <cell r="E311">
            <v>0</v>
          </cell>
          <cell r="F311">
            <v>0</v>
          </cell>
          <cell r="G311" t="str">
            <v>OPERATIVO</v>
          </cell>
          <cell r="H311" t="str">
            <v>REGULAR</v>
          </cell>
          <cell r="I311" t="str">
            <v>M</v>
          </cell>
          <cell r="J311" t="str">
            <v>diego.diaz@movit.com.co</v>
          </cell>
          <cell r="K311" t="str">
            <v>SOLTERO</v>
          </cell>
          <cell r="L311">
            <v>0</v>
          </cell>
          <cell r="M311" t="str">
            <v>ANALISTA ADMINISTRATIVO Y DE PERSONAL</v>
          </cell>
          <cell r="N311" t="str">
            <v>PROFESIONAL STAFF</v>
          </cell>
          <cell r="O311" t="str">
            <v>II</v>
          </cell>
          <cell r="P311" t="str">
            <v>TRÁNSITO POPAYÁN</v>
          </cell>
          <cell r="Q311" t="str">
            <v>TRÁNSITO POPAYÁN</v>
          </cell>
          <cell r="R311" t="str">
            <v>GERENCIA</v>
          </cell>
          <cell r="S311" t="str">
            <v>MANUEL ALEXANDER ARDILA CHASQUI</v>
          </cell>
          <cell r="T311" t="str">
            <v>INDEFINIDO</v>
          </cell>
          <cell r="U311">
            <v>0</v>
          </cell>
          <cell r="V311">
            <v>43252</v>
          </cell>
          <cell r="W311">
            <v>0</v>
          </cell>
          <cell r="X311">
            <v>0.64931506849315068</v>
          </cell>
          <cell r="Y311" t="str">
            <v>PROFESIONAL</v>
          </cell>
          <cell r="Z311">
            <v>0</v>
          </cell>
          <cell r="AA311">
            <v>0</v>
          </cell>
          <cell r="AB311" t="str">
            <v>ADMINISTRACIÓN DE EMPRESAS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 t="str">
            <v>UNIVERSIDAD DEL CAUCA</v>
          </cell>
          <cell r="AH311">
            <v>0</v>
          </cell>
          <cell r="AI311">
            <v>0</v>
          </cell>
          <cell r="AJ311">
            <v>2017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32643</v>
          </cell>
          <cell r="AW311">
            <v>29.715068493150685</v>
          </cell>
          <cell r="AX311" t="str">
            <v>TRÁNSITO POPAYÁN</v>
          </cell>
          <cell r="AY311" t="str">
            <v>CARRERA 2 CON CALLE 25 NORTE, SALIDA AL HUILA, VÍA POMONA</v>
          </cell>
          <cell r="AZ311">
            <v>0</v>
          </cell>
          <cell r="BA311">
            <v>0</v>
          </cell>
          <cell r="BB311">
            <v>0</v>
          </cell>
          <cell r="BC311">
            <v>3113611431</v>
          </cell>
          <cell r="BD311" t="str">
            <v>CL 6 A 15 26, CASA , BARRIO VALENCIA.</v>
          </cell>
          <cell r="BE311" t="str">
            <v>POPAYÁN</v>
          </cell>
          <cell r="BF311" t="str">
            <v>O</v>
          </cell>
        </row>
        <row r="312">
          <cell r="A312">
            <v>71229293</v>
          </cell>
          <cell r="B312" t="str">
            <v>CARLOS ALBERTO ORTEGA COBOS</v>
          </cell>
          <cell r="C312" t="str">
            <v>ACTIVO</v>
          </cell>
          <cell r="D312">
            <v>0</v>
          </cell>
          <cell r="E312">
            <v>0</v>
          </cell>
          <cell r="F312">
            <v>0</v>
          </cell>
          <cell r="G312" t="str">
            <v>LIDER</v>
          </cell>
          <cell r="H312" t="str">
            <v>REGULAR</v>
          </cell>
          <cell r="I312" t="str">
            <v>M</v>
          </cell>
          <cell r="J312" t="str">
            <v>carlos.cobos@quipux.com</v>
          </cell>
          <cell r="K312" t="str">
            <v>SOLTERO</v>
          </cell>
          <cell r="L312">
            <v>0</v>
          </cell>
          <cell r="M312" t="str">
            <v>LIDER MESA DE SERVICIOS</v>
          </cell>
          <cell r="N312" t="str">
            <v>PROFESIONAL STAFF</v>
          </cell>
          <cell r="O312" t="str">
            <v>III</v>
          </cell>
          <cell r="P312" t="str">
            <v>CASA MATRIZ</v>
          </cell>
          <cell r="Q312" t="str">
            <v>VICEPRESIDENCIA DE OPERACIONES</v>
          </cell>
          <cell r="R312" t="str">
            <v>EXPERIENCIA DE SERVICIO</v>
          </cell>
          <cell r="S312" t="str">
            <v>MARIBEL CASTAÑO CIRO</v>
          </cell>
          <cell r="T312" t="str">
            <v>INDEFINIDO</v>
          </cell>
          <cell r="U312">
            <v>0</v>
          </cell>
          <cell r="V312">
            <v>43256</v>
          </cell>
          <cell r="W312">
            <v>0</v>
          </cell>
          <cell r="X312">
            <v>0.63835616438356169</v>
          </cell>
          <cell r="Y312" t="str">
            <v>PROFESIONAL</v>
          </cell>
          <cell r="Z312">
            <v>0</v>
          </cell>
          <cell r="AA312" t="str">
            <v>TEGNOLOGO EN SISTEMAS</v>
          </cell>
          <cell r="AB312" t="str">
            <v xml:space="preserve">INGENIERÍA DE SISTEMAS </v>
          </cell>
          <cell r="AC312">
            <v>0</v>
          </cell>
          <cell r="AD312">
            <v>0</v>
          </cell>
          <cell r="AE312">
            <v>0</v>
          </cell>
          <cell r="AF312" t="str">
            <v>FUNDACIÓN UNIVERSITARIA AUTONOMA DE LAS AMERICAS</v>
          </cell>
          <cell r="AG312" t="str">
            <v>INSTITUCIÓN UNIVERSITARIA SALAZAR Y HERRERA</v>
          </cell>
          <cell r="AH312">
            <v>0</v>
          </cell>
          <cell r="AI312">
            <v>0</v>
          </cell>
          <cell r="AJ312">
            <v>2014</v>
          </cell>
          <cell r="AK312" t="str">
            <v>05255-273489ANT</v>
          </cell>
          <cell r="AL312" t="str">
            <v xml:space="preserve">INGENIERO DE SISTEMAS </v>
          </cell>
          <cell r="AM312">
            <v>41732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29955</v>
          </cell>
          <cell r="AW312">
            <v>37.079452054794523</v>
          </cell>
          <cell r="AX312" t="str">
            <v>TRÁNSITO MEDELLÍN</v>
          </cell>
          <cell r="AY312" t="str">
            <v>CARRERA 64 C No. 72 - 58 TRÁNSITO MEDELLÍN</v>
          </cell>
          <cell r="AZ312">
            <v>0</v>
          </cell>
          <cell r="BA312" t="str">
            <v>3201000 ext 4424</v>
          </cell>
          <cell r="BB312">
            <v>0</v>
          </cell>
          <cell r="BC312">
            <v>3104084180</v>
          </cell>
          <cell r="BD312" t="str">
            <v>Diagonal 43 A núm. 33 B 40</v>
          </cell>
          <cell r="BE312" t="str">
            <v>MEDELLÍN</v>
          </cell>
          <cell r="BF312" t="str">
            <v>A</v>
          </cell>
        </row>
        <row r="313">
          <cell r="A313">
            <v>1020412978</v>
          </cell>
          <cell r="B313" t="str">
            <v>JOAN ALEXANDER RUA ZULUAGA</v>
          </cell>
          <cell r="C313" t="str">
            <v>ACTIVO</v>
          </cell>
          <cell r="D313">
            <v>0</v>
          </cell>
          <cell r="E313">
            <v>0</v>
          </cell>
          <cell r="F313">
            <v>0</v>
          </cell>
          <cell r="G313" t="str">
            <v>OPERATIVO</v>
          </cell>
          <cell r="H313" t="str">
            <v>REGULAR</v>
          </cell>
          <cell r="I313" t="str">
            <v>M</v>
          </cell>
          <cell r="J313" t="str">
            <v>joan.rua@quipux.com</v>
          </cell>
          <cell r="K313" t="str">
            <v>SOLTERO</v>
          </cell>
          <cell r="L313">
            <v>0</v>
          </cell>
          <cell r="M313" t="str">
            <v>ARQUITECTO DE SOFTWARE</v>
          </cell>
          <cell r="N313" t="str">
            <v>PROFESIONAL SENIOR</v>
          </cell>
          <cell r="O313" t="str">
            <v>II</v>
          </cell>
          <cell r="P313" t="str">
            <v>CASA MATRIZ</v>
          </cell>
          <cell r="Q313" t="str">
            <v>VICEPRESIDENCIA DE FÁBRICA DE SOFTWARE</v>
          </cell>
          <cell r="R313" t="str">
            <v>GERENCIA DE ARQUITECTURA</v>
          </cell>
          <cell r="S313" t="str">
            <v>JUAN CARLOS RAMIREZ GOMEZ</v>
          </cell>
          <cell r="T313" t="str">
            <v>INDEFINIDO</v>
          </cell>
          <cell r="U313">
            <v>0</v>
          </cell>
          <cell r="V313">
            <v>43258</v>
          </cell>
          <cell r="W313">
            <v>0</v>
          </cell>
          <cell r="X313">
            <v>0.63287671232876708</v>
          </cell>
          <cell r="Y313" t="str">
            <v>PROFESIONAL</v>
          </cell>
          <cell r="Z313">
            <v>0</v>
          </cell>
          <cell r="AA313">
            <v>0</v>
          </cell>
          <cell r="AB313" t="str">
            <v>CONTADURÍA PÚBLICA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 t="str">
            <v>UNIVERSIDAD DE ANTIOQUIA</v>
          </cell>
          <cell r="AH313">
            <v>0</v>
          </cell>
          <cell r="AI313">
            <v>0</v>
          </cell>
          <cell r="AJ313">
            <v>2011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32207</v>
          </cell>
          <cell r="AW313">
            <v>30.909589041095892</v>
          </cell>
          <cell r="AX313" t="str">
            <v>FORUM</v>
          </cell>
          <cell r="AY313" t="str">
            <v>Calle 7 Sur #42 - 70</v>
          </cell>
          <cell r="AZ313">
            <v>0</v>
          </cell>
          <cell r="BA313">
            <v>3137000</v>
          </cell>
          <cell r="BB313">
            <v>6001986</v>
          </cell>
          <cell r="BC313">
            <v>3005875500</v>
          </cell>
          <cell r="BD313" t="str">
            <v>Carrera 85 #45c – 73 Apto 302,</v>
          </cell>
          <cell r="BE313" t="str">
            <v>MEDELLÍN</v>
          </cell>
          <cell r="BF313" t="str">
            <v>O</v>
          </cell>
        </row>
        <row r="314">
          <cell r="A314">
            <v>98645140</v>
          </cell>
          <cell r="B314" t="str">
            <v>JUAN DAVID DUQUE BOTERO</v>
          </cell>
          <cell r="C314" t="str">
            <v>ACTIVO</v>
          </cell>
          <cell r="D314">
            <v>0</v>
          </cell>
          <cell r="E314">
            <v>0</v>
          </cell>
          <cell r="F314">
            <v>0</v>
          </cell>
          <cell r="G314" t="str">
            <v>OPERATIVO</v>
          </cell>
          <cell r="H314" t="str">
            <v>REGULAR</v>
          </cell>
          <cell r="I314" t="str">
            <v>M</v>
          </cell>
          <cell r="J314" t="str">
            <v>juan.botero@quipux.com</v>
          </cell>
          <cell r="K314" t="str">
            <v>CASADO</v>
          </cell>
          <cell r="L314">
            <v>1</v>
          </cell>
          <cell r="M314" t="str">
            <v>ANALISTA DE INFORMACIÓN</v>
          </cell>
          <cell r="N314" t="str">
            <v>PROFESIONAL STAFF</v>
          </cell>
          <cell r="O314" t="str">
            <v>III</v>
          </cell>
          <cell r="P314" t="str">
            <v>CASA MATRIZ</v>
          </cell>
          <cell r="Q314" t="str">
            <v>VICEPRESIDENCIA DE OPERACIONES</v>
          </cell>
          <cell r="R314" t="str">
            <v>GERENCIA PLANEACIÓN Y CONTROL DE OPERACIONES</v>
          </cell>
          <cell r="S314" t="str">
            <v>JAIR DUVAN CARDONA RENDON</v>
          </cell>
          <cell r="T314" t="str">
            <v>INDEFINIDO</v>
          </cell>
          <cell r="U314">
            <v>0</v>
          </cell>
          <cell r="V314">
            <v>42772</v>
          </cell>
          <cell r="W314">
            <v>0</v>
          </cell>
          <cell r="X314">
            <v>1.9643835616438357</v>
          </cell>
          <cell r="Y314" t="str">
            <v>PROFESIONAL</v>
          </cell>
          <cell r="Z314">
            <v>0</v>
          </cell>
          <cell r="AA314" t="str">
            <v>PRODUCCIÓN</v>
          </cell>
          <cell r="AB314" t="str">
            <v>INGENIERÍA DE PRODUCCIÓN</v>
          </cell>
          <cell r="AC314">
            <v>0</v>
          </cell>
          <cell r="AD314">
            <v>0</v>
          </cell>
          <cell r="AE314">
            <v>0</v>
          </cell>
          <cell r="AF314" t="str">
            <v>INSTITUTO TECNOLÓGICO METROPOLITANO</v>
          </cell>
          <cell r="AG314" t="str">
            <v>INSTITUTO TECNOLÓGICO METROPOLITANO</v>
          </cell>
          <cell r="AH314">
            <v>0</v>
          </cell>
          <cell r="AI314">
            <v>0</v>
          </cell>
          <cell r="AJ314">
            <v>2013</v>
          </cell>
          <cell r="AK314" t="str">
            <v>05227-354738 ANT</v>
          </cell>
          <cell r="AL314" t="str">
            <v>INGENIERO DE PRODUCCIÓN</v>
          </cell>
          <cell r="AM314">
            <v>42825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28000</v>
          </cell>
          <cell r="AW314">
            <v>42.435616438356163</v>
          </cell>
          <cell r="AX314" t="str">
            <v>MILLA DE ORO</v>
          </cell>
          <cell r="AY314" t="str">
            <v>CRA 43 A N 3 SUR-130 TORRE 1 PISO 12 MILLA DE ORO</v>
          </cell>
          <cell r="AZ314">
            <v>0</v>
          </cell>
          <cell r="BA314">
            <v>3137000</v>
          </cell>
          <cell r="BB314">
            <v>4612325</v>
          </cell>
          <cell r="BC314">
            <v>3052298513</v>
          </cell>
          <cell r="BD314" t="str">
            <v>CALLE 119 A N.64 B-08</v>
          </cell>
          <cell r="BE314" t="str">
            <v>MEDELLÍN</v>
          </cell>
          <cell r="BF314" t="str">
            <v>A</v>
          </cell>
        </row>
        <row r="315">
          <cell r="A315">
            <v>1088302970</v>
          </cell>
          <cell r="B315" t="str">
            <v>JUAN DAVID HERRERA MARTINEZ</v>
          </cell>
          <cell r="C315" t="str">
            <v>INACTIVO</v>
          </cell>
          <cell r="D315" t="str">
            <v>VOLUNTARIA NEGATIVA</v>
          </cell>
          <cell r="E315">
            <v>0</v>
          </cell>
          <cell r="F315" t="str">
            <v>RENUNCIA VOLUNTARIA</v>
          </cell>
          <cell r="G315" t="str">
            <v>OPERATIVO</v>
          </cell>
          <cell r="H315" t="str">
            <v>REGULAR</v>
          </cell>
          <cell r="I315" t="str">
            <v>M</v>
          </cell>
          <cell r="J315" t="str">
            <v>juan.herrera@quipux.com</v>
          </cell>
          <cell r="K315" t="str">
            <v>SOLTERO</v>
          </cell>
          <cell r="L315">
            <v>0</v>
          </cell>
          <cell r="M315" t="str">
            <v>ANALISTA DESARROLLADOR</v>
          </cell>
          <cell r="N315" t="str">
            <v>PROFESIONAL STAFF</v>
          </cell>
          <cell r="O315" t="str">
            <v>I</v>
          </cell>
          <cell r="P315" t="str">
            <v>CASA MATRIZ</v>
          </cell>
          <cell r="Q315" t="str">
            <v>VICEPRESIDENCIA DE FÁBRICA DE SOFTWARE</v>
          </cell>
          <cell r="R315" t="str">
            <v>GERENCIA DE OPTIMIZACIÓN DE SOLUCIONES</v>
          </cell>
          <cell r="S315" t="str">
            <v>PAULA ANDREA CARDONA HERNANDEZ</v>
          </cell>
          <cell r="T315" t="str">
            <v>INDEFINIDO</v>
          </cell>
          <cell r="U315">
            <v>0</v>
          </cell>
          <cell r="V315">
            <v>42661</v>
          </cell>
          <cell r="W315">
            <v>43215</v>
          </cell>
          <cell r="X315">
            <v>1.5178082191780822</v>
          </cell>
          <cell r="Y315" t="str">
            <v>PROFESIONAL</v>
          </cell>
          <cell r="Z315">
            <v>0</v>
          </cell>
          <cell r="AA315">
            <v>0</v>
          </cell>
          <cell r="AB315" t="str">
            <v>INGENIERÍA DE SISTEMAS Y COMPUTACION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 t="str">
            <v>UNIVERSIDAD TECNOLÓGICA DE PEREIRA</v>
          </cell>
          <cell r="AH315">
            <v>0</v>
          </cell>
          <cell r="AI315">
            <v>0</v>
          </cell>
          <cell r="AJ315">
            <v>2016</v>
          </cell>
          <cell r="AK315" t="str">
            <v>EN TRAMITE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33871</v>
          </cell>
          <cell r="AW315">
            <v>26.350684931506848</v>
          </cell>
          <cell r="AX315" t="str">
            <v>MILLA DE ORO</v>
          </cell>
          <cell r="AY315" t="str">
            <v>CRA 43 A N 3 SUR-130 TORRE 1 PISO 12 MILLA DE ORO</v>
          </cell>
          <cell r="AZ315">
            <v>0</v>
          </cell>
          <cell r="BA315">
            <v>3137000</v>
          </cell>
          <cell r="BB315">
            <v>3461300</v>
          </cell>
          <cell r="BC315">
            <v>3104076802</v>
          </cell>
          <cell r="BD315" t="str">
            <v>CRA 8 NO.2-05 ALFONSO LÓPEZ</v>
          </cell>
          <cell r="BE315" t="str">
            <v>MEDELLÍN</v>
          </cell>
          <cell r="BF315" t="str">
            <v>O</v>
          </cell>
        </row>
        <row r="316">
          <cell r="A316">
            <v>1047965985</v>
          </cell>
          <cell r="B316" t="str">
            <v>JUAN DAVID MONTOYA LOPEZ</v>
          </cell>
          <cell r="C316" t="str">
            <v>ACTIVO</v>
          </cell>
          <cell r="D316">
            <v>0</v>
          </cell>
          <cell r="E316" t="str">
            <v>COLCIENCIAS</v>
          </cell>
          <cell r="F316">
            <v>0</v>
          </cell>
          <cell r="G316" t="str">
            <v>OPERATIVO</v>
          </cell>
          <cell r="H316" t="str">
            <v>REGULAR</v>
          </cell>
          <cell r="I316" t="str">
            <v>M</v>
          </cell>
          <cell r="J316" t="str">
            <v>juan.montoya@quipux.com</v>
          </cell>
          <cell r="K316" t="str">
            <v>UNIÓN LIBRE</v>
          </cell>
          <cell r="L316">
            <v>1</v>
          </cell>
          <cell r="M316" t="str">
            <v>ANALISTA DESARROLLADOR</v>
          </cell>
          <cell r="N316" t="str">
            <v>PROFESIONAL SENIOR</v>
          </cell>
          <cell r="O316" t="str">
            <v>II</v>
          </cell>
          <cell r="P316" t="str">
            <v>CASA MATRIZ</v>
          </cell>
          <cell r="Q316" t="str">
            <v>VICEPRESIDENCIA DE FÁBRICA DE SOFTWARE</v>
          </cell>
          <cell r="R316" t="str">
            <v>GERENCIA DE OPTIMIZACIÓN DE SOLUCIONES</v>
          </cell>
          <cell r="S316" t="str">
            <v>GREISON DARIO PEMBERTY VELEZ</v>
          </cell>
          <cell r="T316" t="str">
            <v>INDEFINIDO</v>
          </cell>
          <cell r="U316">
            <v>0</v>
          </cell>
          <cell r="V316">
            <v>40406</v>
          </cell>
          <cell r="W316">
            <v>0</v>
          </cell>
          <cell r="X316">
            <v>8.4465753424657528</v>
          </cell>
          <cell r="Y316" t="str">
            <v>PROFESIONAL</v>
          </cell>
          <cell r="Z316">
            <v>0</v>
          </cell>
          <cell r="AA316">
            <v>0</v>
          </cell>
          <cell r="AB316" t="str">
            <v>ESTUDIANTE INGENIERÍA DE SISTEMAS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 t="str">
            <v>UNIVERSIDAD CATÓLICA DE ORIENTE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32294</v>
          </cell>
          <cell r="AW316">
            <v>30.671232876712327</v>
          </cell>
          <cell r="AX316" t="str">
            <v>RIONEGRO</v>
          </cell>
          <cell r="AY316" t="str">
            <v>CALLE 42 Nº 56-39 SAVANA PLAZA</v>
          </cell>
          <cell r="AZ316">
            <v>0</v>
          </cell>
          <cell r="BA316" t="str">
            <v>3137000 ext 406</v>
          </cell>
          <cell r="BB316">
            <v>5414208</v>
          </cell>
          <cell r="BC316">
            <v>3177995596</v>
          </cell>
          <cell r="BD316" t="str">
            <v xml:space="preserve">CALLE 18 NRO 23-10 APTO 101 </v>
          </cell>
          <cell r="BE316" t="str">
            <v>EL RETIRO</v>
          </cell>
          <cell r="BF316" t="str">
            <v>O</v>
          </cell>
        </row>
        <row r="317">
          <cell r="A317">
            <v>1063815154</v>
          </cell>
          <cell r="B317" t="str">
            <v>ALEXIS ARMANDO DE JESUS ORTEGA</v>
          </cell>
          <cell r="C317" t="str">
            <v>ACTIVO</v>
          </cell>
          <cell r="D317">
            <v>0</v>
          </cell>
          <cell r="E317">
            <v>0</v>
          </cell>
          <cell r="F317">
            <v>0</v>
          </cell>
          <cell r="G317" t="str">
            <v>OPERATIVO</v>
          </cell>
          <cell r="H317" t="str">
            <v>REGULAR</v>
          </cell>
          <cell r="I317" t="str">
            <v>M</v>
          </cell>
          <cell r="J317" t="str">
            <v>aado6886@gmail.com</v>
          </cell>
          <cell r="K317" t="str">
            <v>SOLTERO</v>
          </cell>
          <cell r="L317">
            <v>0</v>
          </cell>
          <cell r="M317" t="str">
            <v>AUXILIAR OPERATIVO DE SERVICIO</v>
          </cell>
          <cell r="N317" t="str">
            <v>PROFESIONAL STAFF</v>
          </cell>
          <cell r="O317" t="str">
            <v>I</v>
          </cell>
          <cell r="P317" t="str">
            <v>TRÁNSITO POPAYÁN</v>
          </cell>
          <cell r="Q317" t="str">
            <v>TRÁNSITO POPAYÁN</v>
          </cell>
          <cell r="R317" t="str">
            <v>FRONT OFFICE</v>
          </cell>
          <cell r="S317" t="str">
            <v>YULY ANDREA VILLAMARIN ESCOBAR</v>
          </cell>
          <cell r="T317" t="str">
            <v>FIJO INFERIOR A UN AÑO</v>
          </cell>
          <cell r="U317">
            <v>43441</v>
          </cell>
          <cell r="V317">
            <v>43259</v>
          </cell>
          <cell r="W317">
            <v>0</v>
          </cell>
          <cell r="X317">
            <v>0.63013698630136983</v>
          </cell>
          <cell r="Y317" t="str">
            <v>TECNOLÓGICO</v>
          </cell>
          <cell r="Z317">
            <v>0</v>
          </cell>
          <cell r="AA317" t="str">
            <v>MECATRONICA AUTOMOTRIZ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str">
            <v>SENA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35045</v>
          </cell>
          <cell r="AW317">
            <v>23.134246575342466</v>
          </cell>
          <cell r="AX317" t="str">
            <v>TRÁNSITO POPAYÁN</v>
          </cell>
          <cell r="AY317" t="str">
            <v>CARRERA 2 CON CALLE 25 NORTE, SALIDA AL HUILA, VÍA POMONA</v>
          </cell>
          <cell r="AZ317">
            <v>0</v>
          </cell>
          <cell r="BA317">
            <v>0</v>
          </cell>
          <cell r="BB317">
            <v>0</v>
          </cell>
          <cell r="BC317">
            <v>3217660332</v>
          </cell>
          <cell r="BD317" t="str">
            <v>CARRERA 18 12- 425</v>
          </cell>
          <cell r="BE317" t="str">
            <v>POPAYÁN</v>
          </cell>
          <cell r="BF317" t="str">
            <v>A</v>
          </cell>
        </row>
        <row r="318">
          <cell r="A318">
            <v>1037602174</v>
          </cell>
          <cell r="B318" t="str">
            <v>JUAN DAVID RESTREPO RIAZA</v>
          </cell>
          <cell r="C318" t="str">
            <v>INACTIVO</v>
          </cell>
          <cell r="D318">
            <v>0</v>
          </cell>
          <cell r="E318">
            <v>0</v>
          </cell>
          <cell r="F318" t="str">
            <v>RENUNCIA VOLUNTARIA</v>
          </cell>
          <cell r="G318" t="str">
            <v>OPERATIVO</v>
          </cell>
          <cell r="H318" t="str">
            <v>REGULAR</v>
          </cell>
          <cell r="I318" t="str">
            <v>M</v>
          </cell>
          <cell r="J318" t="str">
            <v>restreporiazajuandavid@gmail.com</v>
          </cell>
          <cell r="K318" t="str">
            <v>SOLTERO</v>
          </cell>
          <cell r="L318">
            <v>0</v>
          </cell>
          <cell r="M318" t="str">
            <v>AUXILIAR OPERATIVO DE SERVICIO</v>
          </cell>
          <cell r="N318" t="str">
            <v>AUXILIAR</v>
          </cell>
          <cell r="O318" t="str">
            <v>I</v>
          </cell>
          <cell r="P318" t="str">
            <v>GOBERNACIÓN ANTIOQUIA</v>
          </cell>
          <cell r="Q318" t="str">
            <v>GOBERNACIÓN ANTIOQUIA</v>
          </cell>
          <cell r="R318" t="str">
            <v>OPERACIONES</v>
          </cell>
          <cell r="S318" t="str">
            <v>ALEJANDRO ROLDAN GRANADA</v>
          </cell>
          <cell r="T318" t="str">
            <v>INDEFINIDO</v>
          </cell>
          <cell r="U318">
            <v>0</v>
          </cell>
          <cell r="V318">
            <v>42795</v>
          </cell>
          <cell r="W318">
            <v>42902</v>
          </cell>
          <cell r="X318">
            <v>0.29315068493150687</v>
          </cell>
          <cell r="Y318" t="str">
            <v>TÉCNICO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32674</v>
          </cell>
          <cell r="AW318">
            <v>29.63013698630137</v>
          </cell>
          <cell r="AX318" t="str">
            <v>GOBERNACIÓN ANTIOQUIA</v>
          </cell>
          <cell r="AY318" t="str">
            <v xml:space="preserve">CALLE 42 # 52-186 SÓTANO EXTERNO. </v>
          </cell>
          <cell r="AZ318">
            <v>0</v>
          </cell>
          <cell r="BA318" t="str">
            <v>2629779 ext 14</v>
          </cell>
          <cell r="BB318">
            <v>0</v>
          </cell>
          <cell r="BC318">
            <v>2766071</v>
          </cell>
          <cell r="BD318">
            <v>3146730478</v>
          </cell>
          <cell r="BE318" t="str">
            <v>ENVIGADO</v>
          </cell>
          <cell r="BF318" t="str">
            <v>A</v>
          </cell>
        </row>
        <row r="319">
          <cell r="A319">
            <v>34329016</v>
          </cell>
          <cell r="B319" t="str">
            <v>ANA CATALINA CARDENAS FERNANDEZ</v>
          </cell>
          <cell r="C319" t="str">
            <v>ACTIVO</v>
          </cell>
          <cell r="D319">
            <v>0</v>
          </cell>
          <cell r="E319">
            <v>0</v>
          </cell>
          <cell r="F319">
            <v>0</v>
          </cell>
          <cell r="G319" t="str">
            <v>OPERATIVO</v>
          </cell>
          <cell r="H319" t="str">
            <v>REGULAR</v>
          </cell>
          <cell r="I319" t="str">
            <v>F</v>
          </cell>
          <cell r="J319" t="str">
            <v>caticacardenas@gmail.com</v>
          </cell>
          <cell r="K319" t="str">
            <v>SOLTERO</v>
          </cell>
          <cell r="L319">
            <v>0</v>
          </cell>
          <cell r="M319" t="str">
            <v>AUXILIAR OPERATIVO DE SERVICIO</v>
          </cell>
          <cell r="N319" t="str">
            <v>PROFESIONAL STAFF</v>
          </cell>
          <cell r="O319" t="str">
            <v>I</v>
          </cell>
          <cell r="P319" t="str">
            <v>TRÁNSITO POPAYÁN</v>
          </cell>
          <cell r="Q319" t="str">
            <v>TRÁNSITO POPAYÁN</v>
          </cell>
          <cell r="R319" t="str">
            <v>RMI</v>
          </cell>
          <cell r="S319" t="str">
            <v>LAURA JULIETH BOLAÑOS FERNANDEZ</v>
          </cell>
          <cell r="T319" t="str">
            <v>FIJO INFERIOR A UN AÑO</v>
          </cell>
          <cell r="U319">
            <v>43441</v>
          </cell>
          <cell r="V319">
            <v>43259</v>
          </cell>
          <cell r="W319">
            <v>0</v>
          </cell>
          <cell r="X319">
            <v>0.63013698630136983</v>
          </cell>
          <cell r="Y319" t="str">
            <v>TÉCNICO</v>
          </cell>
          <cell r="Z319" t="str">
            <v>SECRETARIADO
CONTABILIDAD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 t="str">
            <v>SENA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31024</v>
          </cell>
          <cell r="AW319">
            <v>34.150684931506852</v>
          </cell>
          <cell r="AX319" t="str">
            <v>TRÁNSITO POPAYÁN</v>
          </cell>
          <cell r="AY319" t="str">
            <v>CARRERA 2 CON CALLE 25 NORTE, SALIDA AL HUILA, VÍA POMONA</v>
          </cell>
          <cell r="AZ319">
            <v>0</v>
          </cell>
          <cell r="BA319">
            <v>0</v>
          </cell>
          <cell r="BB319">
            <v>0</v>
          </cell>
          <cell r="BC319">
            <v>3158401670</v>
          </cell>
          <cell r="BD319" t="str">
            <v>CASA , VEREDA CAJETE. POPAYÁN (CAUCA)</v>
          </cell>
          <cell r="BE319" t="str">
            <v>POPAYÁN</v>
          </cell>
          <cell r="BF319" t="str">
            <v>O</v>
          </cell>
        </row>
        <row r="320">
          <cell r="A320">
            <v>25284877</v>
          </cell>
          <cell r="B320" t="str">
            <v>ANA ELCY PIAMBA PALECHOR</v>
          </cell>
          <cell r="C320" t="str">
            <v>ACTIVO</v>
          </cell>
          <cell r="D320">
            <v>0</v>
          </cell>
          <cell r="E320">
            <v>0</v>
          </cell>
          <cell r="F320">
            <v>0</v>
          </cell>
          <cell r="G320" t="str">
            <v>OPERATIVO</v>
          </cell>
          <cell r="H320" t="str">
            <v>REGULAR</v>
          </cell>
          <cell r="I320" t="str">
            <v>F</v>
          </cell>
          <cell r="J320" t="str">
            <v>anapiamba1@hotmail.com</v>
          </cell>
          <cell r="K320" t="str">
            <v>SOLTERO</v>
          </cell>
          <cell r="L320">
            <v>0</v>
          </cell>
          <cell r="M320" t="str">
            <v>AUXILIAR OPERATIVO DE SERVICIO</v>
          </cell>
          <cell r="N320" t="str">
            <v>PROFESIONAL STAFF</v>
          </cell>
          <cell r="O320" t="str">
            <v>I</v>
          </cell>
          <cell r="P320" t="str">
            <v>TRÁNSITO POPAYÁN</v>
          </cell>
          <cell r="Q320" t="str">
            <v>TRÁNSITO POPAYÁN</v>
          </cell>
          <cell r="R320" t="str">
            <v>RMI</v>
          </cell>
          <cell r="S320" t="str">
            <v>LAURA JULIETH BOLAÑOS FERNANDEZ</v>
          </cell>
          <cell r="T320" t="str">
            <v>FIJO INFERIOR A UN AÑO</v>
          </cell>
          <cell r="U320">
            <v>43441</v>
          </cell>
          <cell r="V320">
            <v>43259</v>
          </cell>
          <cell r="W320">
            <v>0</v>
          </cell>
          <cell r="X320">
            <v>0.63013698630136983</v>
          </cell>
          <cell r="Y320" t="str">
            <v>TÉCNICO</v>
          </cell>
          <cell r="Z320" t="str">
            <v>SISTEMAS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 t="str">
            <v>SENA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29206</v>
          </cell>
          <cell r="AW320">
            <v>39.131506849315066</v>
          </cell>
          <cell r="AX320" t="str">
            <v>TRÁNSITO POPAYÁN</v>
          </cell>
          <cell r="AY320" t="str">
            <v>CARRERA 2 CON CALLE 25 NORTE, SALIDA AL HUILA, VÍA POMONA</v>
          </cell>
          <cell r="AZ320">
            <v>0</v>
          </cell>
          <cell r="BA320">
            <v>0</v>
          </cell>
          <cell r="BB320">
            <v>0</v>
          </cell>
          <cell r="BC320">
            <v>3127384123</v>
          </cell>
          <cell r="BD320" t="str">
            <v>KR 7 A 24 35, SINDICAL 2.</v>
          </cell>
          <cell r="BE320" t="str">
            <v>POPAYÁN</v>
          </cell>
          <cell r="BF320" t="str">
            <v>O</v>
          </cell>
        </row>
        <row r="321">
          <cell r="A321">
            <v>1152439832</v>
          </cell>
          <cell r="B321" t="str">
            <v>JUAN ESTEBAN URIBE PINEDA</v>
          </cell>
          <cell r="C321" t="str">
            <v>ACTIVO</v>
          </cell>
          <cell r="D321">
            <v>0</v>
          </cell>
          <cell r="E321">
            <v>0</v>
          </cell>
          <cell r="F321">
            <v>0</v>
          </cell>
          <cell r="G321" t="str">
            <v>OPERATIVO</v>
          </cell>
          <cell r="H321" t="str">
            <v>REGULAR</v>
          </cell>
          <cell r="I321" t="str">
            <v>M</v>
          </cell>
          <cell r="J321" t="str">
            <v>juan.uribe@quipux.com</v>
          </cell>
          <cell r="K321" t="str">
            <v>SOLTERO</v>
          </cell>
          <cell r="L321">
            <v>0</v>
          </cell>
          <cell r="M321" t="str">
            <v>ANALISTA DE PROCESOS</v>
          </cell>
          <cell r="N321" t="str">
            <v>PROFESIONAL STAFF</v>
          </cell>
          <cell r="O321" t="str">
            <v>I</v>
          </cell>
          <cell r="P321" t="str">
            <v>CASA MATRIZ</v>
          </cell>
          <cell r="Q321" t="str">
            <v>VICEPRESIDENCIA DE OPERACIONES</v>
          </cell>
          <cell r="R321" t="str">
            <v>GERENCIA DE HOMOLOGACIÓN Y CERTIFICACIÓN DEL MODELO DE OPERACIÓN</v>
          </cell>
          <cell r="S321" t="str">
            <v>EDWARD DAVID AGUIRRE PEREZ</v>
          </cell>
          <cell r="T321" t="str">
            <v>INDEFINIDO</v>
          </cell>
          <cell r="U321">
            <v>0</v>
          </cell>
          <cell r="V321">
            <v>42843</v>
          </cell>
          <cell r="W321">
            <v>0</v>
          </cell>
          <cell r="X321">
            <v>1.7698630136986302</v>
          </cell>
          <cell r="Y321" t="str">
            <v>BACHILLER</v>
          </cell>
          <cell r="Z321">
            <v>0</v>
          </cell>
          <cell r="AA321" t="str">
            <v>ESTUDIANTE TECNOLOGÍA INDUSTRIAL</v>
          </cell>
          <cell r="AB321" t="str">
            <v>ESTUDIANTE INGENIERÍA EN PRODUCTIVIDAD Y CALIDAD</v>
          </cell>
          <cell r="AC321">
            <v>0</v>
          </cell>
          <cell r="AD321">
            <v>0</v>
          </cell>
          <cell r="AE321" t="str">
            <v>POLITÉCNICO JAIME ISAZA CADAVID</v>
          </cell>
          <cell r="AF321" t="str">
            <v>POLITÉCNICO COLOMBIANO JAIME ISAZA CADAVID</v>
          </cell>
          <cell r="AG321">
            <v>0</v>
          </cell>
          <cell r="AH321">
            <v>0</v>
          </cell>
          <cell r="AI321">
            <v>0</v>
          </cell>
          <cell r="AJ321">
            <v>2008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33529</v>
          </cell>
          <cell r="AW321">
            <v>27.287671232876711</v>
          </cell>
          <cell r="AX321" t="str">
            <v>MILLA DE ORO</v>
          </cell>
          <cell r="AY321" t="str">
            <v>CRA 43 A N 3 SUR-130 TORRE 1 PISO 12 MILLA DE ORO</v>
          </cell>
          <cell r="AZ321" t="str">
            <v>CAMBIA DE CENTRO DE COSTOS A PARTIR DEL 05/02/2018</v>
          </cell>
          <cell r="BA321">
            <v>0</v>
          </cell>
          <cell r="BB321">
            <v>5860210</v>
          </cell>
          <cell r="BC321" t="str">
            <v>316 453 5611</v>
          </cell>
          <cell r="BD321" t="str">
            <v>carrera 66a #15-42 int 163 urba parque de santa fe</v>
          </cell>
          <cell r="BE321" t="str">
            <v>MEDELLÍN</v>
          </cell>
          <cell r="BF321" t="str">
            <v>A</v>
          </cell>
        </row>
        <row r="322">
          <cell r="A322">
            <v>1152222728</v>
          </cell>
          <cell r="B322" t="str">
            <v>JUAN ESTEBAN VILLA DUARTE</v>
          </cell>
          <cell r="C322" t="str">
            <v>ACTIVO</v>
          </cell>
          <cell r="D322">
            <v>0</v>
          </cell>
          <cell r="E322">
            <v>0</v>
          </cell>
          <cell r="F322">
            <v>0</v>
          </cell>
          <cell r="G322" t="str">
            <v>OPERATIVO</v>
          </cell>
          <cell r="H322" t="str">
            <v>REGULAR</v>
          </cell>
          <cell r="I322" t="str">
            <v>M</v>
          </cell>
          <cell r="J322" t="str">
            <v>juan.villa@quipux.com</v>
          </cell>
          <cell r="K322" t="str">
            <v>SOLTERO</v>
          </cell>
          <cell r="L322">
            <v>0</v>
          </cell>
          <cell r="M322" t="str">
            <v>ANALISTA TI</v>
          </cell>
          <cell r="N322" t="str">
            <v>PROFESIONAL STAFF</v>
          </cell>
          <cell r="O322" t="str">
            <v>I</v>
          </cell>
          <cell r="P322" t="str">
            <v>CASA MATRIZ</v>
          </cell>
          <cell r="Q322" t="str">
            <v>VICEPRESIDENCIA DE PROYECTOS Y NUEVOS NEGOCIOS</v>
          </cell>
          <cell r="R322" t="str">
            <v>GERENCIA DE NUEVOS PROYECTOS Y TICS</v>
          </cell>
          <cell r="S322" t="str">
            <v>ANDERSON LINARES VELASCO</v>
          </cell>
          <cell r="T322" t="str">
            <v>INDEFINIDO</v>
          </cell>
          <cell r="U322">
            <v>0</v>
          </cell>
          <cell r="V322">
            <v>42983</v>
          </cell>
          <cell r="W322">
            <v>0</v>
          </cell>
          <cell r="X322">
            <v>1.3863013698630138</v>
          </cell>
          <cell r="Y322" t="str">
            <v>BACHILLER</v>
          </cell>
          <cell r="Z322" t="str">
            <v>ESTUDIANTE TÉCNICA PROFESIONAL EN PROGRAMACIÓN DE SISTEMAS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 t="str">
            <v>POLITÉCNICO COLOMBIANO JAIME ISAZA CADAVID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36056</v>
          </cell>
          <cell r="AW322">
            <v>20.364383561643837</v>
          </cell>
          <cell r="AX322" t="str">
            <v>MILLA DE ORO</v>
          </cell>
          <cell r="AY322" t="str">
            <v>CRA 43 A N 3 SUR-130 TORRE 1 PISO 12 MILLA DE ORO</v>
          </cell>
          <cell r="AZ322">
            <v>0</v>
          </cell>
          <cell r="BA322">
            <v>3137000</v>
          </cell>
          <cell r="BB322">
            <v>4910772</v>
          </cell>
          <cell r="BC322">
            <v>3194216168</v>
          </cell>
          <cell r="BD322" t="str">
            <v>CLL 39D N 108-58</v>
          </cell>
          <cell r="BE322" t="str">
            <v>MEDELLÍN</v>
          </cell>
          <cell r="BF322" t="str">
            <v>O</v>
          </cell>
        </row>
        <row r="323">
          <cell r="A323">
            <v>1036932603</v>
          </cell>
          <cell r="B323" t="str">
            <v>JUAN FELIPE ESCOBAR ESCOBAR</v>
          </cell>
          <cell r="C323" t="str">
            <v>ACTIVO</v>
          </cell>
          <cell r="D323">
            <v>0</v>
          </cell>
          <cell r="E323">
            <v>0</v>
          </cell>
          <cell r="F323">
            <v>0</v>
          </cell>
          <cell r="G323" t="str">
            <v>OPERATIVO</v>
          </cell>
          <cell r="H323" t="str">
            <v>REGULAR</v>
          </cell>
          <cell r="I323" t="str">
            <v>M</v>
          </cell>
          <cell r="J323" t="str">
            <v>juan.escobar@quipux.com</v>
          </cell>
          <cell r="K323" t="str">
            <v>SOLTERO</v>
          </cell>
          <cell r="L323">
            <v>0</v>
          </cell>
          <cell r="M323" t="str">
            <v>ANALISTA DE CALIDAD</v>
          </cell>
          <cell r="N323" t="str">
            <v>PROFESIONAL SENIOR</v>
          </cell>
          <cell r="O323" t="str">
            <v>I</v>
          </cell>
          <cell r="P323" t="str">
            <v>CASA MATRIZ</v>
          </cell>
          <cell r="Q323" t="str">
            <v>VICEPRESIDENCIA DE FÁBRICA DE SOFTWARE</v>
          </cell>
          <cell r="R323" t="str">
            <v>GERENCIA DE OPTIMIZACIÓN DE SOLUCIONES</v>
          </cell>
          <cell r="S323" t="str">
            <v>GREISON DARIO PEMBERTY VELEZ</v>
          </cell>
          <cell r="T323" t="str">
            <v>INDEFINIDO</v>
          </cell>
          <cell r="U323">
            <v>0</v>
          </cell>
          <cell r="V323">
            <v>41156</v>
          </cell>
          <cell r="W323">
            <v>0</v>
          </cell>
          <cell r="X323">
            <v>6.3917808219178083</v>
          </cell>
          <cell r="Y323" t="str">
            <v>ESPECIALIZACIÓN</v>
          </cell>
          <cell r="Z323">
            <v>0</v>
          </cell>
          <cell r="AA323">
            <v>0</v>
          </cell>
          <cell r="AB323" t="str">
            <v>INGENIERÍA DE SISTEMAS</v>
          </cell>
          <cell r="AC323" t="str">
            <v xml:space="preserve">GESTIÓN DE SOFTWARE </v>
          </cell>
          <cell r="AD323">
            <v>0</v>
          </cell>
          <cell r="AE323">
            <v>0</v>
          </cell>
          <cell r="AF323">
            <v>0</v>
          </cell>
          <cell r="AG323" t="str">
            <v>UNIVERSIDAD CATÓLICA DE ORIENTE</v>
          </cell>
          <cell r="AH323" t="str">
            <v>UNIVERSIDAD CATÓLICA DEL ORIENTE</v>
          </cell>
          <cell r="AI323">
            <v>0</v>
          </cell>
          <cell r="AJ323">
            <v>2012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32503</v>
          </cell>
          <cell r="AW323">
            <v>30.098630136986301</v>
          </cell>
          <cell r="AX323" t="str">
            <v>RIONEGRO</v>
          </cell>
          <cell r="AY323" t="str">
            <v>CALLE 42 Nº 56-39 SAVANA PLAZA</v>
          </cell>
          <cell r="AZ323">
            <v>0</v>
          </cell>
          <cell r="BA323" t="str">
            <v>3137000 ext 406</v>
          </cell>
          <cell r="BB323">
            <v>5372006</v>
          </cell>
          <cell r="BC323">
            <v>3136334420</v>
          </cell>
          <cell r="BD323" t="str">
            <v>LLANOGRANDE - RIONEGRO</v>
          </cell>
          <cell r="BE323" t="str">
            <v>RIONEGRO</v>
          </cell>
          <cell r="BF323" t="str">
            <v>O</v>
          </cell>
        </row>
        <row r="324">
          <cell r="A324">
            <v>1061719359</v>
          </cell>
          <cell r="B324" t="str">
            <v>ANGELA MENESES URREA</v>
          </cell>
          <cell r="C324" t="str">
            <v>ACTIVO</v>
          </cell>
          <cell r="D324">
            <v>0</v>
          </cell>
          <cell r="E324">
            <v>0</v>
          </cell>
          <cell r="F324">
            <v>0</v>
          </cell>
          <cell r="G324" t="str">
            <v>OPERATIVO</v>
          </cell>
          <cell r="H324" t="str">
            <v>REGULAR</v>
          </cell>
          <cell r="I324" t="str">
            <v>F</v>
          </cell>
          <cell r="J324" t="str">
            <v>angela-10111@hotmail.com</v>
          </cell>
          <cell r="K324" t="str">
            <v>SOLTERO</v>
          </cell>
          <cell r="L324">
            <v>0</v>
          </cell>
          <cell r="M324" t="str">
            <v>AUXILIAR OPERATIVO DE SERVICIO</v>
          </cell>
          <cell r="N324" t="str">
            <v>PROFESIONAL STAFF</v>
          </cell>
          <cell r="O324" t="str">
            <v>I</v>
          </cell>
          <cell r="P324" t="str">
            <v>TRÁNSITO POPAYÁN</v>
          </cell>
          <cell r="Q324" t="str">
            <v>TRÁNSITO POPAYÁN</v>
          </cell>
          <cell r="R324" t="str">
            <v>FRONT OFFICE</v>
          </cell>
          <cell r="S324" t="str">
            <v>YULY ANDREA VILLAMARIN ESCOBAR</v>
          </cell>
          <cell r="T324" t="str">
            <v>FIJO INFERIOR A UN AÑO</v>
          </cell>
          <cell r="U324">
            <v>43441</v>
          </cell>
          <cell r="V324">
            <v>43259</v>
          </cell>
          <cell r="W324">
            <v>0</v>
          </cell>
          <cell r="X324">
            <v>0.63013698630136983</v>
          </cell>
          <cell r="Y324" t="str">
            <v>TÉCNICO</v>
          </cell>
          <cell r="Z324" t="str">
            <v>ARCHIVISTICA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 t="str">
            <v>COMFACAUCA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2016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32618</v>
          </cell>
          <cell r="AW324">
            <v>29.783561643835615</v>
          </cell>
          <cell r="AX324" t="str">
            <v>TRÁNSITO POPAYÁN</v>
          </cell>
          <cell r="AY324" t="str">
            <v>CARRERA 2 CON CALLE 25 NORTE, SALIDA AL HUILA, VÍA POMONA</v>
          </cell>
          <cell r="AZ324">
            <v>0</v>
          </cell>
          <cell r="BA324">
            <v>0</v>
          </cell>
          <cell r="BB324">
            <v>0</v>
          </cell>
          <cell r="BC324">
            <v>3127584463</v>
          </cell>
          <cell r="BD324" t="str">
            <v>KR 39 B 4 N 52, CIUDAD 2000</v>
          </cell>
          <cell r="BE324" t="str">
            <v>POPAYÁN</v>
          </cell>
          <cell r="BF324" t="str">
            <v>O</v>
          </cell>
        </row>
        <row r="325">
          <cell r="A325">
            <v>1017233957</v>
          </cell>
          <cell r="B325" t="str">
            <v>JUAN FERNANDO RAMIREZ CHAVARRIA</v>
          </cell>
          <cell r="C325" t="str">
            <v>INACTIVO</v>
          </cell>
          <cell r="D325">
            <v>0</v>
          </cell>
          <cell r="E325" t="str">
            <v>COLCIENCIAS</v>
          </cell>
          <cell r="F325" t="str">
            <v>RENUNCIA VOLUNTARIA</v>
          </cell>
          <cell r="G325" t="str">
            <v>OPERATIVO</v>
          </cell>
          <cell r="H325" t="str">
            <v>REGULAR</v>
          </cell>
          <cell r="I325" t="str">
            <v>M</v>
          </cell>
          <cell r="J325" t="str">
            <v>fernando.ramirez@quipux.com</v>
          </cell>
          <cell r="K325" t="str">
            <v>SOLTERO</v>
          </cell>
          <cell r="L325">
            <v>0</v>
          </cell>
          <cell r="M325" t="str">
            <v>DISEÑADOR GRAFICO</v>
          </cell>
          <cell r="N325" t="str">
            <v>PROFESIONAL STAFF</v>
          </cell>
          <cell r="O325" t="str">
            <v>I</v>
          </cell>
          <cell r="P325" t="str">
            <v>CASA MATRIZ</v>
          </cell>
          <cell r="Q325" t="str">
            <v>VICEPRESIDENCIA DE FÁBRICA DE SOFTWARE</v>
          </cell>
          <cell r="R325" t="str">
            <v>GERENCIA DE OPTIMIZACIÓN DE SOLUCIONES</v>
          </cell>
          <cell r="S325" t="str">
            <v>CARLOS AUGUSTO ZAPATA OSSA</v>
          </cell>
          <cell r="T325" t="str">
            <v>INDEFINIDO</v>
          </cell>
          <cell r="U325">
            <v>0</v>
          </cell>
          <cell r="V325">
            <v>42128</v>
          </cell>
          <cell r="W325">
            <v>43098</v>
          </cell>
          <cell r="X325">
            <v>2.6575342465753424</v>
          </cell>
          <cell r="Y325" t="str">
            <v>TÉCNICO</v>
          </cell>
          <cell r="Z325" t="str">
            <v>PROGRAMACIÓN DE SISTEMAS DE INFORMACIÓN</v>
          </cell>
          <cell r="AA325" t="str">
            <v>ESTUDIANTE TECNOLOGÍA EN SISTEMATIZACION DE DATOS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str">
            <v>POLITÉCNICO COLOMBIANO JAIME ISAZA CADAVID</v>
          </cell>
          <cell r="AG325" t="str">
            <v>POLITÉCNICO COLOMBIANO JAIME ISAZA CADAVID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34919</v>
          </cell>
          <cell r="AW325">
            <v>23.479452054794521</v>
          </cell>
          <cell r="AX325" t="str">
            <v>MILLA DE ORO</v>
          </cell>
          <cell r="AY325" t="str">
            <v>CRA 43 A N 3 SUR-130 TORRE 1 PISO 12 MILLA DE ORO</v>
          </cell>
          <cell r="AZ325">
            <v>0</v>
          </cell>
          <cell r="BA325">
            <v>3137000</v>
          </cell>
          <cell r="BB325">
            <v>2699067</v>
          </cell>
          <cell r="BC325">
            <v>3146934667</v>
          </cell>
          <cell r="BD325" t="str">
            <v>CARRERA 30 NO. 42-25</v>
          </cell>
          <cell r="BE325" t="str">
            <v>MEDELLÍN</v>
          </cell>
          <cell r="BF325" t="str">
            <v>A</v>
          </cell>
        </row>
        <row r="326">
          <cell r="A326">
            <v>15441566</v>
          </cell>
          <cell r="B326" t="str">
            <v>JUAN FERNANDO RIOS CANO</v>
          </cell>
          <cell r="C326" t="str">
            <v>ACTIVO</v>
          </cell>
          <cell r="D326">
            <v>0</v>
          </cell>
          <cell r="E326">
            <v>0</v>
          </cell>
          <cell r="F326">
            <v>0</v>
          </cell>
          <cell r="G326" t="str">
            <v>OPERATIVO</v>
          </cell>
          <cell r="H326" t="str">
            <v>REGULAR</v>
          </cell>
          <cell r="I326" t="str">
            <v>M</v>
          </cell>
          <cell r="J326" t="str">
            <v>juan.rios@quipux.com</v>
          </cell>
          <cell r="K326" t="str">
            <v>CASADO</v>
          </cell>
          <cell r="L326">
            <v>3</v>
          </cell>
          <cell r="M326" t="str">
            <v>ANALISTA DESARROLLADOR</v>
          </cell>
          <cell r="N326" t="str">
            <v>PROFESIONAL SENIOR</v>
          </cell>
          <cell r="O326" t="str">
            <v>II</v>
          </cell>
          <cell r="P326" t="str">
            <v>CASA MATRIZ</v>
          </cell>
          <cell r="Q326" t="str">
            <v>VICEPRESIDENCIA DE FÁBRICA DE SOFTWARE</v>
          </cell>
          <cell r="R326" t="str">
            <v>GERENCIA DE OPTIMIZACIÓN DE SOLUCIONES</v>
          </cell>
          <cell r="S326" t="str">
            <v>JUAN CARLOS LONDOÑO TASCON</v>
          </cell>
          <cell r="T326" t="str">
            <v>INDEFINIDO</v>
          </cell>
          <cell r="U326">
            <v>0</v>
          </cell>
          <cell r="V326">
            <v>38628</v>
          </cell>
          <cell r="W326">
            <v>0</v>
          </cell>
          <cell r="X326">
            <v>13.317808219178081</v>
          </cell>
          <cell r="Y326" t="str">
            <v>PROFESIONAL</v>
          </cell>
          <cell r="Z326">
            <v>0</v>
          </cell>
          <cell r="AA326">
            <v>0</v>
          </cell>
          <cell r="AB326" t="str">
            <v>INGENIERÍA DE SISTEMAS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 t="str">
            <v>UNIVERSIDAD CATÓLICA DE ORIENTE</v>
          </cell>
          <cell r="AH326">
            <v>0</v>
          </cell>
          <cell r="AI326">
            <v>0</v>
          </cell>
          <cell r="AJ326">
            <v>2004</v>
          </cell>
          <cell r="AK326" t="str">
            <v>05255148408ANT</v>
          </cell>
          <cell r="AL326" t="str">
            <v>INGENIERÍA DE SISTEMAS</v>
          </cell>
          <cell r="AM326">
            <v>39415</v>
          </cell>
          <cell r="AN326" t="str">
            <v>ORACLE DATABASE SQL CERTIFIED EXPERT</v>
          </cell>
          <cell r="AO326">
            <v>0</v>
          </cell>
          <cell r="AP326">
            <v>0</v>
          </cell>
          <cell r="AQ326">
            <v>0</v>
          </cell>
          <cell r="AR326" t="str">
            <v>ORACLE-2014</v>
          </cell>
          <cell r="AS326">
            <v>0</v>
          </cell>
          <cell r="AT326">
            <v>0</v>
          </cell>
          <cell r="AU326">
            <v>0</v>
          </cell>
          <cell r="AV326">
            <v>29132</v>
          </cell>
          <cell r="AW326">
            <v>39.334246575342469</v>
          </cell>
          <cell r="AX326" t="str">
            <v>RIONEGRO</v>
          </cell>
          <cell r="AY326" t="str">
            <v>CALLE 42 Nº 56-39 SAVANA PLAZA</v>
          </cell>
          <cell r="AZ326">
            <v>0</v>
          </cell>
          <cell r="BA326" t="str">
            <v>3137000 ext 406</v>
          </cell>
          <cell r="BB326">
            <v>5511140</v>
          </cell>
          <cell r="BC326">
            <v>3008265292</v>
          </cell>
          <cell r="BD326" t="str">
            <v>CRA 48 N 46-3</v>
          </cell>
          <cell r="BE326" t="str">
            <v>GUARNE</v>
          </cell>
          <cell r="BF326" t="str">
            <v>A</v>
          </cell>
        </row>
        <row r="327">
          <cell r="A327">
            <v>79554498</v>
          </cell>
          <cell r="B327" t="str">
            <v>JUAN GUILLERMO USME FERNANDEZ</v>
          </cell>
          <cell r="C327" t="str">
            <v>ACTIVO</v>
          </cell>
          <cell r="D327">
            <v>0</v>
          </cell>
          <cell r="E327">
            <v>0</v>
          </cell>
          <cell r="F327">
            <v>0</v>
          </cell>
          <cell r="G327" t="str">
            <v>LIDER</v>
          </cell>
          <cell r="H327" t="str">
            <v>REGULAR</v>
          </cell>
          <cell r="I327" t="str">
            <v>M</v>
          </cell>
          <cell r="J327" t="str">
            <v>juan.usme@quipux.com</v>
          </cell>
          <cell r="K327" t="str">
            <v>SOLTERO</v>
          </cell>
          <cell r="L327">
            <v>1</v>
          </cell>
          <cell r="M327" t="str">
            <v>VICEPRESIDENTE JURÍDICO Y CAPACIDADES DEL NEGOCIO</v>
          </cell>
          <cell r="N327" t="str">
            <v>VICEPRESIDENTE</v>
          </cell>
          <cell r="O327" t="str">
            <v>I</v>
          </cell>
          <cell r="P327" t="str">
            <v>CASA MATRIZ</v>
          </cell>
          <cell r="Q327" t="str">
            <v>VICEPRESIDENCIA JURÍDICA Y CAPACIDADES DEL NEGOCIO</v>
          </cell>
          <cell r="R327" t="str">
            <v>VICEPRESIDENCIA JURIDICA Y DE CAPACIDADES DEL NEGOCIOS</v>
          </cell>
          <cell r="S327" t="str">
            <v>HUGO ALBERTO ZULUAGA GIRALDO</v>
          </cell>
          <cell r="T327" t="str">
            <v>INDEFINIDO</v>
          </cell>
          <cell r="U327">
            <v>0</v>
          </cell>
          <cell r="V327">
            <v>42502</v>
          </cell>
          <cell r="W327">
            <v>0</v>
          </cell>
          <cell r="X327">
            <v>2.7041095890410958</v>
          </cell>
          <cell r="Y327" t="str">
            <v>MAESTRÍA</v>
          </cell>
          <cell r="Z327">
            <v>0</v>
          </cell>
          <cell r="AA327">
            <v>0</v>
          </cell>
          <cell r="AB327" t="str">
            <v>DERECHO</v>
          </cell>
          <cell r="AC327" t="str">
            <v>DERECHO INMOBILIARIO / DERECHO ECONOMICO / GOBIERNO,GERENCIA Y ASUNTOS POLITICOS</v>
          </cell>
          <cell r="AD327" t="str">
            <v>GOBIERNO Y POLITICAS PÚBLICAS</v>
          </cell>
          <cell r="AE327">
            <v>0</v>
          </cell>
          <cell r="AF327">
            <v>0</v>
          </cell>
          <cell r="AG327" t="str">
            <v>UNIVERSIDAD PONTIFICIA BOLIVARIANA</v>
          </cell>
          <cell r="AH327" t="str">
            <v>UNIVERSIDAD PONTIFICIA BOLIVARIANA                                           UNIVERSIDAD EXTERNADO DE COLOMBIA</v>
          </cell>
          <cell r="AI327" t="str">
            <v>UNIVERSIDAD EXTERNADO DE COLOMBIA</v>
          </cell>
          <cell r="AJ327">
            <v>1996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25919</v>
          </cell>
          <cell r="AW327">
            <v>48.136986301369866</v>
          </cell>
          <cell r="AX327" t="str">
            <v>MILLA DE ORO</v>
          </cell>
          <cell r="AY327" t="str">
            <v>CRA 43 A N 3 SUR-130 TORRE 1 PISO 12 MILLA DE ORO</v>
          </cell>
          <cell r="AZ327">
            <v>0</v>
          </cell>
          <cell r="BA327">
            <v>3137000</v>
          </cell>
          <cell r="BB327">
            <v>4186798</v>
          </cell>
          <cell r="BC327">
            <v>300677424</v>
          </cell>
          <cell r="BD327" t="str">
            <v>CARRERA 17 NO 12 SUR 260 EL POBLADO</v>
          </cell>
          <cell r="BE327" t="str">
            <v>MEDELLÍN</v>
          </cell>
          <cell r="BF327" t="str">
            <v>A</v>
          </cell>
        </row>
        <row r="328">
          <cell r="A328">
            <v>1085252934</v>
          </cell>
          <cell r="B328" t="str">
            <v>DANIEL ORTIZ ORTIZ</v>
          </cell>
          <cell r="C328" t="str">
            <v>ACTIVO</v>
          </cell>
          <cell r="D328">
            <v>0</v>
          </cell>
          <cell r="E328">
            <v>0</v>
          </cell>
          <cell r="F328">
            <v>0</v>
          </cell>
          <cell r="G328" t="str">
            <v>LIDER</v>
          </cell>
          <cell r="H328" t="str">
            <v>REGULAR</v>
          </cell>
          <cell r="I328" t="str">
            <v>M</v>
          </cell>
          <cell r="J328" t="str">
            <v>daniel.ortiz@movit.com.co</v>
          </cell>
          <cell r="K328" t="str">
            <v>SOLTERO</v>
          </cell>
          <cell r="L328">
            <v>0</v>
          </cell>
          <cell r="M328" t="str">
            <v>COORDINADOR JURIDICO</v>
          </cell>
          <cell r="N328" t="str">
            <v>PROFESIONAL STAFF</v>
          </cell>
          <cell r="O328" t="str">
            <v>II</v>
          </cell>
          <cell r="P328" t="str">
            <v>TRÁNSITO POPAYÁN</v>
          </cell>
          <cell r="Q328" t="str">
            <v>TRÁNSITO POPAYÁN</v>
          </cell>
          <cell r="R328" t="str">
            <v>JURÍDICA</v>
          </cell>
          <cell r="S328" t="str">
            <v>MANUEL ALEXANDER ARDILA CHASQUI</v>
          </cell>
          <cell r="T328" t="str">
            <v>INDEFINIDO</v>
          </cell>
          <cell r="U328">
            <v>0</v>
          </cell>
          <cell r="V328">
            <v>43259</v>
          </cell>
          <cell r="W328">
            <v>0</v>
          </cell>
          <cell r="X328">
            <v>0.63013698630136983</v>
          </cell>
          <cell r="Y328" t="str">
            <v>PROFESIONAL</v>
          </cell>
          <cell r="Z328">
            <v>0</v>
          </cell>
          <cell r="AA328">
            <v>0</v>
          </cell>
          <cell r="AB328" t="str">
            <v>DERECHO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 t="str">
            <v>UNIVERSIDAD DEL CAUCA</v>
          </cell>
          <cell r="AH328">
            <v>0</v>
          </cell>
          <cell r="AI328">
            <v>0</v>
          </cell>
          <cell r="AJ328">
            <v>2012</v>
          </cell>
          <cell r="AK328">
            <v>255156</v>
          </cell>
          <cell r="AL328" t="str">
            <v>ABOGADO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31688</v>
          </cell>
          <cell r="AW328">
            <v>32.331506849315069</v>
          </cell>
          <cell r="AX328" t="str">
            <v>TRÁNSITO POPAYÁN</v>
          </cell>
          <cell r="AY328" t="str">
            <v>CARRERA 2 CON CALLE 25 NORTE, SALIDA AL HUILA, VÍA POMONA</v>
          </cell>
          <cell r="AZ328">
            <v>0</v>
          </cell>
          <cell r="BA328">
            <v>0</v>
          </cell>
          <cell r="BB328">
            <v>0</v>
          </cell>
          <cell r="BC328">
            <v>3014260394</v>
          </cell>
          <cell r="BD328" t="str">
            <v>CALLE 57 N # 10-46, VILLA DEL VIENTO</v>
          </cell>
          <cell r="BE328" t="str">
            <v>POPAYÁN</v>
          </cell>
          <cell r="BF328" t="str">
            <v>O</v>
          </cell>
        </row>
        <row r="329">
          <cell r="A329">
            <v>1017205219</v>
          </cell>
          <cell r="B329" t="str">
            <v>JUAN JOSE MUÑOZ POSADA</v>
          </cell>
          <cell r="C329" t="str">
            <v>ACTIVO</v>
          </cell>
          <cell r="D329">
            <v>0</v>
          </cell>
          <cell r="E329">
            <v>0</v>
          </cell>
          <cell r="F329">
            <v>0</v>
          </cell>
          <cell r="G329" t="str">
            <v>OPERATIVO</v>
          </cell>
          <cell r="H329" t="str">
            <v>REGULAR</v>
          </cell>
          <cell r="I329" t="str">
            <v>M</v>
          </cell>
          <cell r="J329" t="str">
            <v>juan.munoz@quipux.com</v>
          </cell>
          <cell r="K329" t="str">
            <v>SOLTERO</v>
          </cell>
          <cell r="L329">
            <v>0</v>
          </cell>
          <cell r="M329" t="str">
            <v>ADMINISTRADOR DE APLICATIVO</v>
          </cell>
          <cell r="N329" t="str">
            <v>PROFESIONAL STAFF</v>
          </cell>
          <cell r="O329" t="str">
            <v>I</v>
          </cell>
          <cell r="P329" t="str">
            <v>CASA MATRIZ</v>
          </cell>
          <cell r="Q329" t="str">
            <v>VICEPRESIDENCIA DE OPERACIONES</v>
          </cell>
          <cell r="R329" t="str">
            <v>EXPERIENCIA DE SERVICIO</v>
          </cell>
          <cell r="S329" t="str">
            <v>CARLOS ALBERTO ORTEGA COBOS</v>
          </cell>
          <cell r="T329" t="str">
            <v>INDEFINIDO</v>
          </cell>
          <cell r="U329">
            <v>0</v>
          </cell>
          <cell r="V329">
            <v>42920</v>
          </cell>
          <cell r="W329">
            <v>0</v>
          </cell>
          <cell r="X329">
            <v>1.558904109589041</v>
          </cell>
          <cell r="Y329" t="str">
            <v>PROFESIONAL</v>
          </cell>
          <cell r="Z329">
            <v>0</v>
          </cell>
          <cell r="AA329">
            <v>0</v>
          </cell>
          <cell r="AB329" t="str">
            <v>INGENIERÍA DE SISTEMAS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 t="str">
            <v>FUNDACIÓN UNIVERSITARIA LUIS AMIGÓ</v>
          </cell>
          <cell r="AH329">
            <v>0</v>
          </cell>
          <cell r="AI329">
            <v>0</v>
          </cell>
          <cell r="AJ329">
            <v>2016</v>
          </cell>
          <cell r="AK329" t="str">
            <v>05255-347287ANT</v>
          </cell>
          <cell r="AL329" t="str">
            <v>INGENIERÍA DE SISTEMAS</v>
          </cell>
          <cell r="AM329">
            <v>2016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33696</v>
          </cell>
          <cell r="AW329">
            <v>26.830136986301369</v>
          </cell>
          <cell r="AX329" t="str">
            <v>TRÁNSITO MEDELLÍN</v>
          </cell>
          <cell r="AY329" t="str">
            <v>CARRERA 64 C No. 72 - 58 TRÁNSITO MEDELLÍN</v>
          </cell>
          <cell r="AZ329">
            <v>0</v>
          </cell>
          <cell r="BA329">
            <v>3137000</v>
          </cell>
          <cell r="BB329">
            <v>5058456</v>
          </cell>
          <cell r="BC329">
            <v>3176377335</v>
          </cell>
          <cell r="BD329" t="str">
            <v>CRA 49 N 82-74 CAMPO VALDES</v>
          </cell>
          <cell r="BE329" t="str">
            <v>MEDELLÍN</v>
          </cell>
          <cell r="BF329" t="str">
            <v>O</v>
          </cell>
        </row>
        <row r="330">
          <cell r="A330">
            <v>1216717002</v>
          </cell>
          <cell r="B330" t="str">
            <v>JUAN MANUEL PULGARIN SERNA</v>
          </cell>
          <cell r="C330" t="str">
            <v>ACTIVO</v>
          </cell>
          <cell r="D330">
            <v>0</v>
          </cell>
          <cell r="E330" t="str">
            <v>COLCIENCIAS</v>
          </cell>
          <cell r="F330">
            <v>0</v>
          </cell>
          <cell r="G330" t="str">
            <v>OPERATIVO</v>
          </cell>
          <cell r="H330" t="str">
            <v>REGULAR</v>
          </cell>
          <cell r="I330" t="str">
            <v>M</v>
          </cell>
          <cell r="J330" t="str">
            <v>juan.pulgarin@quipux.com</v>
          </cell>
          <cell r="K330" t="str">
            <v>SOLTERO</v>
          </cell>
          <cell r="L330">
            <v>0</v>
          </cell>
          <cell r="M330" t="str">
            <v>ANALISTA DESARROLLADOR</v>
          </cell>
          <cell r="N330" t="str">
            <v>PROFESIONAL STAFF</v>
          </cell>
          <cell r="O330" t="str">
            <v>III</v>
          </cell>
          <cell r="P330" t="str">
            <v>CASA MATRIZ</v>
          </cell>
          <cell r="Q330" t="str">
            <v>VICEPRESIDENCIA DE FÁBRICA DE SOFTWARE</v>
          </cell>
          <cell r="R330" t="str">
            <v>GERENCIA DE OPTIMIZACIÓN DE SOLUCIONES</v>
          </cell>
          <cell r="S330" t="str">
            <v>GREISON DARIO PEMBERTY VELEZ</v>
          </cell>
          <cell r="T330" t="str">
            <v>INDEFINIDO</v>
          </cell>
          <cell r="U330">
            <v>0</v>
          </cell>
          <cell r="V330">
            <v>42006</v>
          </cell>
          <cell r="W330">
            <v>0</v>
          </cell>
          <cell r="X330">
            <v>4.0630136986301366</v>
          </cell>
          <cell r="Y330" t="str">
            <v>PROFESIONAL</v>
          </cell>
          <cell r="Z330">
            <v>0</v>
          </cell>
          <cell r="AA330" t="str">
            <v>SISTEMAS</v>
          </cell>
          <cell r="AB330" t="str">
            <v>INGENIERÍA DE SISTEMAS</v>
          </cell>
          <cell r="AC330">
            <v>0</v>
          </cell>
          <cell r="AD330">
            <v>0</v>
          </cell>
          <cell r="AE330">
            <v>0</v>
          </cell>
          <cell r="AF330" t="str">
            <v>TECNOLÓGICO DE ANTIOQUIA</v>
          </cell>
          <cell r="AG330" t="str">
            <v>TECNOLÓGICO DE ANTIOQUIA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34664</v>
          </cell>
          <cell r="AW330">
            <v>24.17808219178082</v>
          </cell>
          <cell r="AX330" t="str">
            <v>FORUM</v>
          </cell>
          <cell r="AY330" t="str">
            <v>Calle 7 Sur #42 - 70</v>
          </cell>
          <cell r="AZ330">
            <v>0</v>
          </cell>
          <cell r="BA330">
            <v>0</v>
          </cell>
          <cell r="BB330">
            <v>4386129</v>
          </cell>
          <cell r="BC330">
            <v>3146378076</v>
          </cell>
          <cell r="BD330" t="str">
            <v>CARRERA 132 NO. 62D - 38 SAN CRISTOBAL</v>
          </cell>
          <cell r="BE330" t="str">
            <v>MEDELLÍN</v>
          </cell>
          <cell r="BF330" t="str">
            <v>O</v>
          </cell>
        </row>
        <row r="331">
          <cell r="A331">
            <v>71387382</v>
          </cell>
          <cell r="B331" t="str">
            <v>JUAN PABLO AGUDELO RAMIREZ</v>
          </cell>
          <cell r="C331" t="str">
            <v>ACTIVO</v>
          </cell>
          <cell r="D331">
            <v>0</v>
          </cell>
          <cell r="E331">
            <v>0</v>
          </cell>
          <cell r="F331">
            <v>0</v>
          </cell>
          <cell r="G331" t="str">
            <v>OPERATIVO</v>
          </cell>
          <cell r="H331" t="str">
            <v>REGULAR</v>
          </cell>
          <cell r="I331" t="str">
            <v>M</v>
          </cell>
          <cell r="J331" t="str">
            <v>juan.agudelo@quipux.com</v>
          </cell>
          <cell r="K331" t="str">
            <v>CASADO</v>
          </cell>
          <cell r="L331">
            <v>3</v>
          </cell>
          <cell r="M331" t="str">
            <v>ANALISTA DE SOPORTE</v>
          </cell>
          <cell r="N331" t="str">
            <v>PROFESIONAL STAFF</v>
          </cell>
          <cell r="O331" t="str">
            <v>I</v>
          </cell>
          <cell r="P331" t="str">
            <v>CASA MATRIZ</v>
          </cell>
          <cell r="Q331" t="str">
            <v>VICEPRESIDENCIA DE OPERACIONES</v>
          </cell>
          <cell r="R331" t="str">
            <v>EXPERIENCIA DE SERVICIO</v>
          </cell>
          <cell r="S331" t="str">
            <v>MARIBEL CASTAÑO CIRO</v>
          </cell>
          <cell r="T331" t="str">
            <v>INDEFINIDO</v>
          </cell>
          <cell r="U331">
            <v>0</v>
          </cell>
          <cell r="V331">
            <v>41211</v>
          </cell>
          <cell r="W331">
            <v>0</v>
          </cell>
          <cell r="X331">
            <v>6.2410958904109588</v>
          </cell>
          <cell r="Y331" t="str">
            <v>TECNOLÓGICO</v>
          </cell>
          <cell r="Z331" t="str">
            <v>ANÁLISIS Y PROGRAMACIÓN DE COMPUTADORES</v>
          </cell>
          <cell r="AA331" t="str">
            <v>ANÁLISIS Y DESARROLLO DE SISTEMAS DE INFORMACIÓN</v>
          </cell>
          <cell r="AB331">
            <v>0</v>
          </cell>
          <cell r="AC331">
            <v>0</v>
          </cell>
          <cell r="AD331">
            <v>0</v>
          </cell>
          <cell r="AE331" t="str">
            <v>CESDE</v>
          </cell>
          <cell r="AF331" t="str">
            <v>SENA</v>
          </cell>
          <cell r="AG331">
            <v>0</v>
          </cell>
          <cell r="AH331">
            <v>0</v>
          </cell>
          <cell r="AI331">
            <v>0</v>
          </cell>
          <cell r="AJ331">
            <v>2017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30073</v>
          </cell>
          <cell r="AW331">
            <v>36.756164383561647</v>
          </cell>
          <cell r="AX331" t="str">
            <v>RIONEGRO</v>
          </cell>
          <cell r="AY331" t="str">
            <v>CALLE 42 Nº 56-39 SAVANA PLAZA</v>
          </cell>
          <cell r="AZ331">
            <v>0</v>
          </cell>
          <cell r="BA331" t="str">
            <v>3137000 ext 406</v>
          </cell>
          <cell r="BB331">
            <v>4921632</v>
          </cell>
          <cell r="BC331">
            <v>3015314893</v>
          </cell>
          <cell r="BD331" t="str">
            <v>CALLE 34B CARRERA 34B - 119 INTERIOR 301</v>
          </cell>
          <cell r="BE331" t="str">
            <v>MEDELLÍN</v>
          </cell>
          <cell r="BF331" t="str">
            <v>O</v>
          </cell>
        </row>
        <row r="332">
          <cell r="A332">
            <v>1128479174</v>
          </cell>
          <cell r="B332" t="str">
            <v>JUAN PABLO CORREA HOYOS</v>
          </cell>
          <cell r="C332" t="str">
            <v>ACTIVO</v>
          </cell>
          <cell r="D332">
            <v>0</v>
          </cell>
          <cell r="E332">
            <v>0</v>
          </cell>
          <cell r="F332">
            <v>0</v>
          </cell>
          <cell r="G332" t="str">
            <v>OPERATIVO</v>
          </cell>
          <cell r="H332" t="str">
            <v>REGULAR</v>
          </cell>
          <cell r="I332" t="str">
            <v>M</v>
          </cell>
          <cell r="J332" t="str">
            <v>juan.correa@quipux.com</v>
          </cell>
          <cell r="K332" t="str">
            <v>SOLTERO</v>
          </cell>
          <cell r="L332">
            <v>0</v>
          </cell>
          <cell r="M332" t="str">
            <v>ANALISTA DE SOPORTE</v>
          </cell>
          <cell r="N332" t="str">
            <v>PROFESIONAL EN ENTRENAMIENTO</v>
          </cell>
          <cell r="O332" t="str">
            <v>II</v>
          </cell>
          <cell r="P332" t="str">
            <v>CASA MATRIZ</v>
          </cell>
          <cell r="Q332" t="str">
            <v>VICEPRESIDENCIA DE OPERACIONES</v>
          </cell>
          <cell r="R332" t="str">
            <v>EXPERIENCIA DE SERVICIO</v>
          </cell>
          <cell r="S332" t="str">
            <v>MARIBEL CASTAÑO CIRO</v>
          </cell>
          <cell r="T332" t="str">
            <v>INDEFINIDO</v>
          </cell>
          <cell r="U332">
            <v>0</v>
          </cell>
          <cell r="V332">
            <v>42590</v>
          </cell>
          <cell r="W332">
            <v>0</v>
          </cell>
          <cell r="X332">
            <v>2.463013698630137</v>
          </cell>
          <cell r="Y332" t="str">
            <v>TECNOLÓGICO</v>
          </cell>
          <cell r="Z332" t="str">
            <v>SISTEMAS</v>
          </cell>
          <cell r="AA332" t="str">
            <v>ANÁLISIS Y DESARROLLO DE SISTEMAS DE INFORMACIÓN</v>
          </cell>
          <cell r="AB332">
            <v>0</v>
          </cell>
          <cell r="AC332">
            <v>0</v>
          </cell>
          <cell r="AD332">
            <v>0</v>
          </cell>
          <cell r="AE332" t="str">
            <v>SENA</v>
          </cell>
          <cell r="AF332" t="str">
            <v>SENA</v>
          </cell>
          <cell r="AG332">
            <v>0</v>
          </cell>
          <cell r="AH332">
            <v>0</v>
          </cell>
          <cell r="AI332">
            <v>0</v>
          </cell>
          <cell r="AJ332">
            <v>2016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33565</v>
          </cell>
          <cell r="AW332">
            <v>27.18904109589041</v>
          </cell>
          <cell r="AX332" t="str">
            <v>MILLA DE ORO</v>
          </cell>
          <cell r="AY332" t="str">
            <v>CRA 43 A N 3 SUR-130 TORRE 1 PISO 12 MILLA DE ORO</v>
          </cell>
          <cell r="AZ332">
            <v>0</v>
          </cell>
          <cell r="BA332">
            <v>3137000</v>
          </cell>
          <cell r="BB332">
            <v>2525419</v>
          </cell>
          <cell r="BC332">
            <v>3053270070</v>
          </cell>
          <cell r="BD332" t="str">
            <v>CRA 108 #43-18</v>
          </cell>
          <cell r="BE332" t="str">
            <v>MEDELLÍN</v>
          </cell>
          <cell r="BF332" t="str">
            <v>A</v>
          </cell>
        </row>
        <row r="333">
          <cell r="A333">
            <v>8029549</v>
          </cell>
          <cell r="B333" t="str">
            <v>JUAN PABLO PANDALES MOSQUERA</v>
          </cell>
          <cell r="C333" t="str">
            <v>ACTIVO</v>
          </cell>
          <cell r="D333">
            <v>0</v>
          </cell>
          <cell r="E333" t="str">
            <v>COLCIENCIAS</v>
          </cell>
          <cell r="F333">
            <v>0</v>
          </cell>
          <cell r="G333" t="str">
            <v>OPERATIVO</v>
          </cell>
          <cell r="H333" t="str">
            <v>REGULAR</v>
          </cell>
          <cell r="I333" t="str">
            <v>M</v>
          </cell>
          <cell r="J333" t="str">
            <v>juan.pandales@quipux.com</v>
          </cell>
          <cell r="K333" t="str">
            <v>SOLTERO</v>
          </cell>
          <cell r="L333">
            <v>0</v>
          </cell>
          <cell r="M333" t="str">
            <v>ANALISTA TI</v>
          </cell>
          <cell r="N333" t="str">
            <v>PROFESIONAL STAFF</v>
          </cell>
          <cell r="O333" t="str">
            <v>I</v>
          </cell>
          <cell r="P333" t="str">
            <v>CASA MATRIZ</v>
          </cell>
          <cell r="Q333" t="str">
            <v>VICEPRESIDENCIA DE PROYECTOS Y NUEVOS NEGOCIOS</v>
          </cell>
          <cell r="R333" t="str">
            <v>GERENCIA DE NUEVOS PROYECTOS Y TICS</v>
          </cell>
          <cell r="S333" t="str">
            <v>ANDERSON LINARES VELASCO</v>
          </cell>
          <cell r="T333" t="str">
            <v>INDEFINIDO</v>
          </cell>
          <cell r="U333">
            <v>0</v>
          </cell>
          <cell r="V333">
            <v>42604</v>
          </cell>
          <cell r="W333">
            <v>0</v>
          </cell>
          <cell r="X333">
            <v>2.4246575342465753</v>
          </cell>
          <cell r="Y333" t="str">
            <v>PROFESIONAL</v>
          </cell>
          <cell r="Z333">
            <v>0</v>
          </cell>
          <cell r="AA333">
            <v>0</v>
          </cell>
          <cell r="AB333" t="str">
            <v>INGENIERÍA EN TELECOMUNICACIONES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 t="str">
            <v>UNIVERSIDAD DE ANTIOQUIA</v>
          </cell>
          <cell r="AH333">
            <v>0</v>
          </cell>
          <cell r="AI333">
            <v>0</v>
          </cell>
          <cell r="AJ333">
            <v>2016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31239</v>
          </cell>
          <cell r="AW333">
            <v>33.561643835616437</v>
          </cell>
          <cell r="AX333" t="str">
            <v>MILLA DE ORO</v>
          </cell>
          <cell r="AY333" t="str">
            <v>CRA 43 A N 3 SUR-130 TORRE 1 PISO 12 MILLA DE ORO</v>
          </cell>
          <cell r="AZ333">
            <v>0</v>
          </cell>
          <cell r="BA333">
            <v>3137000</v>
          </cell>
          <cell r="BB333">
            <v>3045228953</v>
          </cell>
          <cell r="BC333">
            <v>3045228953</v>
          </cell>
          <cell r="BD333" t="str">
            <v>CALLE 48 #38-45, APTO 802</v>
          </cell>
          <cell r="BE333" t="str">
            <v>MEDELLÍN</v>
          </cell>
          <cell r="BF333" t="str">
            <v>B</v>
          </cell>
        </row>
        <row r="334">
          <cell r="A334">
            <v>15438289</v>
          </cell>
          <cell r="B334" t="str">
            <v>JUAN PABLO RAMIREZ MADRID</v>
          </cell>
          <cell r="C334" t="str">
            <v>ACTIVO</v>
          </cell>
          <cell r="D334">
            <v>0</v>
          </cell>
          <cell r="E334" t="str">
            <v>COLCIENCIAS</v>
          </cell>
          <cell r="F334">
            <v>0</v>
          </cell>
          <cell r="G334" t="str">
            <v>LIDER</v>
          </cell>
          <cell r="H334" t="str">
            <v>REGULAR</v>
          </cell>
          <cell r="I334" t="str">
            <v>M</v>
          </cell>
          <cell r="J334" t="str">
            <v>juan.ramirez@quipux.com</v>
          </cell>
          <cell r="K334" t="str">
            <v>CASADO</v>
          </cell>
          <cell r="L334">
            <v>3</v>
          </cell>
          <cell r="M334" t="str">
            <v>VICEPRESIDENTE INVESTIGACIÓN Y DESARROLLO</v>
          </cell>
          <cell r="N334" t="str">
            <v>VICEPRESIDENTE</v>
          </cell>
          <cell r="O334" t="str">
            <v>I</v>
          </cell>
          <cell r="P334" t="str">
            <v>CASA MATRIZ</v>
          </cell>
          <cell r="Q334" t="str">
            <v>VICEPRESIDENCIA DE INVESTIGACIÓN Y DESARROLLO</v>
          </cell>
          <cell r="R334" t="str">
            <v>EQUIPO DE INVESTIGACIÓN Y DESARROLLO</v>
          </cell>
          <cell r="S334" t="str">
            <v>HUGO ALBERTO ZULUAGA GIRALDO</v>
          </cell>
          <cell r="T334" t="str">
            <v>INDEFINIDO</v>
          </cell>
          <cell r="U334">
            <v>0</v>
          </cell>
          <cell r="V334">
            <v>34992</v>
          </cell>
          <cell r="W334">
            <v>0</v>
          </cell>
          <cell r="X334">
            <v>23.279452054794522</v>
          </cell>
          <cell r="Y334" t="str">
            <v>MAESTRÍA</v>
          </cell>
          <cell r="Z334">
            <v>0</v>
          </cell>
          <cell r="AA334">
            <v>0</v>
          </cell>
          <cell r="AB334" t="str">
            <v>INGENIERÍA DE SISTEMAS</v>
          </cell>
          <cell r="AC334" t="str">
            <v>DESARROLLO DE SOFTWARE</v>
          </cell>
          <cell r="AD334" t="str">
            <v>INGENIERÍA INFORMATICA</v>
          </cell>
          <cell r="AE334">
            <v>0</v>
          </cell>
          <cell r="AF334">
            <v>0</v>
          </cell>
          <cell r="AG334" t="str">
            <v>UNIVERSIDAD CATÓLICA DE ORIENTE</v>
          </cell>
          <cell r="AH334" t="str">
            <v>UNIVERSIDAD EAFIT</v>
          </cell>
          <cell r="AI334" t="str">
            <v>UNIVERSIDAD EAFIT</v>
          </cell>
          <cell r="AJ334">
            <v>1997</v>
          </cell>
          <cell r="AK334" t="str">
            <v>05255110620ANT</v>
          </cell>
          <cell r="AL334" t="str">
            <v>INGENIERÍA DE SISTEMAS</v>
          </cell>
          <cell r="AM334">
            <v>38246</v>
          </cell>
          <cell r="AN334" t="str">
            <v>PROJECT MANAGEMENT PROFESSIONAL</v>
          </cell>
          <cell r="AO334">
            <v>0</v>
          </cell>
          <cell r="AP334">
            <v>0</v>
          </cell>
          <cell r="AQ334">
            <v>0</v>
          </cell>
          <cell r="AR334" t="str">
            <v>PROJECT MANAGEMENT INTITUTE</v>
          </cell>
          <cell r="AS334">
            <v>0</v>
          </cell>
          <cell r="AT334">
            <v>0</v>
          </cell>
          <cell r="AU334">
            <v>0</v>
          </cell>
          <cell r="AV334">
            <v>27786</v>
          </cell>
          <cell r="AW334">
            <v>43.021917808219179</v>
          </cell>
          <cell r="AX334" t="str">
            <v>MILLA DE ORO</v>
          </cell>
          <cell r="AY334" t="str">
            <v>CRA 43 A N 3 SUR-130 TORRE 1 PISO 12 MILLA DE ORO</v>
          </cell>
          <cell r="AZ334">
            <v>0</v>
          </cell>
          <cell r="BA334">
            <v>3137000</v>
          </cell>
          <cell r="BB334">
            <v>3410604</v>
          </cell>
          <cell r="BC334">
            <v>3187331430</v>
          </cell>
          <cell r="BD334" t="str">
            <v>CALLE 36 A SUR 27 D 166</v>
          </cell>
          <cell r="BE334" t="str">
            <v>ENVIGADO</v>
          </cell>
          <cell r="BF334" t="str">
            <v>O</v>
          </cell>
        </row>
        <row r="335">
          <cell r="A335">
            <v>1036641364</v>
          </cell>
          <cell r="B335" t="str">
            <v>JUAN PABLO TOBON VARELA</v>
          </cell>
          <cell r="C335" t="str">
            <v>ACTIVO</v>
          </cell>
          <cell r="D335">
            <v>0</v>
          </cell>
          <cell r="E335">
            <v>0</v>
          </cell>
          <cell r="F335">
            <v>0</v>
          </cell>
          <cell r="G335" t="str">
            <v>OPERATIVO</v>
          </cell>
          <cell r="H335" t="str">
            <v>REGULAR</v>
          </cell>
          <cell r="I335" t="str">
            <v>M</v>
          </cell>
          <cell r="J335" t="str">
            <v>juan.tobon@quipux.com</v>
          </cell>
          <cell r="K335" t="str">
            <v>SOLTERO</v>
          </cell>
          <cell r="L335">
            <v>0</v>
          </cell>
          <cell r="M335" t="str">
            <v>PROFESIONAL GESTIÓN DEL CONOCIMIENTO</v>
          </cell>
          <cell r="N335" t="str">
            <v>PROFESIONAL STAFF</v>
          </cell>
          <cell r="O335" t="str">
            <v>II</v>
          </cell>
          <cell r="P335" t="str">
            <v>CASA MATRIZ</v>
          </cell>
          <cell r="Q335" t="str">
            <v>VICEPRESIDENCIA JURÍDICA Y CAPACIDADES DEL NEGOCIO</v>
          </cell>
          <cell r="R335" t="str">
            <v>CAPACIDADES DEL NEGOCIO</v>
          </cell>
          <cell r="S335" t="str">
            <v>JORGE MARIO MONTOYA LOPEZ</v>
          </cell>
          <cell r="T335" t="str">
            <v>INDEFINIDO</v>
          </cell>
          <cell r="U335">
            <v>0</v>
          </cell>
          <cell r="V335">
            <v>42807</v>
          </cell>
          <cell r="W335">
            <v>0</v>
          </cell>
          <cell r="X335">
            <v>1.8684931506849316</v>
          </cell>
          <cell r="Y335" t="str">
            <v>PROFESIONAL</v>
          </cell>
          <cell r="Z335">
            <v>0</v>
          </cell>
          <cell r="AA335">
            <v>0</v>
          </cell>
          <cell r="AB335" t="str">
            <v>INGENIERÍA DE PROCESOS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 t="str">
            <v>UNIVERSIDAD EAFIT</v>
          </cell>
          <cell r="AH335">
            <v>0</v>
          </cell>
          <cell r="AI335">
            <v>0</v>
          </cell>
          <cell r="AJ335">
            <v>2016</v>
          </cell>
          <cell r="AK335" t="str">
            <v>05285-354429 ANT</v>
          </cell>
          <cell r="AL335" t="str">
            <v>INGENIERO DE PROCESOS</v>
          </cell>
          <cell r="AM335">
            <v>42818</v>
          </cell>
          <cell r="AN335" t="str">
            <v>INGLES AVANZADO</v>
          </cell>
          <cell r="AO335" t="str">
            <v>FORMACIÓN EMPRESARIAL DE AUDITORES INTERNOS EN SISTEMAS DE GESTIÓN DE CALIDAD NTC ISO 9001:2015</v>
          </cell>
          <cell r="AP335" t="str">
            <v>ACTUALIZACION ISO 9001:2015</v>
          </cell>
          <cell r="AQ335">
            <v>0</v>
          </cell>
          <cell r="AR335">
            <v>0</v>
          </cell>
          <cell r="AS335" t="str">
            <v>ICONTEC</v>
          </cell>
          <cell r="AT335" t="str">
            <v>ICONTEC</v>
          </cell>
          <cell r="AU335">
            <v>0</v>
          </cell>
          <cell r="AV335">
            <v>33506</v>
          </cell>
          <cell r="AW335">
            <v>27.350684931506848</v>
          </cell>
          <cell r="AX335" t="str">
            <v>MILLA DE ORO</v>
          </cell>
          <cell r="AY335" t="str">
            <v>CRA 43 A N 3 SUR-130 TORRE 1 PISO 12 MILLA DE ORO</v>
          </cell>
          <cell r="AZ335">
            <v>0</v>
          </cell>
          <cell r="BA335">
            <v>3137000</v>
          </cell>
          <cell r="BB335">
            <v>3324377</v>
          </cell>
          <cell r="BC335">
            <v>3148872833</v>
          </cell>
          <cell r="BD335" t="str">
            <v xml:space="preserve">CALLE 39 SUR N 25 C-89 </v>
          </cell>
          <cell r="BE335" t="str">
            <v>MEDELLÍN</v>
          </cell>
          <cell r="BF335" t="str">
            <v>O</v>
          </cell>
        </row>
        <row r="336">
          <cell r="A336">
            <v>15445867</v>
          </cell>
          <cell r="B336" t="str">
            <v>JUAN ROBERTO GARCIA</v>
          </cell>
          <cell r="C336" t="str">
            <v>ACTIVO</v>
          </cell>
          <cell r="D336">
            <v>0</v>
          </cell>
          <cell r="E336" t="str">
            <v>COLCIENCIAS</v>
          </cell>
          <cell r="F336">
            <v>0</v>
          </cell>
          <cell r="G336" t="str">
            <v>OPERATIVO</v>
          </cell>
          <cell r="H336" t="str">
            <v>REGULAR</v>
          </cell>
          <cell r="I336" t="str">
            <v>M</v>
          </cell>
          <cell r="J336" t="str">
            <v>juan.garcia@quipux.com</v>
          </cell>
          <cell r="K336" t="str">
            <v>CASADO</v>
          </cell>
          <cell r="L336">
            <v>1</v>
          </cell>
          <cell r="M336" t="str">
            <v>ANALISTA DESARROLLADOR</v>
          </cell>
          <cell r="N336" t="str">
            <v>PROFESIONAL SENIOR</v>
          </cell>
          <cell r="O336" t="str">
            <v>II</v>
          </cell>
          <cell r="P336" t="str">
            <v>CASA MATRIZ</v>
          </cell>
          <cell r="Q336" t="str">
            <v>VICEPRESIDENCIA DE FÁBRICA DE SOFTWARE</v>
          </cell>
          <cell r="R336" t="str">
            <v>GERENCIA DE OPTIMIZACIÓN DE SOLUCIONES</v>
          </cell>
          <cell r="S336" t="str">
            <v>JULIAN HUMBERTO LOPEZ RAMIREZ</v>
          </cell>
          <cell r="T336" t="str">
            <v>INDEFINIDO</v>
          </cell>
          <cell r="U336">
            <v>0</v>
          </cell>
          <cell r="V336">
            <v>41214</v>
          </cell>
          <cell r="W336">
            <v>0</v>
          </cell>
          <cell r="X336">
            <v>6.2328767123287667</v>
          </cell>
          <cell r="Y336" t="str">
            <v>PROFESIONAL</v>
          </cell>
          <cell r="Z336">
            <v>0</v>
          </cell>
          <cell r="AA336">
            <v>0</v>
          </cell>
          <cell r="AB336" t="str">
            <v>INGENIERÍA DE SISTEMAS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 t="str">
            <v>UNIVERSIDAD CATÓLICA DE ORIENTE</v>
          </cell>
          <cell r="AH336">
            <v>0</v>
          </cell>
          <cell r="AI336">
            <v>0</v>
          </cell>
          <cell r="AJ336">
            <v>2011</v>
          </cell>
          <cell r="AK336">
            <v>0</v>
          </cell>
          <cell r="AL336">
            <v>0</v>
          </cell>
          <cell r="AM336">
            <v>0</v>
          </cell>
          <cell r="AN336" t="str">
            <v>ORACLE CERTIFIED PROFESSIONAL ,JAVA SE 6 PROGRAMMER</v>
          </cell>
          <cell r="AO336">
            <v>0</v>
          </cell>
          <cell r="AP336">
            <v>0</v>
          </cell>
          <cell r="AQ336">
            <v>0</v>
          </cell>
          <cell r="AR336" t="str">
            <v>ORACLE-2014</v>
          </cell>
          <cell r="AS336">
            <v>0</v>
          </cell>
          <cell r="AT336">
            <v>0</v>
          </cell>
          <cell r="AU336">
            <v>0</v>
          </cell>
          <cell r="AV336">
            <v>30424</v>
          </cell>
          <cell r="AW336">
            <v>35.794520547945204</v>
          </cell>
          <cell r="AX336" t="str">
            <v>RIONEGRO</v>
          </cell>
          <cell r="AY336" t="str">
            <v>CALLE 42 Nº 56-39 SAVANA PLAZA</v>
          </cell>
          <cell r="AZ336">
            <v>0</v>
          </cell>
          <cell r="BA336" t="str">
            <v>3137000 ext 406</v>
          </cell>
          <cell r="BB336">
            <v>6148992</v>
          </cell>
          <cell r="BC336">
            <v>3147545786</v>
          </cell>
          <cell r="BD336" t="str">
            <v>CARRERA 52A NO. 39 - 13 ENCENILLOS</v>
          </cell>
          <cell r="BE336" t="str">
            <v>RIONEGRO</v>
          </cell>
          <cell r="BF336" t="str">
            <v>O</v>
          </cell>
        </row>
        <row r="337">
          <cell r="A337">
            <v>1061693725</v>
          </cell>
          <cell r="B337" t="str">
            <v>DANIEL VALDIVIESO POLANCO</v>
          </cell>
          <cell r="C337" t="str">
            <v>ACTIVO</v>
          </cell>
          <cell r="D337">
            <v>0</v>
          </cell>
          <cell r="E337">
            <v>0</v>
          </cell>
          <cell r="F337">
            <v>0</v>
          </cell>
          <cell r="G337" t="str">
            <v>OPERATIVO</v>
          </cell>
          <cell r="H337" t="str">
            <v>REGULAR</v>
          </cell>
          <cell r="I337" t="str">
            <v>M</v>
          </cell>
          <cell r="J337" t="str">
            <v>danielvaldiviesopolanco@gmail.com</v>
          </cell>
          <cell r="K337" t="str">
            <v>SOLTERO</v>
          </cell>
          <cell r="L337">
            <v>0</v>
          </cell>
          <cell r="M337" t="str">
            <v>ANALISTA DE INFORMACIÓN</v>
          </cell>
          <cell r="N337" t="str">
            <v>PROFESIONAL STAFF</v>
          </cell>
          <cell r="O337" t="str">
            <v>I</v>
          </cell>
          <cell r="P337" t="str">
            <v>TRÁNSITO POPAYÁN</v>
          </cell>
          <cell r="Q337" t="str">
            <v>TRÁNSITO POPAYÁN</v>
          </cell>
          <cell r="R337" t="str">
            <v>SISTEMAS</v>
          </cell>
          <cell r="S337" t="str">
            <v>JULIO CESAR LEON ESCOBAR</v>
          </cell>
          <cell r="T337" t="str">
            <v>FIJO INFERIOR A UN AÑO</v>
          </cell>
          <cell r="U337">
            <v>43441</v>
          </cell>
          <cell r="V337">
            <v>43259</v>
          </cell>
          <cell r="W337">
            <v>0</v>
          </cell>
          <cell r="X337">
            <v>0.63013698630136983</v>
          </cell>
          <cell r="Y337" t="str">
            <v>PROFESIONAL</v>
          </cell>
          <cell r="Z337">
            <v>0</v>
          </cell>
          <cell r="AA337">
            <v>0</v>
          </cell>
          <cell r="AB337" t="str">
            <v>INGENIERÍA DE SISTEMAS</v>
          </cell>
          <cell r="AC337" t="str">
            <v>GESTION DE SERVICIOS DE TECNOLOGIAS DE LA INFOTMACION</v>
          </cell>
          <cell r="AD337">
            <v>0</v>
          </cell>
          <cell r="AE337">
            <v>0</v>
          </cell>
          <cell r="AF337">
            <v>0</v>
          </cell>
          <cell r="AG337" t="str">
            <v>UNIVERSIDAD AUTONOMA DEL CAUCA</v>
          </cell>
          <cell r="AH337" t="str">
            <v>UNIVERSIDAD AUTONOMA DEL CAUCA</v>
          </cell>
          <cell r="AI337">
            <v>0</v>
          </cell>
          <cell r="AJ337">
            <v>2011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31794</v>
          </cell>
          <cell r="AW337">
            <v>32.041095890410958</v>
          </cell>
          <cell r="AX337" t="str">
            <v>TRÁNSITO POPAYÁN</v>
          </cell>
          <cell r="AY337" t="str">
            <v>CARRERA 2 CON CALLE 25 NORTE, SALIDA AL HUILA, VÍA POMONA</v>
          </cell>
          <cell r="AZ337">
            <v>0</v>
          </cell>
          <cell r="BA337">
            <v>0</v>
          </cell>
          <cell r="BB337">
            <v>0</v>
          </cell>
          <cell r="BC337">
            <v>3162917929</v>
          </cell>
          <cell r="BD337" t="str">
            <v>CARRERA 5 34N 02 APTO 402E, VILLA MERCEDES.</v>
          </cell>
          <cell r="BE337" t="str">
            <v>POPAYÁN</v>
          </cell>
          <cell r="BF337" t="str">
            <v>A</v>
          </cell>
        </row>
        <row r="338">
          <cell r="A338">
            <v>79807820</v>
          </cell>
          <cell r="B338" t="str">
            <v>DIEGO ALBERTO PEREZ ACOSTA</v>
          </cell>
          <cell r="C338" t="str">
            <v>INACTIVO</v>
          </cell>
          <cell r="D338">
            <v>0</v>
          </cell>
          <cell r="E338">
            <v>0</v>
          </cell>
          <cell r="F338" t="str">
            <v>PERIODO DE PRUEBA NO APROBADO</v>
          </cell>
          <cell r="G338" t="str">
            <v>OPERATIVO</v>
          </cell>
          <cell r="H338" t="str">
            <v>REGULAR</v>
          </cell>
          <cell r="I338" t="str">
            <v>M</v>
          </cell>
          <cell r="J338">
            <v>0</v>
          </cell>
          <cell r="K338" t="str">
            <v>SOLTERO</v>
          </cell>
          <cell r="L338">
            <v>0</v>
          </cell>
          <cell r="M338" t="str">
            <v>ADMINISTRADOR DE APLICATIVO</v>
          </cell>
          <cell r="N338" t="str">
            <v>PROFESIONAL STAFF</v>
          </cell>
          <cell r="O338" t="str">
            <v>II</v>
          </cell>
          <cell r="P338" t="str">
            <v>TRÁNSITO POPAYÁN</v>
          </cell>
          <cell r="Q338" t="str">
            <v>TRÁNSITO POPAYÁN</v>
          </cell>
          <cell r="R338" t="str">
            <v>DIRECCIÓN DE SERVICIO AL CLIENTE</v>
          </cell>
          <cell r="S338" t="str">
            <v>MANUEL ALEXANDER ARDILA CHASQUI</v>
          </cell>
          <cell r="T338" t="str">
            <v>FIJO INFERIOR A UN AÑO</v>
          </cell>
          <cell r="U338">
            <v>43441</v>
          </cell>
          <cell r="V338">
            <v>43259</v>
          </cell>
          <cell r="W338">
            <v>43293</v>
          </cell>
          <cell r="X338">
            <v>9.3150684931506855E-2</v>
          </cell>
          <cell r="Y338" t="str">
            <v>PROFESIONAL</v>
          </cell>
          <cell r="Z338">
            <v>0</v>
          </cell>
          <cell r="AA338">
            <v>0</v>
          </cell>
          <cell r="AB338" t="str">
            <v>INGENIERÍA DE SISTEMAS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 t="str">
            <v>FUNDACION UNIVERSITARIA DE POPAYAN</v>
          </cell>
          <cell r="AH338">
            <v>0</v>
          </cell>
          <cell r="AI338">
            <v>0</v>
          </cell>
          <cell r="AJ338">
            <v>2016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28235</v>
          </cell>
          <cell r="AW338">
            <v>41.791780821917811</v>
          </cell>
          <cell r="AX338" t="str">
            <v>TRÁNSITO POPAYÁN</v>
          </cell>
          <cell r="AY338" t="str">
            <v>CARRERA 2 CON CALLE 25 NORTE, SALIDA AL HUILA, VÍA POMONA</v>
          </cell>
          <cell r="AZ338">
            <v>0</v>
          </cell>
          <cell r="BA338">
            <v>0</v>
          </cell>
          <cell r="BB338">
            <v>0</v>
          </cell>
          <cell r="BC338">
            <v>3117499592</v>
          </cell>
          <cell r="BD338" t="str">
            <v>CALLE 4B # 52E - 28, PARQUE DE LAS GARZAS</v>
          </cell>
          <cell r="BE338" t="str">
            <v>POPAYÁN</v>
          </cell>
          <cell r="BF338" t="str">
            <v>A</v>
          </cell>
        </row>
        <row r="339">
          <cell r="A339">
            <v>1036947877</v>
          </cell>
          <cell r="B339" t="str">
            <v>JUAN SEBASTIAN SALAZAR AGUIRRE</v>
          </cell>
          <cell r="C339" t="str">
            <v>INACTIVO</v>
          </cell>
          <cell r="D339">
            <v>0</v>
          </cell>
          <cell r="E339" t="str">
            <v>COLCIENCIAS</v>
          </cell>
          <cell r="F339" t="str">
            <v>RENUNCIA VOLUNTARIA</v>
          </cell>
          <cell r="G339" t="str">
            <v>OPERATIVO</v>
          </cell>
          <cell r="H339" t="str">
            <v>REGULAR</v>
          </cell>
          <cell r="I339" t="str">
            <v>M</v>
          </cell>
          <cell r="J339" t="str">
            <v>juan.salazar@quipux.com</v>
          </cell>
          <cell r="K339" t="str">
            <v>SOLTERO</v>
          </cell>
          <cell r="L339">
            <v>0</v>
          </cell>
          <cell r="M339" t="str">
            <v>ANALISTA DESARROLLADOR</v>
          </cell>
          <cell r="N339" t="str">
            <v>PROFESIONAL STAFF</v>
          </cell>
          <cell r="O339" t="str">
            <v>II</v>
          </cell>
          <cell r="P339" t="str">
            <v>CASA MATRIZ</v>
          </cell>
          <cell r="Q339" t="str">
            <v>VICEPRESIDENCIA DE FÁBRICA DE SOFTWARE</v>
          </cell>
          <cell r="R339" t="str">
            <v>GERENCIA DE OPTIMIZACIÓN DE SOLUCIONES</v>
          </cell>
          <cell r="S339" t="str">
            <v>JULIAN HUMBERTO LOPEZ RAMIREZ</v>
          </cell>
          <cell r="T339" t="str">
            <v>INDEFINIDO</v>
          </cell>
          <cell r="U339">
            <v>0</v>
          </cell>
          <cell r="V339">
            <v>42667</v>
          </cell>
          <cell r="W339">
            <v>43091</v>
          </cell>
          <cell r="X339">
            <v>1.1616438356164382</v>
          </cell>
          <cell r="Y339" t="str">
            <v>PROFESIONAL</v>
          </cell>
          <cell r="Z339">
            <v>0</v>
          </cell>
          <cell r="AA339">
            <v>0</v>
          </cell>
          <cell r="AB339" t="str">
            <v>INGENIERÍA MECATRONICA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 t="str">
            <v>UNIVERSIDAD EIA</v>
          </cell>
          <cell r="AH339">
            <v>0</v>
          </cell>
          <cell r="AI339">
            <v>0</v>
          </cell>
          <cell r="AJ339">
            <v>2015</v>
          </cell>
          <cell r="AK339" t="str">
            <v>05361-322474</v>
          </cell>
          <cell r="AL339" t="str">
            <v>INGENIERÍA MECATRONICO</v>
          </cell>
          <cell r="AM339">
            <v>42412</v>
          </cell>
          <cell r="AN339" t="str">
            <v>TOEIC ADVANCED LEVEL</v>
          </cell>
          <cell r="AO339" t="str">
            <v>DIPLOMADO EN FORMULACIÓN, EVALUACIÓN Y GESTIÓN DE PROYECTOS</v>
          </cell>
          <cell r="AP339">
            <v>0</v>
          </cell>
          <cell r="AQ339">
            <v>0</v>
          </cell>
          <cell r="AR339" t="str">
            <v>TOEFL.ITP</v>
          </cell>
          <cell r="AS339" t="str">
            <v>UNIVERSIDAD EAFIT</v>
          </cell>
          <cell r="AT339">
            <v>0</v>
          </cell>
          <cell r="AU339">
            <v>0</v>
          </cell>
          <cell r="AV339">
            <v>34188</v>
          </cell>
          <cell r="AW339">
            <v>25.482191780821918</v>
          </cell>
          <cell r="AX339" t="str">
            <v>MILLA DE ORO</v>
          </cell>
          <cell r="AY339" t="str">
            <v>CRA 43 A N 3 SUR-130 TORRE 1 PISO 12 MILLA DE ORO</v>
          </cell>
          <cell r="AZ339">
            <v>0</v>
          </cell>
          <cell r="BA339">
            <v>3137000</v>
          </cell>
          <cell r="BB339">
            <v>5616840</v>
          </cell>
          <cell r="BC339">
            <v>3043284128</v>
          </cell>
          <cell r="BD339" t="str">
            <v>CRA 61D CALLE 42-101 QUINTAS DEL CARRETERO</v>
          </cell>
          <cell r="BE339" t="str">
            <v>RIONEGRO</v>
          </cell>
          <cell r="BF339" t="str">
            <v>B</v>
          </cell>
        </row>
        <row r="340">
          <cell r="A340">
            <v>1030575997</v>
          </cell>
          <cell r="B340" t="str">
            <v>JUAN SEBASTIAN WILCHES RODRIGUEZ</v>
          </cell>
          <cell r="C340" t="str">
            <v>INACTIVO</v>
          </cell>
          <cell r="D340">
            <v>0</v>
          </cell>
          <cell r="E340">
            <v>0</v>
          </cell>
          <cell r="F340" t="str">
            <v>RENUNCIA VOLUNTARIA</v>
          </cell>
          <cell r="G340" t="str">
            <v>OPERATIVO</v>
          </cell>
          <cell r="H340" t="str">
            <v>REGULAR</v>
          </cell>
          <cell r="I340" t="str">
            <v>M</v>
          </cell>
          <cell r="J340" t="str">
            <v>juan.wilches@quipux.com</v>
          </cell>
          <cell r="K340" t="str">
            <v>SOLTERO</v>
          </cell>
          <cell r="L340">
            <v>0</v>
          </cell>
          <cell r="M340" t="str">
            <v>ANALISTA DESARROLLADOR</v>
          </cell>
          <cell r="N340" t="str">
            <v>PROFESIONAL SENIOR</v>
          </cell>
          <cell r="O340" t="str">
            <v>I</v>
          </cell>
          <cell r="P340" t="str">
            <v>CASA MATRIZ</v>
          </cell>
          <cell r="Q340" t="str">
            <v>VICEPRESIDENCIA DE FÁBRICA DE SOFTWARE</v>
          </cell>
          <cell r="R340" t="str">
            <v>GERENCIA DE OPTIMIZACIÓN DE SOLUCIONES</v>
          </cell>
          <cell r="S340" t="str">
            <v>SANDRA ANGELICA SANCHEZ RUIZ</v>
          </cell>
          <cell r="T340" t="str">
            <v>INDEFINIDO</v>
          </cell>
          <cell r="U340">
            <v>0</v>
          </cell>
          <cell r="V340">
            <v>42171</v>
          </cell>
          <cell r="W340">
            <v>42606</v>
          </cell>
          <cell r="X340">
            <v>1.1917808219178083</v>
          </cell>
          <cell r="Y340" t="str">
            <v>PROFESIONAL</v>
          </cell>
          <cell r="Z340" t="str">
            <v>CIENCIAS DE LA COMPUTACIÓN</v>
          </cell>
          <cell r="AA340">
            <v>0</v>
          </cell>
          <cell r="AB340" t="str">
            <v>INGENIERÍA DE SISTEMAS</v>
          </cell>
          <cell r="AC340">
            <v>0</v>
          </cell>
          <cell r="AD340">
            <v>0</v>
          </cell>
          <cell r="AE340" t="str">
            <v>ESCUELA COLOMBIANA DE CARRERAS INDUSTRIALES</v>
          </cell>
          <cell r="AF340">
            <v>0</v>
          </cell>
          <cell r="AG340" t="str">
            <v>ESCUELA COLOMBIANA DE CARRERAS INDUSTRIALES</v>
          </cell>
          <cell r="AH340">
            <v>0</v>
          </cell>
          <cell r="AI340">
            <v>0</v>
          </cell>
          <cell r="AJ340">
            <v>2012</v>
          </cell>
          <cell r="AK340" t="str">
            <v>25255-244579CND</v>
          </cell>
          <cell r="AL340" t="str">
            <v>INGENIERÍA DE SISTEMAS</v>
          </cell>
          <cell r="AM340">
            <v>41305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33032</v>
          </cell>
          <cell r="AW340">
            <v>28.649315068493152</v>
          </cell>
          <cell r="AX340" t="str">
            <v>BOGOTÁ-VIGÍA</v>
          </cell>
          <cell r="AY340" t="str">
            <v>CALLE 63 No, 9A-45  CHAPINERO</v>
          </cell>
          <cell r="AZ340">
            <v>0</v>
          </cell>
          <cell r="BA340">
            <v>0</v>
          </cell>
          <cell r="BB340">
            <v>7496433</v>
          </cell>
          <cell r="BC340">
            <v>3164304867</v>
          </cell>
          <cell r="BD340" t="str">
            <v>TRAV.78 42-08</v>
          </cell>
          <cell r="BE340" t="str">
            <v>Bogotà</v>
          </cell>
          <cell r="BF340" t="str">
            <v>A</v>
          </cell>
        </row>
        <row r="341">
          <cell r="A341">
            <v>1020491035</v>
          </cell>
          <cell r="B341" t="str">
            <v>JUAN DAVID MACHADO ARDILA</v>
          </cell>
          <cell r="C341" t="str">
            <v>INACTIVO</v>
          </cell>
          <cell r="D341" t="str">
            <v>APRENDIZ</v>
          </cell>
          <cell r="E341">
            <v>0</v>
          </cell>
          <cell r="F341" t="str">
            <v>RENUNCIA VOLUNTARIA</v>
          </cell>
          <cell r="G341" t="str">
            <v>OPERATIVO</v>
          </cell>
          <cell r="H341" t="str">
            <v>CUOTA SENA</v>
          </cell>
          <cell r="I341" t="str">
            <v>M</v>
          </cell>
          <cell r="J341" t="str">
            <v>jdmachado244@misena.edu.co</v>
          </cell>
          <cell r="K341" t="str">
            <v>SOLTERO</v>
          </cell>
          <cell r="L341">
            <v>0</v>
          </cell>
          <cell r="M341" t="str">
            <v>APRENDIZ</v>
          </cell>
          <cell r="N341" t="str">
            <v>PROFESIONAL EN ENTRENAMIENTO</v>
          </cell>
          <cell r="O341" t="str">
            <v>I</v>
          </cell>
          <cell r="P341" t="str">
            <v>CASA MATRIZ</v>
          </cell>
          <cell r="Q341" t="str">
            <v>VICEPRESIDENCIA DE OPERACIONES</v>
          </cell>
          <cell r="R341" t="str">
            <v>GERENCIA PLANEACIÓN Y CONTROL DE OPERACIONES</v>
          </cell>
          <cell r="S341" t="str">
            <v>JAIR DUVAN CARDONA RENDON</v>
          </cell>
          <cell r="T341" t="str">
            <v>APRENDIZAJE</v>
          </cell>
          <cell r="U341">
            <v>0</v>
          </cell>
          <cell r="V341">
            <v>43028</v>
          </cell>
          <cell r="W341">
            <v>43115</v>
          </cell>
          <cell r="X341">
            <v>0.23835616438356164</v>
          </cell>
          <cell r="Y341" t="str">
            <v>BACHILLER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36238</v>
          </cell>
          <cell r="AW341">
            <v>19.865753424657534</v>
          </cell>
          <cell r="AX341" t="str">
            <v>MILLA DE ORO</v>
          </cell>
          <cell r="AY341" t="str">
            <v>CRA 43 A N 3 SUR-130 TORRE 1 PISO 12 MILLA DE ORO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 t="str">
            <v>BELLO</v>
          </cell>
          <cell r="BF341" t="str">
            <v>B</v>
          </cell>
        </row>
        <row r="342">
          <cell r="A342">
            <v>98637542</v>
          </cell>
          <cell r="B342" t="str">
            <v>JULIAN ANDRES CUARTAS OSORIO</v>
          </cell>
          <cell r="C342" t="str">
            <v>INACTIVO</v>
          </cell>
          <cell r="D342">
            <v>0</v>
          </cell>
          <cell r="E342">
            <v>0</v>
          </cell>
          <cell r="F342" t="str">
            <v>RENUNCIA VOLUNTARIA</v>
          </cell>
          <cell r="G342" t="str">
            <v>OPERATIVO</v>
          </cell>
          <cell r="H342" t="str">
            <v>REGULAR</v>
          </cell>
          <cell r="I342" t="str">
            <v>M</v>
          </cell>
          <cell r="J342" t="str">
            <v>julian.cuartas@quipux.com</v>
          </cell>
          <cell r="K342" t="str">
            <v>CASADO</v>
          </cell>
          <cell r="L342">
            <v>2</v>
          </cell>
          <cell r="M342" t="str">
            <v>ANALISTA DE INFORMACIÓN</v>
          </cell>
          <cell r="N342" t="str">
            <v>PROFESIONAL STAFF</v>
          </cell>
          <cell r="O342" t="str">
            <v>III</v>
          </cell>
          <cell r="P342" t="str">
            <v>CASA MATRIZ</v>
          </cell>
          <cell r="Q342" t="str">
            <v>VICEPRESIDENCIA DE OPERACIONES</v>
          </cell>
          <cell r="R342" t="str">
            <v>GERENCIA PLANEACIÓN Y CONTROL DE OPERACIONES</v>
          </cell>
          <cell r="S342" t="str">
            <v>JAIR DUVAN CARDONA RENDON</v>
          </cell>
          <cell r="T342" t="str">
            <v>INDEFINIDO</v>
          </cell>
          <cell r="U342">
            <v>0</v>
          </cell>
          <cell r="V342">
            <v>42786</v>
          </cell>
          <cell r="W342">
            <v>43049</v>
          </cell>
          <cell r="X342">
            <v>0.72054794520547949</v>
          </cell>
          <cell r="Y342" t="str">
            <v>ESPECIALIZACIÓN</v>
          </cell>
          <cell r="Z342">
            <v>0</v>
          </cell>
          <cell r="AA342">
            <v>0</v>
          </cell>
          <cell r="AB342" t="str">
            <v>INGENIERÍA DE SISTEMAS</v>
          </cell>
          <cell r="AC342" t="str">
            <v>GERENCIA DE PROYECTOS</v>
          </cell>
          <cell r="AD342">
            <v>0</v>
          </cell>
          <cell r="AE342">
            <v>0</v>
          </cell>
          <cell r="AF342">
            <v>0</v>
          </cell>
          <cell r="AG342" t="str">
            <v>FUNDACIÓN UNIVERSITARIA MARIA CANO</v>
          </cell>
          <cell r="AH342" t="str">
            <v>CORPORACIÓN UNIVERSITARIA MINUTO DE DIOS</v>
          </cell>
          <cell r="AI342">
            <v>0</v>
          </cell>
          <cell r="AJ342">
            <v>2012</v>
          </cell>
          <cell r="AK342" t="str">
            <v>05255-250355 ANT</v>
          </cell>
          <cell r="AL342" t="str">
            <v>INGENIERIO DE SISTEMAS</v>
          </cell>
          <cell r="AM342">
            <v>0</v>
          </cell>
          <cell r="AN342" t="str">
            <v>ITIL FOUNDATION CERTIFICATE</v>
          </cell>
          <cell r="AO342">
            <v>0</v>
          </cell>
          <cell r="AP342">
            <v>0</v>
          </cell>
          <cell r="AQ342">
            <v>0</v>
          </cell>
          <cell r="AR342" t="str">
            <v>APMG-INTERNACIONAL</v>
          </cell>
          <cell r="AS342">
            <v>0</v>
          </cell>
          <cell r="AT342">
            <v>0</v>
          </cell>
          <cell r="AU342">
            <v>0</v>
          </cell>
          <cell r="AV342">
            <v>29138</v>
          </cell>
          <cell r="AW342">
            <v>39.317808219178083</v>
          </cell>
          <cell r="AX342" t="str">
            <v>MILLA DE ORO</v>
          </cell>
          <cell r="AY342" t="str">
            <v>CRA 43 A N 3 SUR-130 TORRE 1 PISO 12 MILLA DE ORO</v>
          </cell>
          <cell r="AZ342">
            <v>0</v>
          </cell>
          <cell r="BA342">
            <v>3137000</v>
          </cell>
          <cell r="BB342">
            <v>3218090877</v>
          </cell>
          <cell r="BC342">
            <v>3218090877</v>
          </cell>
          <cell r="BD342" t="str">
            <v>CALE 32 N 61-230 BLOQUE 2 APTO 418</v>
          </cell>
          <cell r="BE342" t="str">
            <v>ITAGUI</v>
          </cell>
          <cell r="BF342" t="str">
            <v>B</v>
          </cell>
        </row>
        <row r="343">
          <cell r="A343">
            <v>10295964</v>
          </cell>
          <cell r="B343" t="str">
            <v>EDGAR EDUARDO ALEGRIA CISNEROS</v>
          </cell>
          <cell r="C343" t="str">
            <v>ACTIVO</v>
          </cell>
          <cell r="D343">
            <v>0</v>
          </cell>
          <cell r="E343">
            <v>0</v>
          </cell>
          <cell r="F343">
            <v>0</v>
          </cell>
          <cell r="G343" t="str">
            <v>OPERATIVO</v>
          </cell>
          <cell r="H343" t="str">
            <v>REGULAR</v>
          </cell>
          <cell r="I343" t="str">
            <v>M</v>
          </cell>
          <cell r="J343" t="str">
            <v>eduardoac10@hotmail.com</v>
          </cell>
          <cell r="K343" t="str">
            <v>SOLTERO</v>
          </cell>
          <cell r="L343">
            <v>0</v>
          </cell>
          <cell r="M343" t="str">
            <v>AUXILIAR OPERATIVO DE SERVICIO</v>
          </cell>
          <cell r="N343" t="str">
            <v>PROFESIONAL STAFF</v>
          </cell>
          <cell r="O343" t="str">
            <v>I</v>
          </cell>
          <cell r="P343" t="str">
            <v>TRÁNSITO POPAYÁN</v>
          </cell>
          <cell r="Q343" t="str">
            <v>TRÁNSITO POPAYÁN</v>
          </cell>
          <cell r="R343" t="str">
            <v>FRONT OFFICE</v>
          </cell>
          <cell r="S343" t="str">
            <v>YULY ANDREA VILLAMARIN ESCOBAR</v>
          </cell>
          <cell r="T343" t="str">
            <v>FIJO INFERIOR A UN AÑO</v>
          </cell>
          <cell r="U343">
            <v>43441</v>
          </cell>
          <cell r="V343">
            <v>43259</v>
          </cell>
          <cell r="W343">
            <v>0</v>
          </cell>
          <cell r="X343">
            <v>0.63013698630136983</v>
          </cell>
          <cell r="Y343" t="str">
            <v>BACHILLER</v>
          </cell>
          <cell r="Z343">
            <v>0</v>
          </cell>
          <cell r="AA343">
            <v>0</v>
          </cell>
          <cell r="AB343" t="str">
            <v>ESTUDIANTE DE CONTADURÍA PÚBLICA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 t="str">
            <v>UNIVERSIDAD COMFACAUCA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30159</v>
          </cell>
          <cell r="AW343">
            <v>36.520547945205479</v>
          </cell>
          <cell r="AX343" t="str">
            <v>TRÁNSITO POPAYÁN</v>
          </cell>
          <cell r="AY343" t="str">
            <v>CARRERA 2 CON CALLE 25 NORTE, SALIDA AL HUILA, VÍA POMONA</v>
          </cell>
          <cell r="AZ343">
            <v>0</v>
          </cell>
          <cell r="BA343">
            <v>0</v>
          </cell>
          <cell r="BB343">
            <v>0</v>
          </cell>
          <cell r="BC343">
            <v>3113010511</v>
          </cell>
          <cell r="BD343" t="str">
            <v>CARRERA 1 C N° 27 AN 45,</v>
          </cell>
          <cell r="BE343" t="str">
            <v>POPAYÁN</v>
          </cell>
          <cell r="BF343" t="str">
            <v>O</v>
          </cell>
        </row>
        <row r="344">
          <cell r="A344">
            <v>76315267</v>
          </cell>
          <cell r="B344" t="str">
            <v>FABIAN ANDRES ERAZO PIAMBA</v>
          </cell>
          <cell r="C344" t="str">
            <v>ACTIVO</v>
          </cell>
          <cell r="D344">
            <v>0</v>
          </cell>
          <cell r="E344">
            <v>0</v>
          </cell>
          <cell r="F344">
            <v>0</v>
          </cell>
          <cell r="G344" t="str">
            <v>OPERATIVO</v>
          </cell>
          <cell r="H344" t="str">
            <v>REGULAR</v>
          </cell>
          <cell r="I344" t="str">
            <v>M</v>
          </cell>
          <cell r="J344" t="str">
            <v>malazo90@hotmail.es</v>
          </cell>
          <cell r="K344" t="str">
            <v>SOLTERO</v>
          </cell>
          <cell r="L344">
            <v>0</v>
          </cell>
          <cell r="M344" t="str">
            <v>AUXILIAR OPERATIVO DE SERVICIO</v>
          </cell>
          <cell r="N344" t="str">
            <v>PROFESIONAL STAFF</v>
          </cell>
          <cell r="O344" t="str">
            <v>I</v>
          </cell>
          <cell r="P344" t="str">
            <v>TRÁNSITO POPAYÁN</v>
          </cell>
          <cell r="Q344" t="str">
            <v>TRÁNSITO POPAYÁN</v>
          </cell>
          <cell r="R344" t="str">
            <v>FRONT OFFICE</v>
          </cell>
          <cell r="S344" t="str">
            <v>YULY ANDREA VILLAMARIN ESCOBAR</v>
          </cell>
          <cell r="T344" t="str">
            <v>FIJO INFERIOR A UN AÑO</v>
          </cell>
          <cell r="U344">
            <v>43441</v>
          </cell>
          <cell r="V344">
            <v>43259</v>
          </cell>
          <cell r="W344">
            <v>0</v>
          </cell>
          <cell r="X344">
            <v>0.63013698630136983</v>
          </cell>
          <cell r="Y344" t="str">
            <v>TÉCNICO</v>
          </cell>
          <cell r="Z344" t="str">
            <v>AUXILIAR DE ARCHIVO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 t="str">
            <v>FUNDACION PROGRAMAS TECNICOS DEL CAUCA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26294</v>
          </cell>
          <cell r="AW344">
            <v>47.109589041095887</v>
          </cell>
          <cell r="AX344" t="str">
            <v>TRÁNSITO POPAYÁN</v>
          </cell>
          <cell r="AY344" t="str">
            <v>CARRERA 2 CON CALLE 25 NORTE, SALIDA AL HUILA, VÍA POMONA</v>
          </cell>
          <cell r="AZ344">
            <v>0</v>
          </cell>
          <cell r="BA344">
            <v>0</v>
          </cell>
          <cell r="BB344">
            <v>0</v>
          </cell>
          <cell r="BC344">
            <v>3182368396</v>
          </cell>
          <cell r="BD344" t="str">
            <v>CL 17 A 1 B 75, VEREDA SAMANGA</v>
          </cell>
          <cell r="BE344" t="str">
            <v>POPAYÁN</v>
          </cell>
          <cell r="BF344" t="str">
            <v>O</v>
          </cell>
        </row>
        <row r="345">
          <cell r="A345">
            <v>18104442</v>
          </cell>
          <cell r="B345" t="str">
            <v>FAIBER FABIAN CALDERON CABRERA</v>
          </cell>
          <cell r="C345" t="str">
            <v>ACTIVO</v>
          </cell>
          <cell r="D345">
            <v>0</v>
          </cell>
          <cell r="E345">
            <v>0</v>
          </cell>
          <cell r="F345">
            <v>0</v>
          </cell>
          <cell r="G345" t="str">
            <v>LIDER</v>
          </cell>
          <cell r="H345" t="str">
            <v>REGULAR</v>
          </cell>
          <cell r="I345" t="str">
            <v>M</v>
          </cell>
          <cell r="J345" t="str">
            <v>faiber.calderón@movit.com.co</v>
          </cell>
          <cell r="K345" t="str">
            <v>SOLTERO</v>
          </cell>
          <cell r="L345">
            <v>0</v>
          </cell>
          <cell r="M345" t="str">
            <v>LÍDER DE BACK OFFICE</v>
          </cell>
          <cell r="N345" t="str">
            <v>PROFESIONAL STAFF</v>
          </cell>
          <cell r="O345" t="str">
            <v>II</v>
          </cell>
          <cell r="P345" t="str">
            <v>TRÁNSITO POPAYÁN</v>
          </cell>
          <cell r="Q345" t="str">
            <v>TRÁNSITO POPAYÁN</v>
          </cell>
          <cell r="R345" t="str">
            <v>BACK OFFICE</v>
          </cell>
          <cell r="S345" t="str">
            <v>RODRIGO EDUARDO GIL LOPEZ</v>
          </cell>
          <cell r="T345" t="str">
            <v>INDEFINIDO</v>
          </cell>
          <cell r="U345">
            <v>0</v>
          </cell>
          <cell r="V345">
            <v>43259</v>
          </cell>
          <cell r="W345">
            <v>0</v>
          </cell>
          <cell r="X345">
            <v>0.63013698630136983</v>
          </cell>
          <cell r="Y345" t="str">
            <v>PROFESIONAL</v>
          </cell>
          <cell r="Z345">
            <v>0</v>
          </cell>
          <cell r="AA345" t="str">
            <v>ADMINISTRACIÓN EMPRESARIAL</v>
          </cell>
          <cell r="AB345" t="str">
            <v>ADMINISTRACIÓN DE EMPRESAS</v>
          </cell>
          <cell r="AC345">
            <v>0</v>
          </cell>
          <cell r="AD345">
            <v>0</v>
          </cell>
          <cell r="AE345">
            <v>0</v>
          </cell>
          <cell r="AF345" t="str">
            <v>SENA</v>
          </cell>
          <cell r="AG345" t="str">
            <v>CORPORACIÓN UNIVERSITARIA MINUTO DE DIOS</v>
          </cell>
          <cell r="AH345">
            <v>0</v>
          </cell>
          <cell r="AI345">
            <v>0</v>
          </cell>
          <cell r="AJ345">
            <v>2014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30474</v>
          </cell>
          <cell r="AW345">
            <v>35.657534246575345</v>
          </cell>
          <cell r="AX345" t="str">
            <v>TRÁNSITO POPAYÁN</v>
          </cell>
          <cell r="AY345" t="str">
            <v>CARRERA 2 CON CALLE 25 NORTE, SALIDA AL HUILA, VÍA POMONA</v>
          </cell>
          <cell r="AZ345">
            <v>0</v>
          </cell>
          <cell r="BA345">
            <v>0</v>
          </cell>
          <cell r="BB345">
            <v>0</v>
          </cell>
          <cell r="BC345">
            <v>3117019838</v>
          </cell>
          <cell r="BD345" t="str">
            <v>CARRERA 30 N # 10-09, CASA</v>
          </cell>
          <cell r="BE345" t="str">
            <v>POPAYÁN</v>
          </cell>
          <cell r="BF345" t="str">
            <v>O</v>
          </cell>
        </row>
        <row r="346">
          <cell r="A346">
            <v>1152438560</v>
          </cell>
          <cell r="B346" t="str">
            <v>JULIAN HERRERA RESTREPO</v>
          </cell>
          <cell r="C346" t="str">
            <v>ACTIVO</v>
          </cell>
          <cell r="D346">
            <v>0</v>
          </cell>
          <cell r="E346">
            <v>0</v>
          </cell>
          <cell r="F346">
            <v>0</v>
          </cell>
          <cell r="G346" t="str">
            <v>OPERATIVO</v>
          </cell>
          <cell r="H346" t="str">
            <v>REGULAR</v>
          </cell>
          <cell r="I346" t="str">
            <v>M</v>
          </cell>
          <cell r="J346" t="str">
            <v>julian.restrepo@quipux.com</v>
          </cell>
          <cell r="K346" t="str">
            <v>SOLTERO</v>
          </cell>
          <cell r="L346">
            <v>0</v>
          </cell>
          <cell r="M346" t="str">
            <v>ADMINISTRADOR DE APLICATIVO</v>
          </cell>
          <cell r="N346" t="str">
            <v>PROFESIONAL STAFF</v>
          </cell>
          <cell r="O346" t="str">
            <v>I</v>
          </cell>
          <cell r="P346" t="str">
            <v>CASA MATRIZ</v>
          </cell>
          <cell r="Q346" t="str">
            <v>VICEPRESIDENCIA DE OPERACIONES</v>
          </cell>
          <cell r="R346" t="str">
            <v>EXPERIENCIA DE SERVICIO</v>
          </cell>
          <cell r="S346" t="str">
            <v>CARLOS ALBERTO ORTEGA COBOS</v>
          </cell>
          <cell r="T346" t="str">
            <v>INDEFINIDO</v>
          </cell>
          <cell r="U346">
            <v>0</v>
          </cell>
          <cell r="V346">
            <v>40918</v>
          </cell>
          <cell r="W346">
            <v>0</v>
          </cell>
          <cell r="X346">
            <v>7.043835616438356</v>
          </cell>
          <cell r="Y346" t="str">
            <v>TÉCNICO</v>
          </cell>
          <cell r="Z346" t="str">
            <v>PROGRAMACIÓN DE SISTEMAS DE INFORMACIÓN</v>
          </cell>
          <cell r="AA346">
            <v>0</v>
          </cell>
          <cell r="AB346" t="str">
            <v>ESTUDIANTE INGENIERÍA DE SISTEMAS</v>
          </cell>
          <cell r="AC346">
            <v>0</v>
          </cell>
          <cell r="AD346">
            <v>0</v>
          </cell>
          <cell r="AE346" t="str">
            <v>POLITÉCNICO JAIME ISAZA CADAVID</v>
          </cell>
          <cell r="AF346">
            <v>0</v>
          </cell>
          <cell r="AG346" t="str">
            <v>TECNOLÓGICO DE ANTIOQUIA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33424</v>
          </cell>
          <cell r="AW346">
            <v>27.575342465753426</v>
          </cell>
          <cell r="AX346" t="str">
            <v>TRÁNSITO MEDELLÍN</v>
          </cell>
          <cell r="AY346" t="str">
            <v>CARRERA 64 C No. 72 - 58 TRÁNSITO MEDELLÍN</v>
          </cell>
          <cell r="AZ346">
            <v>0</v>
          </cell>
          <cell r="BA346" t="str">
            <v>3201000 ext 4424</v>
          </cell>
          <cell r="BB346">
            <v>4013343</v>
          </cell>
          <cell r="BC346">
            <v>3117518863</v>
          </cell>
          <cell r="BD346" t="str">
            <v>CALLE 50 NO. 45-29</v>
          </cell>
          <cell r="BE346" t="str">
            <v>COPACABANA</v>
          </cell>
          <cell r="BF346" t="str">
            <v>O</v>
          </cell>
        </row>
        <row r="347">
          <cell r="A347">
            <v>1036924637</v>
          </cell>
          <cell r="B347" t="str">
            <v>JULIAN HUMBERTO LOPEZ RAMIREZ</v>
          </cell>
          <cell r="C347" t="str">
            <v>ACTIVO</v>
          </cell>
          <cell r="D347">
            <v>0</v>
          </cell>
          <cell r="E347" t="str">
            <v>COLCIENCIAS</v>
          </cell>
          <cell r="F347">
            <v>0</v>
          </cell>
          <cell r="G347" t="str">
            <v>LIDER</v>
          </cell>
          <cell r="H347" t="str">
            <v>REGULAR</v>
          </cell>
          <cell r="I347" t="str">
            <v>M</v>
          </cell>
          <cell r="J347" t="str">
            <v>julian.lopez@quipux.com</v>
          </cell>
          <cell r="K347" t="str">
            <v>SOLTERO</v>
          </cell>
          <cell r="L347">
            <v>0</v>
          </cell>
          <cell r="M347" t="str">
            <v>LIDER DE PROYECTO</v>
          </cell>
          <cell r="N347" t="str">
            <v>LÍDER</v>
          </cell>
          <cell r="O347" t="str">
            <v>III</v>
          </cell>
          <cell r="P347" t="str">
            <v>CASA MATRIZ</v>
          </cell>
          <cell r="Q347" t="str">
            <v>VICEPRESIDENCIA DE FÁBRICA DE SOFTWARE</v>
          </cell>
          <cell r="R347" t="str">
            <v>GERENCIA DE OPTIMIZACIÓN DE SOLUCIONES</v>
          </cell>
          <cell r="S347" t="str">
            <v>BEATRIZ EUGENIA JARAMILLO VASQUEZ</v>
          </cell>
          <cell r="T347" t="str">
            <v>INDEFINIDO</v>
          </cell>
          <cell r="U347">
            <v>0</v>
          </cell>
          <cell r="V347">
            <v>39965</v>
          </cell>
          <cell r="W347">
            <v>0</v>
          </cell>
          <cell r="X347">
            <v>9.6547945205479451</v>
          </cell>
          <cell r="Y347" t="str">
            <v>ESPECIALIZACIÓN</v>
          </cell>
          <cell r="Z347">
            <v>0</v>
          </cell>
          <cell r="AA347">
            <v>0</v>
          </cell>
          <cell r="AB347" t="str">
            <v>INGENIERÍA DE SISTEMAS</v>
          </cell>
          <cell r="AC347" t="str">
            <v>GERENCIA DE PROYECTOS</v>
          </cell>
          <cell r="AD347">
            <v>0</v>
          </cell>
          <cell r="AE347">
            <v>0</v>
          </cell>
          <cell r="AF347">
            <v>0</v>
          </cell>
          <cell r="AG347" t="str">
            <v>UNIVERSIDAD CATÓLICA DE ORIENTE</v>
          </cell>
          <cell r="AH347" t="str">
            <v>UNIVERSIDAD PONTIFICIA BOLIVARIANA</v>
          </cell>
          <cell r="AI347">
            <v>0</v>
          </cell>
          <cell r="AJ347">
            <v>2008</v>
          </cell>
          <cell r="AK347" t="str">
            <v>05255172651ANT</v>
          </cell>
          <cell r="AL347" t="str">
            <v>INGENIERÍA DE SISTEMAS</v>
          </cell>
          <cell r="AM347">
            <v>40045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31476</v>
          </cell>
          <cell r="AW347">
            <v>32.912328767123284</v>
          </cell>
          <cell r="AX347" t="str">
            <v>MILLA DE ORO</v>
          </cell>
          <cell r="AY347" t="str">
            <v>CRA 43 A N 3 SUR-130 TORRE 1 PISO 12 MILLA DE ORO</v>
          </cell>
          <cell r="AZ347">
            <v>0</v>
          </cell>
          <cell r="BA347">
            <v>3137000</v>
          </cell>
          <cell r="BB347">
            <v>5318463</v>
          </cell>
          <cell r="BC347">
            <v>3218316186</v>
          </cell>
          <cell r="BD347" t="str">
            <v>CALLE 63 A NO. 44-50</v>
          </cell>
          <cell r="BE347" t="str">
            <v>RIONEGRO</v>
          </cell>
          <cell r="BF347" t="str">
            <v>O</v>
          </cell>
        </row>
        <row r="348">
          <cell r="A348">
            <v>1037582667</v>
          </cell>
          <cell r="B348" t="str">
            <v>JULIANA ALVAREZ RESTREPO</v>
          </cell>
          <cell r="C348" t="str">
            <v>ACTIVO</v>
          </cell>
          <cell r="D348">
            <v>0</v>
          </cell>
          <cell r="E348">
            <v>0</v>
          </cell>
          <cell r="F348">
            <v>0</v>
          </cell>
          <cell r="G348" t="str">
            <v>LIDER</v>
          </cell>
          <cell r="H348" t="str">
            <v>REGULAR</v>
          </cell>
          <cell r="I348" t="str">
            <v>F</v>
          </cell>
          <cell r="J348" t="str">
            <v>juliana.alvarez@quipux.com</v>
          </cell>
          <cell r="K348" t="str">
            <v>CASADO</v>
          </cell>
          <cell r="L348">
            <v>1</v>
          </cell>
          <cell r="M348" t="str">
            <v>DIRECTOR DE ESTRATEGIA</v>
          </cell>
          <cell r="N348" t="str">
            <v>DIRECTOR/MASTER</v>
          </cell>
          <cell r="O348" t="str">
            <v>I</v>
          </cell>
          <cell r="P348" t="str">
            <v>CASA MATRIZ</v>
          </cell>
          <cell r="Q348" t="str">
            <v>VICEPRESIDENCIA DE ESTRATEGIA Y VALOR</v>
          </cell>
          <cell r="R348" t="str">
            <v>VICEPRESIDENCIA DE ESTRATEGIA Y VALOR</v>
          </cell>
          <cell r="S348" t="str">
            <v>DARIO DE JESUS AMAR FLOREZ</v>
          </cell>
          <cell r="T348" t="str">
            <v>INDEFINIDO</v>
          </cell>
          <cell r="U348">
            <v>0</v>
          </cell>
          <cell r="V348">
            <v>42387</v>
          </cell>
          <cell r="W348">
            <v>0</v>
          </cell>
          <cell r="X348">
            <v>3.0191780821917806</v>
          </cell>
          <cell r="Y348" t="str">
            <v>MAESTRÍA</v>
          </cell>
          <cell r="Z348">
            <v>0</v>
          </cell>
          <cell r="AA348">
            <v>0</v>
          </cell>
          <cell r="AB348" t="str">
            <v>ADMINISTRACIÓN DE NEGOCIOS</v>
          </cell>
          <cell r="AC348">
            <v>0</v>
          </cell>
          <cell r="AD348" t="str">
            <v>ECONOMIA MODALIDAD DE PROFUNDIZACION</v>
          </cell>
          <cell r="AE348">
            <v>0</v>
          </cell>
          <cell r="AF348">
            <v>0</v>
          </cell>
          <cell r="AG348" t="str">
            <v>UNIVERSIDAD EAFIT</v>
          </cell>
          <cell r="AH348">
            <v>0</v>
          </cell>
          <cell r="AI348" t="str">
            <v>UNIVERSIDAD EAFIT</v>
          </cell>
          <cell r="AJ348">
            <v>2010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31983</v>
          </cell>
          <cell r="AW348">
            <v>31.523287671232875</v>
          </cell>
          <cell r="AX348" t="str">
            <v>MILLA DE ORO</v>
          </cell>
          <cell r="AY348" t="str">
            <v>CRA 43 A N 3 SUR-130 TORRE 1 PISO 12 MILLA DE ORO</v>
          </cell>
          <cell r="AZ348">
            <v>0</v>
          </cell>
          <cell r="BA348">
            <v>3137000</v>
          </cell>
          <cell r="BB348">
            <v>4192593</v>
          </cell>
          <cell r="BC348">
            <v>3206945477</v>
          </cell>
          <cell r="BD348" t="str">
            <v>CARRERA 16 A SUR 45-25</v>
          </cell>
          <cell r="BE348" t="str">
            <v>ENVIGADO</v>
          </cell>
          <cell r="BF348" t="str">
            <v>O</v>
          </cell>
        </row>
        <row r="349">
          <cell r="A349">
            <v>10533994</v>
          </cell>
          <cell r="B349" t="str">
            <v>GUILLERMO ANTONIO BURGOS LAME</v>
          </cell>
          <cell r="C349" t="str">
            <v>ACTIVO</v>
          </cell>
          <cell r="D349">
            <v>0</v>
          </cell>
          <cell r="E349">
            <v>0</v>
          </cell>
          <cell r="F349">
            <v>0</v>
          </cell>
          <cell r="G349" t="str">
            <v>OPERATIVO</v>
          </cell>
          <cell r="H349" t="str">
            <v>REGULAR</v>
          </cell>
          <cell r="I349" t="str">
            <v>M</v>
          </cell>
          <cell r="J349" t="str">
            <v>guillermoabl@gmail.com</v>
          </cell>
          <cell r="K349" t="str">
            <v>SOLTERO</v>
          </cell>
          <cell r="L349">
            <v>0</v>
          </cell>
          <cell r="M349" t="str">
            <v>AUXILIAR OPERATIVO DE SERVICIO</v>
          </cell>
          <cell r="N349" t="str">
            <v>PROFESIONAL STAFF</v>
          </cell>
          <cell r="O349" t="str">
            <v>I</v>
          </cell>
          <cell r="P349" t="str">
            <v>TRÁNSITO POPAYÁN</v>
          </cell>
          <cell r="Q349" t="str">
            <v>TRÁNSITO POPAYÁN</v>
          </cell>
          <cell r="R349" t="str">
            <v>FRONT OFFICE</v>
          </cell>
          <cell r="S349" t="str">
            <v>YULY ANDREA VILLAMARIN ESCOBAR</v>
          </cell>
          <cell r="T349" t="str">
            <v>FIJO INFERIOR A UN AÑO</v>
          </cell>
          <cell r="U349">
            <v>43441</v>
          </cell>
          <cell r="V349">
            <v>43259</v>
          </cell>
          <cell r="W349">
            <v>0</v>
          </cell>
          <cell r="X349">
            <v>0.63013698630136983</v>
          </cell>
          <cell r="Y349" t="str">
            <v>TÉCNICO</v>
          </cell>
          <cell r="Z349" t="str">
            <v>GERENCIA DE NEGOCIOS NACIONALE SE INTERNACIONALES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 t="str">
            <v>ADVANCING SYSTEM PLUS LTDA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2009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21602</v>
          </cell>
          <cell r="AW349">
            <v>59.964383561643835</v>
          </cell>
          <cell r="AX349" t="str">
            <v>TRÁNSITO POPAYÁN</v>
          </cell>
          <cell r="AY349" t="str">
            <v>CARRERA 2 CON CALLE 25 NORTE, SALIDA AL HUILA, VÍA POMONA</v>
          </cell>
          <cell r="AZ349">
            <v>0</v>
          </cell>
          <cell r="BA349">
            <v>0</v>
          </cell>
          <cell r="BB349">
            <v>0</v>
          </cell>
          <cell r="BC349">
            <v>3155212836</v>
          </cell>
          <cell r="BD349" t="str">
            <v>CARRERA 3E # 17-68, CASA</v>
          </cell>
          <cell r="BE349" t="str">
            <v>POPAYÁN</v>
          </cell>
          <cell r="BF349" t="str">
            <v>B</v>
          </cell>
        </row>
        <row r="350">
          <cell r="A350">
            <v>21526888</v>
          </cell>
          <cell r="B350" t="str">
            <v>JULIANA CHACON PIEDRAHITA</v>
          </cell>
          <cell r="C350" t="str">
            <v>INACTIVO</v>
          </cell>
          <cell r="D350">
            <v>0</v>
          </cell>
          <cell r="E350">
            <v>0</v>
          </cell>
          <cell r="F350" t="str">
            <v>RENUNCIA VOLUNTARIA</v>
          </cell>
          <cell r="G350" t="str">
            <v>OPERATIVO</v>
          </cell>
          <cell r="H350" t="str">
            <v>REGULAR</v>
          </cell>
          <cell r="I350" t="str">
            <v>F</v>
          </cell>
          <cell r="J350" t="str">
            <v>juliana.chacon@quipux.com</v>
          </cell>
          <cell r="K350" t="str">
            <v>SOLTERO</v>
          </cell>
          <cell r="L350">
            <v>0</v>
          </cell>
          <cell r="M350" t="str">
            <v>DIRECTORA DE COMUNICACIÓN Y RELACIONES CORPORATIVAS</v>
          </cell>
          <cell r="N350" t="str">
            <v>DIRECTOR/MASTER</v>
          </cell>
          <cell r="O350" t="str">
            <v>I</v>
          </cell>
          <cell r="P350" t="str">
            <v>CASA MATRIZ</v>
          </cell>
          <cell r="Q350" t="str">
            <v>VICEPRESIDENCIA JURÍDICA Y CAPACIDADES DEL NEGOCIO</v>
          </cell>
          <cell r="R350" t="str">
            <v>VICEPRESIDENCIA JURIDICA Y DE CAPACIDADES DEL NEGOCIOS</v>
          </cell>
          <cell r="S350" t="str">
            <v>JUAN GUILLERMO USME FERNANDEZ</v>
          </cell>
          <cell r="T350" t="str">
            <v>INDEFINIDO</v>
          </cell>
          <cell r="U350">
            <v>0</v>
          </cell>
          <cell r="V350">
            <v>42653</v>
          </cell>
          <cell r="W350">
            <v>42704</v>
          </cell>
          <cell r="X350">
            <v>0.13972602739726028</v>
          </cell>
          <cell r="Y350" t="str">
            <v>ESPECIALIZACIÓN</v>
          </cell>
          <cell r="Z350">
            <v>0</v>
          </cell>
          <cell r="AA350">
            <v>0</v>
          </cell>
          <cell r="AB350" t="str">
            <v>NEGOCIOS INTERNACIONALES</v>
          </cell>
          <cell r="AC350" t="str">
            <v>MERCADEO</v>
          </cell>
          <cell r="AD350">
            <v>0</v>
          </cell>
          <cell r="AE350">
            <v>0</v>
          </cell>
          <cell r="AF350">
            <v>0</v>
          </cell>
          <cell r="AG350" t="str">
            <v>UNIVERSIDAD EAFIT</v>
          </cell>
          <cell r="AH350" t="str">
            <v>UNIVERSIDAD EAFIT</v>
          </cell>
          <cell r="AI350">
            <v>0</v>
          </cell>
          <cell r="AJ350">
            <v>2009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31297</v>
          </cell>
          <cell r="AW350">
            <v>33.402739726027399</v>
          </cell>
          <cell r="AX350" t="str">
            <v>MILLA DE ORO</v>
          </cell>
          <cell r="AY350" t="str">
            <v>CRA 43 A N 3 SUR-130 TORRE 1 PISO 12 MILLA DE ORO</v>
          </cell>
          <cell r="AZ350">
            <v>0</v>
          </cell>
          <cell r="BA350">
            <v>3137000</v>
          </cell>
          <cell r="BB350">
            <v>3112123</v>
          </cell>
          <cell r="BC350">
            <v>3178868516</v>
          </cell>
          <cell r="BD350" t="str">
            <v>DIAG 28#16-130</v>
          </cell>
          <cell r="BE350" t="str">
            <v>Envigado</v>
          </cell>
          <cell r="BF350" t="str">
            <v>O</v>
          </cell>
        </row>
        <row r="351">
          <cell r="A351">
            <v>1037625760</v>
          </cell>
          <cell r="B351" t="str">
            <v>JULIANA GONZALEZ PAZ</v>
          </cell>
          <cell r="C351" t="str">
            <v>INACTIVO</v>
          </cell>
          <cell r="D351">
            <v>0</v>
          </cell>
          <cell r="E351">
            <v>0</v>
          </cell>
          <cell r="F351" t="str">
            <v>DESPIDO SIN JUSTA CAUSA</v>
          </cell>
          <cell r="G351" t="str">
            <v>OPERATIVO</v>
          </cell>
          <cell r="H351" t="str">
            <v>REGULAR</v>
          </cell>
          <cell r="I351" t="str">
            <v>F</v>
          </cell>
          <cell r="J351" t="str">
            <v>dajuas27@outlook.com</v>
          </cell>
          <cell r="K351" t="str">
            <v>SOLTERO</v>
          </cell>
          <cell r="L351">
            <v>2</v>
          </cell>
          <cell r="M351" t="str">
            <v>AUXILIAR OPERATIVO DE SERVICIO</v>
          </cell>
          <cell r="N351" t="str">
            <v>AUXILIAR</v>
          </cell>
          <cell r="O351" t="str">
            <v>I</v>
          </cell>
          <cell r="P351" t="str">
            <v>GOBERNACIÓN ANTIOQUIA</v>
          </cell>
          <cell r="Q351" t="str">
            <v>GOBERNACIÓN ANTIOQUIA</v>
          </cell>
          <cell r="R351" t="str">
            <v>OPERACIONES</v>
          </cell>
          <cell r="S351" t="str">
            <v>ALEJANDRO ROLDAN GRANADA</v>
          </cell>
          <cell r="T351" t="str">
            <v>INDEFINIDO</v>
          </cell>
          <cell r="U351">
            <v>0</v>
          </cell>
          <cell r="V351">
            <v>42843</v>
          </cell>
          <cell r="W351">
            <v>42937</v>
          </cell>
          <cell r="X351">
            <v>0.25753424657534246</v>
          </cell>
          <cell r="Y351" t="str">
            <v>BACHILLER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2009</v>
          </cell>
          <cell r="AK351">
            <v>0</v>
          </cell>
          <cell r="AL351">
            <v>0</v>
          </cell>
          <cell r="AM351">
            <v>0</v>
          </cell>
          <cell r="AN351" t="str">
            <v>INGLES BASICO</v>
          </cell>
          <cell r="AO351">
            <v>0</v>
          </cell>
          <cell r="AP351">
            <v>0</v>
          </cell>
          <cell r="AQ351">
            <v>0</v>
          </cell>
          <cell r="AR351" t="str">
            <v>SENA</v>
          </cell>
          <cell r="AS351">
            <v>0</v>
          </cell>
          <cell r="AT351">
            <v>0</v>
          </cell>
          <cell r="AU351">
            <v>0</v>
          </cell>
          <cell r="AV351">
            <v>34074</v>
          </cell>
          <cell r="AW351">
            <v>25.794520547945204</v>
          </cell>
          <cell r="AX351" t="str">
            <v>GOBERNACIÓN ANTIOQUIA</v>
          </cell>
          <cell r="AY351" t="str">
            <v xml:space="preserve">CALLE 42 # 52-186 SÓTANO EXTERNO. </v>
          </cell>
          <cell r="AZ351">
            <v>0</v>
          </cell>
          <cell r="BA351" t="str">
            <v>2629779 ext 14</v>
          </cell>
          <cell r="BB351">
            <v>2556009</v>
          </cell>
          <cell r="BC351" t="str">
            <v>3616335 - 3167554175</v>
          </cell>
          <cell r="BD351" t="str">
            <v>Clle 3 sur N° 50 g-53</v>
          </cell>
          <cell r="BE351">
            <v>0</v>
          </cell>
          <cell r="BF351" t="str">
            <v>A</v>
          </cell>
        </row>
        <row r="352">
          <cell r="A352">
            <v>1036626135</v>
          </cell>
          <cell r="B352" t="str">
            <v>JULIANA RIVERA BETANCUR</v>
          </cell>
          <cell r="C352" t="str">
            <v>ACTIVO</v>
          </cell>
          <cell r="D352">
            <v>0</v>
          </cell>
          <cell r="E352">
            <v>0</v>
          </cell>
          <cell r="F352">
            <v>0</v>
          </cell>
          <cell r="G352" t="str">
            <v>OPERATIVO</v>
          </cell>
          <cell r="H352" t="str">
            <v>REGULAR</v>
          </cell>
          <cell r="I352" t="str">
            <v>F</v>
          </cell>
          <cell r="J352" t="str">
            <v>juliana.rivera@quipux.com</v>
          </cell>
          <cell r="K352" t="str">
            <v>SOLTERO</v>
          </cell>
          <cell r="L352">
            <v>0</v>
          </cell>
          <cell r="M352" t="str">
            <v>PROFESIONAL NUEVOS NEGOCIOS</v>
          </cell>
          <cell r="N352" t="str">
            <v>PROFESIONAL STAFF</v>
          </cell>
          <cell r="O352" t="str">
            <v>II</v>
          </cell>
          <cell r="P352" t="str">
            <v>CASA MATRIZ</v>
          </cell>
          <cell r="Q352" t="str">
            <v>VICEPRESIDENCIA DE PROYECTOS Y NUEVOS NEGOCIOS</v>
          </cell>
          <cell r="R352" t="str">
            <v>GERENCIA DE NUEVOS NEGOCIOS</v>
          </cell>
          <cell r="S352" t="str">
            <v>DANIEL ALBERTO ZULUAGA HOLGUIN</v>
          </cell>
          <cell r="T352" t="str">
            <v>INDEFINIDO</v>
          </cell>
          <cell r="U352">
            <v>0</v>
          </cell>
          <cell r="V352">
            <v>42808</v>
          </cell>
          <cell r="W352">
            <v>0</v>
          </cell>
          <cell r="X352">
            <v>1.8657534246575342</v>
          </cell>
          <cell r="Y352" t="str">
            <v>ESPECIALIZACIÓN</v>
          </cell>
          <cell r="Z352">
            <v>0</v>
          </cell>
          <cell r="AA352">
            <v>0</v>
          </cell>
          <cell r="AB352" t="str">
            <v>INGENIERÍA FINANCIERA</v>
          </cell>
          <cell r="AC352" t="str">
            <v>FORMULACIÓN Y EVALUACIÓN DE PROYECTOS</v>
          </cell>
          <cell r="AD352">
            <v>0</v>
          </cell>
          <cell r="AE352">
            <v>0</v>
          </cell>
          <cell r="AF352">
            <v>0</v>
          </cell>
          <cell r="AG352" t="str">
            <v>UNIVERSIDAD DE MEDELLÍN</v>
          </cell>
          <cell r="AH352" t="str">
            <v>INSTITUTO TECNOLÓGICO METROPOLITANO</v>
          </cell>
          <cell r="AI352">
            <v>0</v>
          </cell>
          <cell r="AJ352">
            <v>2013</v>
          </cell>
          <cell r="AK352" t="str">
            <v>05303-251066 ANT</v>
          </cell>
          <cell r="AL352" t="str">
            <v>INGENIERÍA FINANCIERA</v>
          </cell>
          <cell r="AM352">
            <v>41410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32805</v>
          </cell>
          <cell r="AW352">
            <v>29.271232876712329</v>
          </cell>
          <cell r="AX352" t="str">
            <v>MILLA DE ORO</v>
          </cell>
          <cell r="AY352" t="str">
            <v>CRA 43 A N 3 SUR-130 TORRE 1 PISO 12 MILLA DE ORO</v>
          </cell>
          <cell r="AZ352">
            <v>0</v>
          </cell>
          <cell r="BA352">
            <v>3137000</v>
          </cell>
          <cell r="BB352">
            <v>2774324</v>
          </cell>
          <cell r="BC352">
            <v>3007871840</v>
          </cell>
          <cell r="BD352" t="str">
            <v>CALLE 74 N 49-118</v>
          </cell>
          <cell r="BE352" t="str">
            <v>MEDELLÍN</v>
          </cell>
          <cell r="BF352" t="str">
            <v>A</v>
          </cell>
        </row>
        <row r="353">
          <cell r="A353">
            <v>1040180935</v>
          </cell>
          <cell r="B353" t="str">
            <v>JULIANA YEPES MORALES</v>
          </cell>
          <cell r="C353" t="str">
            <v>INACTIVO</v>
          </cell>
          <cell r="D353">
            <v>0</v>
          </cell>
          <cell r="E353">
            <v>0</v>
          </cell>
          <cell r="F353" t="str">
            <v>DESPIDO SIN JUSTA CAUSA</v>
          </cell>
          <cell r="G353" t="str">
            <v>OPERATIVO</v>
          </cell>
          <cell r="H353" t="str">
            <v>REGULAR</v>
          </cell>
          <cell r="I353" t="str">
            <v>F</v>
          </cell>
          <cell r="J353" t="str">
            <v>julys19@msn.com</v>
          </cell>
          <cell r="K353" t="str">
            <v>SOLTERO</v>
          </cell>
          <cell r="L353">
            <v>0</v>
          </cell>
          <cell r="M353" t="str">
            <v>AUXILIAR OPERATIVO DE SERVICIO</v>
          </cell>
          <cell r="N353" t="str">
            <v>AUXILIAR</v>
          </cell>
          <cell r="O353" t="str">
            <v>I</v>
          </cell>
          <cell r="P353" t="str">
            <v>GOBERNACIÓN ANTIOQUIA</v>
          </cell>
          <cell r="Q353" t="str">
            <v>GOBERNACIÓN ANTIOQUIA</v>
          </cell>
          <cell r="R353" t="str">
            <v>OPERACIONES</v>
          </cell>
          <cell r="S353" t="str">
            <v>LUIS CARLOS BEDOYA VASQUEZ</v>
          </cell>
          <cell r="T353" t="str">
            <v>INDEFINIDO</v>
          </cell>
          <cell r="U353">
            <v>0</v>
          </cell>
          <cell r="V353">
            <v>42767</v>
          </cell>
          <cell r="W353">
            <v>42828</v>
          </cell>
          <cell r="X353">
            <v>0.16712328767123288</v>
          </cell>
          <cell r="Y353" t="str">
            <v>TÉCNICO</v>
          </cell>
          <cell r="Z353" t="str">
            <v>SECRETARIADO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 t="str">
            <v>SENA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2008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32439</v>
          </cell>
          <cell r="AW353">
            <v>30.273972602739725</v>
          </cell>
          <cell r="AX353" t="str">
            <v>GOBERNACIÓN ANTIOQUIA</v>
          </cell>
          <cell r="AY353" t="str">
            <v xml:space="preserve">CALLE 42 # 52-186 SÓTANO EXTERNO. </v>
          </cell>
          <cell r="AZ353">
            <v>0</v>
          </cell>
          <cell r="BA353" t="str">
            <v>2629779 ext 14</v>
          </cell>
          <cell r="BB353">
            <v>3217086590</v>
          </cell>
          <cell r="BC353">
            <v>3217086590</v>
          </cell>
          <cell r="BD353" t="str">
            <v>VEREDA FONTIBON</v>
          </cell>
          <cell r="BE353" t="str">
            <v>SABANETA</v>
          </cell>
          <cell r="BF353" t="str">
            <v>O</v>
          </cell>
        </row>
        <row r="354">
          <cell r="A354">
            <v>1128414301</v>
          </cell>
          <cell r="B354" t="str">
            <v>JULIETH ALEXANDRA YEPES ARANGO</v>
          </cell>
          <cell r="C354" t="str">
            <v>INACTIVO</v>
          </cell>
          <cell r="D354">
            <v>0</v>
          </cell>
          <cell r="E354">
            <v>0</v>
          </cell>
          <cell r="F354" t="str">
            <v>RENUNCIA VOLUNTARIA</v>
          </cell>
          <cell r="G354" t="str">
            <v>OPERATIVO</v>
          </cell>
          <cell r="H354" t="str">
            <v>REGULAR</v>
          </cell>
          <cell r="I354" t="str">
            <v>F</v>
          </cell>
          <cell r="J354" t="str">
            <v>alexandra.yepes@quipux.com</v>
          </cell>
          <cell r="K354" t="str">
            <v>SOLTERO</v>
          </cell>
          <cell r="L354">
            <v>0</v>
          </cell>
          <cell r="M354" t="str">
            <v>ANALISTA DE INFORMACIÓN</v>
          </cell>
          <cell r="N354" t="str">
            <v>PROFESIONAL STAFF</v>
          </cell>
          <cell r="O354" t="str">
            <v>I</v>
          </cell>
          <cell r="P354" t="str">
            <v>CASA MATRIZ</v>
          </cell>
          <cell r="Q354" t="str">
            <v>VICEPRESIDENCIA DE OPERACIONES</v>
          </cell>
          <cell r="R354" t="str">
            <v>EXPERIENCIA DE SERVICIO</v>
          </cell>
          <cell r="S354" t="str">
            <v>JUAN CARLOS ORTEGA MUÑOZ</v>
          </cell>
          <cell r="T354" t="str">
            <v>INDEFINIDO</v>
          </cell>
          <cell r="U354">
            <v>0</v>
          </cell>
          <cell r="V354">
            <v>40891</v>
          </cell>
          <cell r="W354">
            <v>42706</v>
          </cell>
          <cell r="X354">
            <v>4.9726027397260273</v>
          </cell>
          <cell r="Y354" t="str">
            <v>TECNOLÓGICO</v>
          </cell>
          <cell r="Z354">
            <v>0</v>
          </cell>
          <cell r="AA354" t="str">
            <v xml:space="preserve">SISTEMAS DE INFORMACIÓN </v>
          </cell>
          <cell r="AB354" t="str">
            <v>ESTUDIANTE INGENIERÍA DE SISTEMAS</v>
          </cell>
          <cell r="AC354">
            <v>0</v>
          </cell>
          <cell r="AD354">
            <v>0</v>
          </cell>
          <cell r="AE354">
            <v>0</v>
          </cell>
          <cell r="AF354" t="str">
            <v>INSTITUTO TECNOLÓGICO METROPOLITANO</v>
          </cell>
          <cell r="AG354" t="str">
            <v>INSTITUTO TECNOLÓGICO METROPOLITANO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32223</v>
          </cell>
          <cell r="AW354">
            <v>30.865753424657534</v>
          </cell>
          <cell r="AX354" t="str">
            <v>TRÁNSITO MEDELLÍN</v>
          </cell>
          <cell r="AY354" t="str">
            <v>CARRERA 64 C No. 72 - 58 TRÁNSITO MEDELLÍN</v>
          </cell>
          <cell r="AZ354">
            <v>0</v>
          </cell>
          <cell r="BA354" t="str">
            <v>3201000 ext 4424</v>
          </cell>
          <cell r="BB354">
            <v>5775299</v>
          </cell>
          <cell r="BC354">
            <v>3172655332</v>
          </cell>
          <cell r="BD354" t="str">
            <v>CALLE 63 BA Nº 105A 47 ATPO 303</v>
          </cell>
          <cell r="BE354" t="str">
            <v>MEDELLÍN</v>
          </cell>
          <cell r="BF354" t="str">
            <v>A</v>
          </cell>
        </row>
        <row r="355">
          <cell r="A355">
            <v>1036952644</v>
          </cell>
          <cell r="B355" t="str">
            <v>JULIETH MALLELY PEREZ ACEVEDO</v>
          </cell>
          <cell r="C355" t="str">
            <v>ACTIVO</v>
          </cell>
          <cell r="D355">
            <v>0</v>
          </cell>
          <cell r="E355">
            <v>0</v>
          </cell>
          <cell r="F355">
            <v>0</v>
          </cell>
          <cell r="G355" t="str">
            <v>OPERATIVO</v>
          </cell>
          <cell r="H355" t="str">
            <v>REGULAR</v>
          </cell>
          <cell r="I355" t="str">
            <v>F</v>
          </cell>
          <cell r="J355" t="str">
            <v>gestion.humana@transitorionegro.com</v>
          </cell>
          <cell r="K355" t="str">
            <v>SOLTERO</v>
          </cell>
          <cell r="L355">
            <v>0</v>
          </cell>
          <cell r="M355" t="str">
            <v>AUXILIAR GESTIÓN HUMANA</v>
          </cell>
          <cell r="N355" t="str">
            <v>AUXILIAR</v>
          </cell>
          <cell r="O355" t="str">
            <v>II</v>
          </cell>
          <cell r="P355" t="str">
            <v>TRÁNSITO RIONEGRO</v>
          </cell>
          <cell r="Q355" t="str">
            <v>TRÁNSITO RIONEGRO</v>
          </cell>
          <cell r="R355" t="str">
            <v>ADMINISTRATIVO</v>
          </cell>
          <cell r="S355" t="str">
            <v>MARIA CRISTINA YUSTRES GONZALEZ</v>
          </cell>
          <cell r="T355" t="str">
            <v>FIJO SUPERIOR A UN AÑO</v>
          </cell>
          <cell r="U355">
            <v>0</v>
          </cell>
          <cell r="V355">
            <v>42403</v>
          </cell>
          <cell r="W355">
            <v>0</v>
          </cell>
          <cell r="X355">
            <v>2.9753424657534246</v>
          </cell>
          <cell r="Y355" t="str">
            <v>BACHILLER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34760</v>
          </cell>
          <cell r="AW355">
            <v>23.915068493150685</v>
          </cell>
          <cell r="AX355" t="str">
            <v>TRÁNSITO RIONEGRO</v>
          </cell>
          <cell r="AY355" t="str">
            <v>CARRERA 47 NO. 62-50</v>
          </cell>
          <cell r="AZ355">
            <v>0</v>
          </cell>
          <cell r="BA355" t="str">
            <v>5621717 ext 114</v>
          </cell>
          <cell r="BB355">
            <v>6148623</v>
          </cell>
          <cell r="BC355">
            <v>3504389711</v>
          </cell>
          <cell r="BD355" t="str">
            <v>CALLE 45 N 53-37 RIONEGRO</v>
          </cell>
          <cell r="BE355" t="str">
            <v>RIONEGRO</v>
          </cell>
          <cell r="BF355" t="str">
            <v>O</v>
          </cell>
        </row>
        <row r="356">
          <cell r="A356">
            <v>76308358</v>
          </cell>
          <cell r="B356" t="str">
            <v>JAIRO HALABI LOPEZ</v>
          </cell>
          <cell r="C356" t="str">
            <v>ACTIVO</v>
          </cell>
          <cell r="D356">
            <v>0</v>
          </cell>
          <cell r="E356">
            <v>0</v>
          </cell>
          <cell r="F356">
            <v>0</v>
          </cell>
          <cell r="G356" t="str">
            <v>OPERATIVO</v>
          </cell>
          <cell r="H356" t="str">
            <v>REGULAR</v>
          </cell>
          <cell r="I356" t="str">
            <v>M</v>
          </cell>
          <cell r="J356" t="str">
            <v>jairohalabilopez@gmail.com</v>
          </cell>
          <cell r="K356" t="str">
            <v>SOLTERO</v>
          </cell>
          <cell r="L356">
            <v>0</v>
          </cell>
          <cell r="M356" t="str">
            <v>AUXILIAR OPERATIVO DE SERVICIO</v>
          </cell>
          <cell r="N356" t="str">
            <v>PROFESIONAL STAFF</v>
          </cell>
          <cell r="O356" t="str">
            <v>I</v>
          </cell>
          <cell r="P356" t="str">
            <v>TRÁNSITO POPAYÁN</v>
          </cell>
          <cell r="Q356" t="str">
            <v>TRÁNSITO POPAYÁN</v>
          </cell>
          <cell r="R356" t="str">
            <v>RMI</v>
          </cell>
          <cell r="S356" t="str">
            <v>LAURA JULIETH BOLAÑOS FERNANDEZ</v>
          </cell>
          <cell r="T356" t="str">
            <v>FIJO INFERIOR A UN AÑO</v>
          </cell>
          <cell r="U356">
            <v>43441</v>
          </cell>
          <cell r="V356">
            <v>43259</v>
          </cell>
          <cell r="W356">
            <v>0</v>
          </cell>
          <cell r="X356">
            <v>0.63013698630136983</v>
          </cell>
          <cell r="Y356" t="str">
            <v>TÉCNICO</v>
          </cell>
          <cell r="Z356" t="str">
            <v>SISTEMAS Y ARCHIVO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 t="str">
            <v>ADVANCING SYSTEM PLUS LTDA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2000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24879</v>
          </cell>
          <cell r="AW356">
            <v>50.986301369863014</v>
          </cell>
          <cell r="AX356" t="str">
            <v>TRÁNSITO POPAYÁN</v>
          </cell>
          <cell r="AY356" t="str">
            <v>CARRERA 2 CON CALLE 25 NORTE, SALIDA AL HUILA, VÍA POMONA</v>
          </cell>
          <cell r="AZ356">
            <v>0</v>
          </cell>
          <cell r="BA356">
            <v>0</v>
          </cell>
          <cell r="BB356">
            <v>0</v>
          </cell>
          <cell r="BC356">
            <v>3136167801</v>
          </cell>
          <cell r="BD356" t="str">
            <v>CARRERA 55 2D 36, LOMAS DE GRANADA</v>
          </cell>
          <cell r="BE356" t="str">
            <v>POPAYÁN</v>
          </cell>
          <cell r="BF356" t="str">
            <v>B</v>
          </cell>
        </row>
        <row r="357">
          <cell r="A357">
            <v>1036927185</v>
          </cell>
          <cell r="B357" t="str">
            <v>JULY ANDREA GUTIERREZ FRANCO</v>
          </cell>
          <cell r="C357" t="str">
            <v>INACTIVO</v>
          </cell>
          <cell r="D357">
            <v>0</v>
          </cell>
          <cell r="E357">
            <v>0</v>
          </cell>
          <cell r="F357" t="str">
            <v>RENUNCIA VOLUNTARIA</v>
          </cell>
          <cell r="G357" t="str">
            <v>OPERATIVO</v>
          </cell>
          <cell r="H357" t="str">
            <v>REGULAR</v>
          </cell>
          <cell r="I357" t="str">
            <v>F</v>
          </cell>
          <cell r="J357" t="str">
            <v>july.gutierrez@quipux.com</v>
          </cell>
          <cell r="K357" t="str">
            <v>SOLTERO</v>
          </cell>
          <cell r="L357">
            <v>0</v>
          </cell>
          <cell r="M357" t="str">
            <v>ANALISTA DE RECURSOS HUMANOS</v>
          </cell>
          <cell r="N357" t="str">
            <v>PROFESIONAL STAFF</v>
          </cell>
          <cell r="O357" t="str">
            <v>III</v>
          </cell>
          <cell r="P357" t="str">
            <v>CASA MATRIZ</v>
          </cell>
          <cell r="Q357" t="str">
            <v>GERENCIA DE RECURSOS HUMANOS</v>
          </cell>
          <cell r="R357" t="str">
            <v>DIRECCIÓN DE GESTIÓN DE PERSONAL</v>
          </cell>
          <cell r="S357" t="str">
            <v>ANA ISABEL RAMIREZ MADRID</v>
          </cell>
          <cell r="T357" t="str">
            <v>INDEFINIDO</v>
          </cell>
          <cell r="U357">
            <v>0</v>
          </cell>
          <cell r="V357">
            <v>42243</v>
          </cell>
          <cell r="W357">
            <v>42931</v>
          </cell>
          <cell r="X357">
            <v>1.8849315068493151</v>
          </cell>
          <cell r="Y357" t="str">
            <v>PROFESIONAL</v>
          </cell>
          <cell r="Z357">
            <v>0</v>
          </cell>
          <cell r="AA357">
            <v>0</v>
          </cell>
          <cell r="AB357" t="str">
            <v>PSICOLOGÍA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 t="str">
            <v>UNIVERSIDAD CATÓLICA DE ORIENTE</v>
          </cell>
          <cell r="AH357">
            <v>0</v>
          </cell>
          <cell r="AI357">
            <v>0</v>
          </cell>
          <cell r="AJ357">
            <v>2014</v>
          </cell>
          <cell r="AK357">
            <v>148941</v>
          </cell>
          <cell r="AL357" t="str">
            <v>PSICOLOGÍA</v>
          </cell>
          <cell r="AM357">
            <v>42048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31815</v>
          </cell>
          <cell r="AW357">
            <v>31.983561643835618</v>
          </cell>
          <cell r="AX357" t="str">
            <v>MILLA DE ORO</v>
          </cell>
          <cell r="AY357" t="str">
            <v>CRA 43 A N 3 SUR-130 TORRE 1 PISO 12 MILLA DE ORO</v>
          </cell>
          <cell r="AZ357">
            <v>0</v>
          </cell>
          <cell r="BA357">
            <v>3137000</v>
          </cell>
          <cell r="BB357">
            <v>5370611</v>
          </cell>
          <cell r="BC357">
            <v>3104313192</v>
          </cell>
          <cell r="BD357" t="str">
            <v>LLANO GRANDE AMALITA</v>
          </cell>
          <cell r="BE357" t="str">
            <v>RIONEGRO</v>
          </cell>
          <cell r="BF357" t="str">
            <v>O</v>
          </cell>
        </row>
        <row r="358">
          <cell r="A358">
            <v>1061726315</v>
          </cell>
          <cell r="B358" t="str">
            <v>LAURA JULIETH BOLAÑOS FERNANDEZ</v>
          </cell>
          <cell r="C358" t="str">
            <v>ACTIVO</v>
          </cell>
          <cell r="D358">
            <v>0</v>
          </cell>
          <cell r="E358">
            <v>0</v>
          </cell>
          <cell r="F358">
            <v>0</v>
          </cell>
          <cell r="G358" t="str">
            <v>LIDER</v>
          </cell>
          <cell r="H358" t="str">
            <v>REGULAR</v>
          </cell>
          <cell r="I358" t="str">
            <v>F</v>
          </cell>
          <cell r="J358" t="str">
            <v>laura.bolanos@movit.com.co</v>
          </cell>
          <cell r="K358" t="str">
            <v>SOLTERO</v>
          </cell>
          <cell r="L358">
            <v>0</v>
          </cell>
          <cell r="M358" t="str">
            <v>COORDINADOR RMI</v>
          </cell>
          <cell r="N358" t="str">
            <v>PROFESIONAL STAFF</v>
          </cell>
          <cell r="O358" t="str">
            <v>II</v>
          </cell>
          <cell r="P358" t="str">
            <v>TRÁNSITO POPAYÁN</v>
          </cell>
          <cell r="Q358" t="str">
            <v>TRÁNSITO POPAYÁN</v>
          </cell>
          <cell r="R358" t="str">
            <v>RMI</v>
          </cell>
          <cell r="S358" t="str">
            <v>RODRIGO EDUARDO GIL LOPEZ</v>
          </cell>
          <cell r="T358" t="str">
            <v>INDEFINIDO</v>
          </cell>
          <cell r="U358">
            <v>0</v>
          </cell>
          <cell r="V358">
            <v>43259</v>
          </cell>
          <cell r="W358">
            <v>0</v>
          </cell>
          <cell r="X358">
            <v>0.63013698630136983</v>
          </cell>
          <cell r="Y358" t="str">
            <v>PROFESIONAL</v>
          </cell>
          <cell r="Z358">
            <v>0</v>
          </cell>
          <cell r="AA358">
            <v>0</v>
          </cell>
          <cell r="AB358" t="str">
            <v>INGENIERÍA ELECTRÓNICA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 t="str">
            <v>UNIVERSIDAD DEL CAUCA</v>
          </cell>
          <cell r="AH358">
            <v>0</v>
          </cell>
          <cell r="AI358">
            <v>0</v>
          </cell>
          <cell r="AJ358">
            <v>2015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32930</v>
          </cell>
          <cell r="AW358">
            <v>28.92876712328767</v>
          </cell>
          <cell r="AX358" t="str">
            <v>TRÁNSITO POPAYÁN</v>
          </cell>
          <cell r="AY358" t="str">
            <v>CARRERA 2 CON CALLE 25 NORTE, SALIDA AL HUILA, VÍA POMONA</v>
          </cell>
          <cell r="AZ358">
            <v>0</v>
          </cell>
          <cell r="BA358">
            <v>0</v>
          </cell>
          <cell r="BB358">
            <v>0</v>
          </cell>
          <cell r="BC358">
            <v>3147591599</v>
          </cell>
          <cell r="BD358" t="str">
            <v>CARRERA 48 #1-49, LOS NARANJOS</v>
          </cell>
          <cell r="BE358" t="str">
            <v>POPAYÁN</v>
          </cell>
          <cell r="BF358" t="str">
            <v>O</v>
          </cell>
        </row>
        <row r="359">
          <cell r="A359">
            <v>1017177974</v>
          </cell>
          <cell r="B359" t="str">
            <v>KAREN DURLEY CHAVARRO PATIÑO</v>
          </cell>
          <cell r="C359" t="str">
            <v>INACTIVO</v>
          </cell>
          <cell r="D359">
            <v>0</v>
          </cell>
          <cell r="E359">
            <v>0</v>
          </cell>
          <cell r="F359" t="str">
            <v>RENUNCIA VOLUNTARIA</v>
          </cell>
          <cell r="G359" t="str">
            <v>OPERATIVO</v>
          </cell>
          <cell r="H359" t="str">
            <v>REGULAR</v>
          </cell>
          <cell r="I359" t="str">
            <v>F</v>
          </cell>
          <cell r="J359" t="str">
            <v>karen.chavarro@quipux.com</v>
          </cell>
          <cell r="K359" t="str">
            <v>SOLTERO</v>
          </cell>
          <cell r="L359">
            <v>0</v>
          </cell>
          <cell r="M359" t="str">
            <v>ANALISTA DE CALIDAD</v>
          </cell>
          <cell r="N359" t="str">
            <v>PROFESIONAL SENIOR</v>
          </cell>
          <cell r="O359" t="str">
            <v>I</v>
          </cell>
          <cell r="P359" t="str">
            <v>CASA MATRIZ</v>
          </cell>
          <cell r="Q359" t="str">
            <v>VICEPRESIDENCIA DE FÁBRICA DE SOFTWARE</v>
          </cell>
          <cell r="R359" t="str">
            <v>GERENCIA DE OPTIMIZACIÓN DE SOLUCIONES</v>
          </cell>
          <cell r="S359" t="str">
            <v>OMAR DE JESUS SERNA GOEZ</v>
          </cell>
          <cell r="T359" t="str">
            <v>INDEFINIDO</v>
          </cell>
          <cell r="U359">
            <v>0</v>
          </cell>
          <cell r="V359">
            <v>42618</v>
          </cell>
          <cell r="W359">
            <v>42776</v>
          </cell>
          <cell r="X359">
            <v>0.43287671232876712</v>
          </cell>
          <cell r="Y359" t="str">
            <v>PROFESIONAL</v>
          </cell>
          <cell r="Z359">
            <v>0</v>
          </cell>
          <cell r="AA359">
            <v>0</v>
          </cell>
          <cell r="AB359" t="str">
            <v>INGENIERÍA DE SISTEMAS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 t="str">
            <v>FUNDACIÓN UNIVERSITARIA MARIA CANO</v>
          </cell>
          <cell r="AH359">
            <v>0</v>
          </cell>
          <cell r="AI359">
            <v>0</v>
          </cell>
          <cell r="AJ359">
            <v>2015</v>
          </cell>
          <cell r="AK359" t="str">
            <v>EN TRAMITE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32937</v>
          </cell>
          <cell r="AW359">
            <v>28.909589041095892</v>
          </cell>
          <cell r="AX359" t="str">
            <v>MILLA DE ORO</v>
          </cell>
          <cell r="AY359" t="str">
            <v>CRA 43 A N 3 SUR-130 TORRE 1 PISO 12 MILLA DE ORO</v>
          </cell>
          <cell r="AZ359">
            <v>0</v>
          </cell>
          <cell r="BA359">
            <v>3137000</v>
          </cell>
          <cell r="BB359">
            <v>3015808554</v>
          </cell>
          <cell r="BC359">
            <v>5838659</v>
          </cell>
          <cell r="BD359" t="str">
            <v>CRA 79 NO.95-12 ROBLEDO</v>
          </cell>
          <cell r="BE359" t="str">
            <v>MEDELLÍN</v>
          </cell>
          <cell r="BF359" t="str">
            <v>O</v>
          </cell>
        </row>
        <row r="360">
          <cell r="A360">
            <v>1128430170</v>
          </cell>
          <cell r="B360" t="str">
            <v>KAREN DYRCE DIAZ FONG</v>
          </cell>
          <cell r="C360" t="str">
            <v>ACTIVO</v>
          </cell>
          <cell r="D360">
            <v>0</v>
          </cell>
          <cell r="E360">
            <v>0</v>
          </cell>
          <cell r="F360">
            <v>0</v>
          </cell>
          <cell r="G360" t="str">
            <v>OPERATIVO</v>
          </cell>
          <cell r="H360" t="str">
            <v>REGULAR</v>
          </cell>
          <cell r="I360" t="str">
            <v>F</v>
          </cell>
          <cell r="J360" t="str">
            <v>karen.diaz@quipux.com</v>
          </cell>
          <cell r="K360" t="str">
            <v>SOLTERO</v>
          </cell>
          <cell r="L360">
            <v>1</v>
          </cell>
          <cell r="M360" t="str">
            <v>ANALISTA DE CALIDAD</v>
          </cell>
          <cell r="N360" t="str">
            <v>PROFESIONAL SENIOR</v>
          </cell>
          <cell r="O360" t="str">
            <v>II</v>
          </cell>
          <cell r="P360" t="str">
            <v>CASA MATRIZ</v>
          </cell>
          <cell r="Q360" t="str">
            <v>VICEPRESIDENCIA DE FÁBRICA DE SOFTWARE</v>
          </cell>
          <cell r="R360" t="str">
            <v>GERENCIA DE OPTIMIZACIÓN DE SOLUCIONES</v>
          </cell>
          <cell r="S360" t="str">
            <v>PAULA ANDREA CARDONA HERNANDEZ</v>
          </cell>
          <cell r="T360" t="str">
            <v>INDEFINIDO</v>
          </cell>
          <cell r="U360">
            <v>0</v>
          </cell>
          <cell r="V360">
            <v>40314</v>
          </cell>
          <cell r="W360">
            <v>0</v>
          </cell>
          <cell r="X360">
            <v>8.6986301369863011</v>
          </cell>
          <cell r="Y360" t="str">
            <v>PROFESIONAL</v>
          </cell>
          <cell r="Z360">
            <v>0</v>
          </cell>
          <cell r="AA360" t="str">
            <v>SISTEMAS</v>
          </cell>
          <cell r="AB360" t="str">
            <v>INGENIERÍA DE SOFTWARE</v>
          </cell>
          <cell r="AC360">
            <v>0</v>
          </cell>
          <cell r="AD360">
            <v>0</v>
          </cell>
          <cell r="AE360">
            <v>0</v>
          </cell>
          <cell r="AF360" t="str">
            <v>TECNOLÓGICO DE ANTIOQUIA</v>
          </cell>
          <cell r="AG360" t="str">
            <v>TECNOLÓGICO DE ANTIOQUIA</v>
          </cell>
          <cell r="AH360">
            <v>0</v>
          </cell>
          <cell r="AI360">
            <v>0</v>
          </cell>
          <cell r="AJ360">
            <v>2013</v>
          </cell>
          <cell r="AK360">
            <v>0</v>
          </cell>
          <cell r="AL360">
            <v>0</v>
          </cell>
          <cell r="AM360">
            <v>0</v>
          </cell>
          <cell r="AN360" t="str">
            <v>ISTQB CERTIFIED TESTER</v>
          </cell>
          <cell r="AO360">
            <v>0</v>
          </cell>
          <cell r="AP360">
            <v>0</v>
          </cell>
          <cell r="AQ360">
            <v>0</v>
          </cell>
          <cell r="AR360" t="str">
            <v>INTERNATIONAL SOFTWARE QUALITY INSTITUTE</v>
          </cell>
          <cell r="AS360">
            <v>0</v>
          </cell>
          <cell r="AT360">
            <v>0</v>
          </cell>
          <cell r="AU360">
            <v>0</v>
          </cell>
          <cell r="AV360">
            <v>32777</v>
          </cell>
          <cell r="AW360">
            <v>29.347945205479451</v>
          </cell>
          <cell r="AX360" t="str">
            <v>FORUM</v>
          </cell>
          <cell r="AY360" t="str">
            <v>Calle 7 Sur #42 - 70</v>
          </cell>
          <cell r="AZ360" t="str">
            <v>TELETRABAJO 1/06/2017</v>
          </cell>
          <cell r="BA360">
            <v>3137000</v>
          </cell>
          <cell r="BB360">
            <v>5062253</v>
          </cell>
          <cell r="BC360">
            <v>3188740532</v>
          </cell>
          <cell r="BD360" t="str">
            <v>CARRERA 87 A # 32-81 APARTAMENTO 706 UNIDAD AZALEA DEL PARQUE.</v>
          </cell>
          <cell r="BE360" t="str">
            <v>MEDELLÍN</v>
          </cell>
          <cell r="BF360" t="str">
            <v>A</v>
          </cell>
        </row>
        <row r="361">
          <cell r="A361">
            <v>1128402754</v>
          </cell>
          <cell r="B361" t="str">
            <v>KAROL LIZETH VELEZ LOTERO</v>
          </cell>
          <cell r="C361" t="str">
            <v>ACTIVO</v>
          </cell>
          <cell r="D361">
            <v>0</v>
          </cell>
          <cell r="E361">
            <v>0</v>
          </cell>
          <cell r="F361">
            <v>0</v>
          </cell>
          <cell r="G361" t="str">
            <v>OPERATIVO</v>
          </cell>
          <cell r="H361" t="str">
            <v>REGULAR</v>
          </cell>
          <cell r="I361" t="str">
            <v>F</v>
          </cell>
          <cell r="J361" t="str">
            <v>karol.velez@quipux.com</v>
          </cell>
          <cell r="K361" t="str">
            <v>SOLTERO</v>
          </cell>
          <cell r="L361">
            <v>0</v>
          </cell>
          <cell r="M361" t="str">
            <v>ANALISTA DE CALIDAD</v>
          </cell>
          <cell r="N361" t="str">
            <v>PROFESIONAL SENIOR</v>
          </cell>
          <cell r="O361" t="str">
            <v>I</v>
          </cell>
          <cell r="P361" t="str">
            <v>CASA MATRIZ</v>
          </cell>
          <cell r="Q361" t="str">
            <v>VICEPRESIDENCIA DE FÁBRICA DE SOFTWARE</v>
          </cell>
          <cell r="R361" t="str">
            <v>GERENCIA DE OPTIMIZACIÓN DE SOLUCIONES</v>
          </cell>
          <cell r="S361" t="str">
            <v>JULIAN HUMBERTO LOPEZ RAMIREZ</v>
          </cell>
          <cell r="T361" t="str">
            <v>INDEFINIDO</v>
          </cell>
          <cell r="U361">
            <v>0</v>
          </cell>
          <cell r="V361">
            <v>41169</v>
          </cell>
          <cell r="W361">
            <v>0</v>
          </cell>
          <cell r="X361">
            <v>6.3561643835616435</v>
          </cell>
          <cell r="Y361" t="str">
            <v>PROFESIONAL</v>
          </cell>
          <cell r="Z361">
            <v>0</v>
          </cell>
          <cell r="AA361" t="str">
            <v>SISTEMATIZACION DE DATOS</v>
          </cell>
          <cell r="AB361" t="str">
            <v>INGENIERÍA DE SOFTWARE</v>
          </cell>
          <cell r="AC361">
            <v>0</v>
          </cell>
          <cell r="AD361">
            <v>0</v>
          </cell>
          <cell r="AE361">
            <v>0</v>
          </cell>
          <cell r="AF361" t="str">
            <v>POLITÉCNICO COLOMBIANO JAIME ISAZA CADAVID</v>
          </cell>
          <cell r="AG361" t="str">
            <v>TECNOLÓGICO DE ANTIOQUIA</v>
          </cell>
          <cell r="AH361">
            <v>0</v>
          </cell>
          <cell r="AI361">
            <v>0</v>
          </cell>
          <cell r="AJ361">
            <v>2017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33283</v>
          </cell>
          <cell r="AW361">
            <v>27.961643835616439</v>
          </cell>
          <cell r="AX361" t="str">
            <v>MILLA DE ORO</v>
          </cell>
          <cell r="AY361" t="str">
            <v>CRA 43 A N 3 SUR-130 TORRE 1 PISO 12 MILLA DE ORO</v>
          </cell>
          <cell r="AZ361">
            <v>0</v>
          </cell>
          <cell r="BA361">
            <v>3137000</v>
          </cell>
          <cell r="BB361">
            <v>4535356</v>
          </cell>
          <cell r="BC361">
            <v>3165790460</v>
          </cell>
          <cell r="BD361" t="str">
            <v>CARRERA 60 NO. 39AA - 04</v>
          </cell>
          <cell r="BE361" t="str">
            <v>MEDELLÍN</v>
          </cell>
          <cell r="BF361" t="str">
            <v>O</v>
          </cell>
        </row>
        <row r="362">
          <cell r="A362">
            <v>1128403238</v>
          </cell>
          <cell r="B362" t="str">
            <v>KAROLL WHITE RUIZ</v>
          </cell>
          <cell r="C362" t="str">
            <v>ACTIVO</v>
          </cell>
          <cell r="D362">
            <v>0</v>
          </cell>
          <cell r="E362">
            <v>0</v>
          </cell>
          <cell r="F362">
            <v>0</v>
          </cell>
          <cell r="G362" t="str">
            <v>LIDER</v>
          </cell>
          <cell r="H362" t="str">
            <v>REGULAR</v>
          </cell>
          <cell r="I362" t="str">
            <v>F</v>
          </cell>
          <cell r="J362" t="str">
            <v>analista.administrativa@vehiculosantioquia.com</v>
          </cell>
          <cell r="K362" t="str">
            <v>SOLTERO</v>
          </cell>
          <cell r="L362">
            <v>0</v>
          </cell>
          <cell r="M362" t="str">
            <v>ANALISTA ADMINISTRATIVA</v>
          </cell>
          <cell r="N362" t="str">
            <v>PROFESIONAL STAFF</v>
          </cell>
          <cell r="O362" t="str">
            <v>I</v>
          </cell>
          <cell r="P362" t="str">
            <v>GOBERNACIÓN ANTIOQUIA</v>
          </cell>
          <cell r="Q362" t="str">
            <v>GOBERNACIÓN ANTIOQUIA</v>
          </cell>
          <cell r="R362" t="str">
            <v>ADMINISTRATIVO</v>
          </cell>
          <cell r="S362" t="str">
            <v>ALEJANDRO ROLDAN GRANADA</v>
          </cell>
          <cell r="T362" t="str">
            <v>INDEFINIDO</v>
          </cell>
          <cell r="U362">
            <v>0</v>
          </cell>
          <cell r="V362">
            <v>42767</v>
          </cell>
          <cell r="W362">
            <v>0</v>
          </cell>
          <cell r="X362">
            <v>1.978082191780822</v>
          </cell>
          <cell r="Y362" t="str">
            <v>PROFESIONAL</v>
          </cell>
          <cell r="Z362">
            <v>0</v>
          </cell>
          <cell r="AA362" t="str">
            <v>GESTIÓN FINANCIERA</v>
          </cell>
          <cell r="AB362" t="str">
            <v>ADMINISTRACIÓN FINANCIERA</v>
          </cell>
          <cell r="AC362">
            <v>0</v>
          </cell>
          <cell r="AD362">
            <v>0</v>
          </cell>
          <cell r="AE362">
            <v>0</v>
          </cell>
          <cell r="AF362" t="str">
            <v>TECNOLÓGICO DE ANTIOQUIA</v>
          </cell>
          <cell r="AG362" t="str">
            <v>TECNOLÓGICO DE ANTIOQUIA</v>
          </cell>
          <cell r="AH362">
            <v>0</v>
          </cell>
          <cell r="AI362">
            <v>0</v>
          </cell>
          <cell r="AJ362">
            <v>2013</v>
          </cell>
          <cell r="AK362">
            <v>0</v>
          </cell>
          <cell r="AL362">
            <v>0</v>
          </cell>
          <cell r="AM362">
            <v>0</v>
          </cell>
          <cell r="AN362" t="str">
            <v>CONTABILIDAD EN LAS ORGANIZACIONES</v>
          </cell>
          <cell r="AO362" t="str">
            <v>ANÁLISIS FINANCIERO</v>
          </cell>
          <cell r="AP362" t="str">
            <v>SISTEMA FINANCIERO Y BANCA</v>
          </cell>
          <cell r="AQ362">
            <v>0</v>
          </cell>
          <cell r="AR362" t="str">
            <v>SENA</v>
          </cell>
          <cell r="AS362" t="str">
            <v>SENA</v>
          </cell>
          <cell r="AT362">
            <v>0</v>
          </cell>
          <cell r="AU362">
            <v>0</v>
          </cell>
          <cell r="AV362">
            <v>33311</v>
          </cell>
          <cell r="AW362">
            <v>27.884931506849316</v>
          </cell>
          <cell r="AX362" t="str">
            <v>GOBERNACIÓN ANTIOQUIA</v>
          </cell>
          <cell r="AY362" t="str">
            <v xml:space="preserve">CALLE 42 # 52-186 SÓTANO EXTERNO. </v>
          </cell>
          <cell r="AZ362">
            <v>0</v>
          </cell>
          <cell r="BA362" t="str">
            <v>2629779 ext 14</v>
          </cell>
          <cell r="BB362">
            <v>2677436</v>
          </cell>
          <cell r="BC362">
            <v>3007576243</v>
          </cell>
          <cell r="BD362" t="str">
            <v>CALLE 101 AA # 76B - 04</v>
          </cell>
          <cell r="BE362" t="str">
            <v>MEDELLÍN</v>
          </cell>
          <cell r="BF362" t="str">
            <v>O</v>
          </cell>
        </row>
        <row r="363">
          <cell r="A363">
            <v>1020410525</v>
          </cell>
          <cell r="B363" t="str">
            <v>KATERINE AGUDELO MONTOYA</v>
          </cell>
          <cell r="C363" t="str">
            <v>ACTIVO</v>
          </cell>
          <cell r="D363">
            <v>0</v>
          </cell>
          <cell r="E363">
            <v>0</v>
          </cell>
          <cell r="F363">
            <v>0</v>
          </cell>
          <cell r="G363" t="str">
            <v>LIDER</v>
          </cell>
          <cell r="H363" t="str">
            <v>REGULAR</v>
          </cell>
          <cell r="I363" t="str">
            <v>F</v>
          </cell>
          <cell r="J363" t="str">
            <v>katerine.agudelo@quipux.com</v>
          </cell>
          <cell r="K363" t="str">
            <v>SOLTERO</v>
          </cell>
          <cell r="L363">
            <v>1</v>
          </cell>
          <cell r="M363" t="str">
            <v>DIRECTORA CONTABLE</v>
          </cell>
          <cell r="N363" t="str">
            <v>DIRECTOR/MASTER</v>
          </cell>
          <cell r="O363" t="str">
            <v>I</v>
          </cell>
          <cell r="P363" t="str">
            <v>CASA MATRIZ</v>
          </cell>
          <cell r="Q363" t="str">
            <v>VICEPRESIDENCIA DE ESTRATEGIA Y VALOR</v>
          </cell>
          <cell r="R363" t="str">
            <v>GERENCIA DE OPERACIONES FINANCIERAS</v>
          </cell>
          <cell r="S363" t="str">
            <v>JHON FREDY LOPEZ GARCIA</v>
          </cell>
          <cell r="T363" t="str">
            <v>INDEFINIDO</v>
          </cell>
          <cell r="U363">
            <v>0</v>
          </cell>
          <cell r="V363">
            <v>42391</v>
          </cell>
          <cell r="W363">
            <v>0</v>
          </cell>
          <cell r="X363">
            <v>3.0082191780821916</v>
          </cell>
          <cell r="Y363" t="str">
            <v>ESPECIALIZACIÓN</v>
          </cell>
          <cell r="Z363">
            <v>0</v>
          </cell>
          <cell r="AA363">
            <v>0</v>
          </cell>
          <cell r="AB363" t="str">
            <v>CONTADURÍA PÚBLICA</v>
          </cell>
          <cell r="AC363" t="str">
            <v>LEGISLACION TRIBUTARIA</v>
          </cell>
          <cell r="AD363">
            <v>0</v>
          </cell>
          <cell r="AE363">
            <v>0</v>
          </cell>
          <cell r="AF363">
            <v>0</v>
          </cell>
          <cell r="AG363" t="str">
            <v>POLITÉCNICO COLOMBIANO JAIME ISAZA CADAVID</v>
          </cell>
          <cell r="AH363" t="str">
            <v>UNIVERSIDAD AUTONOMA LATINOAMERICANA-2016</v>
          </cell>
          <cell r="AI363">
            <v>0</v>
          </cell>
          <cell r="AJ363">
            <v>2013</v>
          </cell>
          <cell r="AK363" t="str">
            <v>186284-T</v>
          </cell>
          <cell r="AL363" t="str">
            <v>CONTADOR PUBLICO</v>
          </cell>
          <cell r="AM363">
            <v>41668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32083</v>
          </cell>
          <cell r="AW363">
            <v>31.24931506849315</v>
          </cell>
          <cell r="AX363" t="str">
            <v>MILLA DE ORO</v>
          </cell>
          <cell r="AY363" t="str">
            <v>CRA 43 A N 3 SUR-130 TORRE 1 PISO 12 MILLA DE ORO</v>
          </cell>
          <cell r="AZ363">
            <v>0</v>
          </cell>
          <cell r="BA363">
            <v>3137000</v>
          </cell>
          <cell r="BB363">
            <v>4183293</v>
          </cell>
          <cell r="BC363">
            <v>3117116550</v>
          </cell>
          <cell r="BD363" t="str">
            <v>CRA 39E 48F SUR -50 APTO 614</v>
          </cell>
          <cell r="BE363" t="str">
            <v>ENVIGADO</v>
          </cell>
          <cell r="BF363" t="str">
            <v>B</v>
          </cell>
        </row>
        <row r="364">
          <cell r="A364">
            <v>1035866195</v>
          </cell>
          <cell r="B364" t="str">
            <v>KATHERINE BOTERO GARCIA</v>
          </cell>
          <cell r="C364" t="str">
            <v>INACTIVO</v>
          </cell>
          <cell r="D364">
            <v>0</v>
          </cell>
          <cell r="E364">
            <v>0</v>
          </cell>
          <cell r="F364" t="str">
            <v>DESPIDO SIN JUSTA CAUSA</v>
          </cell>
          <cell r="G364" t="str">
            <v>OPERATIVO</v>
          </cell>
          <cell r="H364" t="str">
            <v>REGULAR</v>
          </cell>
          <cell r="I364" t="str">
            <v>F</v>
          </cell>
          <cell r="J364" t="str">
            <v>k.garcia.1993@hotmail.com</v>
          </cell>
          <cell r="K364" t="str">
            <v>SOLTERO</v>
          </cell>
          <cell r="L364">
            <v>0</v>
          </cell>
          <cell r="M364" t="str">
            <v>AUXILIAR OPERATIVO DE SERVICIO</v>
          </cell>
          <cell r="N364" t="str">
            <v>AUXILIAR</v>
          </cell>
          <cell r="O364" t="str">
            <v>I</v>
          </cell>
          <cell r="P364" t="str">
            <v>GOBERNACIÓN ANTIOQUIA</v>
          </cell>
          <cell r="Q364" t="str">
            <v>GOBERNACIÓN ANTIOQUIA</v>
          </cell>
          <cell r="R364" t="str">
            <v>OPERACIONES</v>
          </cell>
          <cell r="S364" t="str">
            <v>ALEJANDRO ROLDAN GRANADA</v>
          </cell>
          <cell r="T364" t="str">
            <v>INDEFINIDO</v>
          </cell>
          <cell r="U364">
            <v>0</v>
          </cell>
          <cell r="V364">
            <v>42772</v>
          </cell>
          <cell r="W364">
            <v>42937</v>
          </cell>
          <cell r="X364">
            <v>0.45205479452054792</v>
          </cell>
          <cell r="Y364" t="str">
            <v>TECNOLÓGICO</v>
          </cell>
          <cell r="Z364" t="str">
            <v>LABORAL EN ASISTENCIA</v>
          </cell>
          <cell r="AA364" t="str">
            <v>GESTIÓN ADMINISTRATIVA</v>
          </cell>
          <cell r="AB364">
            <v>0</v>
          </cell>
          <cell r="AC364">
            <v>0</v>
          </cell>
          <cell r="AD364">
            <v>0</v>
          </cell>
          <cell r="AE364" t="str">
            <v>CORPORACIÓN POLOTÉCNICA DE GIRARDOTA</v>
          </cell>
          <cell r="AF364" t="str">
            <v>SENA</v>
          </cell>
          <cell r="AG364">
            <v>0</v>
          </cell>
          <cell r="AH364">
            <v>0</v>
          </cell>
          <cell r="AI364">
            <v>0</v>
          </cell>
          <cell r="AJ364">
            <v>2015</v>
          </cell>
          <cell r="AK364">
            <v>0</v>
          </cell>
          <cell r="AL364">
            <v>0</v>
          </cell>
          <cell r="AM364">
            <v>0</v>
          </cell>
          <cell r="AN364" t="str">
            <v>INFORMÁTICA WORD E INTERNET</v>
          </cell>
          <cell r="AO364" t="str">
            <v>INFORMÁTICA WORD E INTERNET</v>
          </cell>
          <cell r="AP364">
            <v>0</v>
          </cell>
          <cell r="AQ364">
            <v>0</v>
          </cell>
          <cell r="AR364" t="str">
            <v>CENTRO TECNOLÓGICO DE LA AMAZONÍA</v>
          </cell>
          <cell r="AS364" t="str">
            <v>CENTRO AGROEMPRESARIAL Y ACUICOLA REGIONAL GUAJIRA</v>
          </cell>
          <cell r="AT364">
            <v>0</v>
          </cell>
          <cell r="AU364">
            <v>0</v>
          </cell>
          <cell r="AV364">
            <v>34294</v>
          </cell>
          <cell r="AW364">
            <v>25.19178082191781</v>
          </cell>
          <cell r="AX364" t="str">
            <v>GOBERNACIÓN ANTIOQUIA</v>
          </cell>
          <cell r="AY364" t="str">
            <v xml:space="preserve">CALLE 42 # 52-186 SÓTANO EXTERNO. </v>
          </cell>
          <cell r="AZ364">
            <v>0</v>
          </cell>
          <cell r="BA364" t="str">
            <v>2629779 ext 14</v>
          </cell>
          <cell r="BB364">
            <v>2899248</v>
          </cell>
          <cell r="BC364">
            <v>3193573220</v>
          </cell>
          <cell r="BD364" t="str">
            <v>VEREDA SAN DIEGO</v>
          </cell>
          <cell r="BE364" t="str">
            <v>GIRARDOTA</v>
          </cell>
          <cell r="BF364" t="str">
            <v>A</v>
          </cell>
        </row>
        <row r="365">
          <cell r="A365">
            <v>1152684511</v>
          </cell>
          <cell r="B365" t="str">
            <v>KATHERINE LONDOÑO VELASQUEZ</v>
          </cell>
          <cell r="C365" t="str">
            <v>ACTIVO</v>
          </cell>
          <cell r="D365">
            <v>0</v>
          </cell>
          <cell r="E365">
            <v>0</v>
          </cell>
          <cell r="F365">
            <v>0</v>
          </cell>
          <cell r="G365" t="str">
            <v>OPERATIVO</v>
          </cell>
          <cell r="H365" t="str">
            <v>REGULAR</v>
          </cell>
          <cell r="I365" t="str">
            <v>F</v>
          </cell>
          <cell r="J365" t="str">
            <v>katherine.londono@quipux.com</v>
          </cell>
          <cell r="K365" t="str">
            <v>SOLTERO</v>
          </cell>
          <cell r="L365">
            <v>0</v>
          </cell>
          <cell r="M365" t="str">
            <v>ANALISTA CONTABLE</v>
          </cell>
          <cell r="N365" t="str">
            <v>PROFESIONAL STAFF</v>
          </cell>
          <cell r="O365" t="str">
            <v>II</v>
          </cell>
          <cell r="P365" t="str">
            <v>CASA MATRIZ</v>
          </cell>
          <cell r="Q365" t="str">
            <v>VICEPRESIDENCIA DE ESTRATEGIA Y VALOR</v>
          </cell>
          <cell r="R365" t="str">
            <v>GERENCIA DE OPERACIONES FINANCIERAS</v>
          </cell>
          <cell r="S365" t="str">
            <v>KATERINE AGUDELO MONTOYA</v>
          </cell>
          <cell r="T365" t="str">
            <v>INDEFINIDO</v>
          </cell>
          <cell r="U365">
            <v>0</v>
          </cell>
          <cell r="V365">
            <v>42933</v>
          </cell>
          <cell r="W365">
            <v>0</v>
          </cell>
          <cell r="X365">
            <v>1.5232876712328767</v>
          </cell>
          <cell r="Y365" t="str">
            <v>PROFESIONAL</v>
          </cell>
          <cell r="Z365">
            <v>0</v>
          </cell>
          <cell r="AA365">
            <v>0</v>
          </cell>
          <cell r="AB365" t="str">
            <v>CONTADURÍA PÚBLICA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 t="str">
            <v>POLITÉCNICO COLOMBIANO JAIME ISAZA CADAVID</v>
          </cell>
          <cell r="AH365">
            <v>0</v>
          </cell>
          <cell r="AI365">
            <v>0</v>
          </cell>
          <cell r="AJ365">
            <v>2016</v>
          </cell>
          <cell r="AK365" t="str">
            <v>224638-T</v>
          </cell>
          <cell r="AL365" t="str">
            <v>CONTADOR PUBLICO</v>
          </cell>
          <cell r="AM365">
            <v>42755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33565</v>
          </cell>
          <cell r="AW365">
            <v>27.18904109589041</v>
          </cell>
          <cell r="AX365" t="str">
            <v>MILLA DE ORO</v>
          </cell>
          <cell r="AY365" t="str">
            <v>CRA 43 A N 3 SUR-130 TORRE 1 PISO 12 MILLA DE ORO</v>
          </cell>
          <cell r="AZ365">
            <v>0</v>
          </cell>
          <cell r="BA365">
            <v>3137000</v>
          </cell>
          <cell r="BB365">
            <v>5991967</v>
          </cell>
          <cell r="BC365">
            <v>3012378748</v>
          </cell>
          <cell r="BD365" t="str">
            <v>CRA 65A N 69-44 PARQUE RESIDENCIAL PAISAJES</v>
          </cell>
          <cell r="BE365" t="str">
            <v>BELLO</v>
          </cell>
          <cell r="BF365" t="str">
            <v>O</v>
          </cell>
        </row>
        <row r="366">
          <cell r="A366">
            <v>43985035</v>
          </cell>
          <cell r="B366" t="str">
            <v>KATHERINE MOSCOSO PULGARIN</v>
          </cell>
          <cell r="C366" t="str">
            <v>INACTIVO</v>
          </cell>
          <cell r="D366">
            <v>0</v>
          </cell>
          <cell r="E366">
            <v>0</v>
          </cell>
          <cell r="F366" t="str">
            <v>DESPIDO SIN JUSTA CAUSA</v>
          </cell>
          <cell r="G366" t="str">
            <v>OPERATIVO</v>
          </cell>
          <cell r="H366" t="str">
            <v>REGULAR</v>
          </cell>
          <cell r="I366" t="str">
            <v>F</v>
          </cell>
          <cell r="J366" t="str">
            <v>secretaria@quipux.com</v>
          </cell>
          <cell r="K366" t="str">
            <v>SOLTERO</v>
          </cell>
          <cell r="L366">
            <v>0</v>
          </cell>
          <cell r="M366" t="str">
            <v>RECEPCIONISTA</v>
          </cell>
          <cell r="N366" t="str">
            <v>AUXILIAR</v>
          </cell>
          <cell r="O366" t="str">
            <v>II</v>
          </cell>
          <cell r="P366" t="str">
            <v>CASA MATRIZ</v>
          </cell>
          <cell r="Q366" t="str">
            <v>GERENCIA DE RECURSOS HUMANOS</v>
          </cell>
          <cell r="R366" t="str">
            <v>DIRECCIÓN DE GESTIÓN DE PERSONAL</v>
          </cell>
          <cell r="S366" t="str">
            <v>ANA ISABEL RAMIREZ MADRID</v>
          </cell>
          <cell r="T366" t="str">
            <v>INDEFINIDO</v>
          </cell>
          <cell r="U366">
            <v>0</v>
          </cell>
          <cell r="V366">
            <v>42114</v>
          </cell>
          <cell r="W366">
            <v>42711</v>
          </cell>
          <cell r="X366">
            <v>1.6356164383561644</v>
          </cell>
          <cell r="Y366" t="str">
            <v>TECNOLÓGICO</v>
          </cell>
          <cell r="Z366">
            <v>0</v>
          </cell>
          <cell r="AA366" t="str">
            <v>GESTIÓN ADMINISTRATIVA</v>
          </cell>
          <cell r="AB366" t="str">
            <v>ESTUDIANTE COMERCIO INTERNACIONAL</v>
          </cell>
          <cell r="AC366">
            <v>0</v>
          </cell>
          <cell r="AD366">
            <v>0</v>
          </cell>
          <cell r="AE366">
            <v>0</v>
          </cell>
          <cell r="AF366" t="str">
            <v>INSTITUTO TECNOLÓGICO METROPOLITANO</v>
          </cell>
          <cell r="AG366" t="str">
            <v>ESUMER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 t="str">
            <v>EXAMEN INTERNACIONAL DE PROFICIENCIA EN INGLES</v>
          </cell>
          <cell r="AO366">
            <v>0</v>
          </cell>
          <cell r="AP366">
            <v>0</v>
          </cell>
          <cell r="AQ366">
            <v>0</v>
          </cell>
          <cell r="AR366" t="str">
            <v>INTERNATIONAL TEST OF ENGLISH PROFICIENCY</v>
          </cell>
          <cell r="AS366">
            <v>0</v>
          </cell>
          <cell r="AT366">
            <v>0</v>
          </cell>
          <cell r="AU366">
            <v>0</v>
          </cell>
          <cell r="AV366">
            <v>31296</v>
          </cell>
          <cell r="AW366">
            <v>33.405479452054792</v>
          </cell>
          <cell r="AX366" t="str">
            <v>MILLA DE ORO</v>
          </cell>
          <cell r="AY366" t="str">
            <v>CRA 43 A N 3 SUR-130 TORRE 1 PISO 12 MILLA DE ORO</v>
          </cell>
          <cell r="AZ366">
            <v>0</v>
          </cell>
          <cell r="BA366">
            <v>3137000</v>
          </cell>
          <cell r="BB366">
            <v>2542460</v>
          </cell>
          <cell r="BC366">
            <v>0</v>
          </cell>
          <cell r="BD366" t="str">
            <v>CL 63 45D</v>
          </cell>
          <cell r="BE366" t="str">
            <v>MEDELLÍN</v>
          </cell>
          <cell r="BF366" t="str">
            <v>A</v>
          </cell>
        </row>
        <row r="367">
          <cell r="A367">
            <v>1040736219</v>
          </cell>
          <cell r="B367" t="str">
            <v>KATHERINE TABARES SUAREZ</v>
          </cell>
          <cell r="C367" t="str">
            <v>ACTIVO</v>
          </cell>
          <cell r="D367">
            <v>0</v>
          </cell>
          <cell r="E367">
            <v>0</v>
          </cell>
          <cell r="F367">
            <v>0</v>
          </cell>
          <cell r="G367" t="str">
            <v>LIDER</v>
          </cell>
          <cell r="H367" t="str">
            <v>REGULAR</v>
          </cell>
          <cell r="I367" t="str">
            <v>F</v>
          </cell>
          <cell r="J367" t="str">
            <v>analista.backoffice@vehiculosantioquia.com</v>
          </cell>
          <cell r="K367" t="str">
            <v>SOLTERO</v>
          </cell>
          <cell r="L367">
            <v>0</v>
          </cell>
          <cell r="M367" t="str">
            <v>ANALISTA BACK OFFICE</v>
          </cell>
          <cell r="N367" t="str">
            <v>AUXILIAR</v>
          </cell>
          <cell r="O367" t="str">
            <v>I</v>
          </cell>
          <cell r="P367" t="str">
            <v>GOBERNACIÓN ANTIOQUIA</v>
          </cell>
          <cell r="Q367" t="str">
            <v>GOBERNACIÓN ANTIOQUIA</v>
          </cell>
          <cell r="R367" t="str">
            <v>BACK OFFICE</v>
          </cell>
          <cell r="S367" t="str">
            <v>ALEJANDRO ROLDAN GRANADA</v>
          </cell>
          <cell r="T367" t="str">
            <v>INDEFINIDO</v>
          </cell>
          <cell r="U367">
            <v>0</v>
          </cell>
          <cell r="V367">
            <v>42789</v>
          </cell>
          <cell r="W367">
            <v>0</v>
          </cell>
          <cell r="X367">
            <v>1.9178082191780821</v>
          </cell>
          <cell r="Y367" t="str">
            <v>PROFESIONAL</v>
          </cell>
          <cell r="Z367" t="str">
            <v>ADMINISTRACIÓN EN MERCADEO Y FINANZAS</v>
          </cell>
          <cell r="AA367">
            <v>0</v>
          </cell>
          <cell r="AB367" t="str">
            <v>ADMINISTRACIÓN DE EMPRESAS</v>
          </cell>
          <cell r="AC367">
            <v>0</v>
          </cell>
          <cell r="AD367">
            <v>0</v>
          </cell>
          <cell r="AE367" t="str">
            <v>CEIDA</v>
          </cell>
          <cell r="AF367">
            <v>0</v>
          </cell>
          <cell r="AG367" t="str">
            <v>FUNDACIÓN UNIVERSITARIA MARÍA CANO</v>
          </cell>
          <cell r="AH367">
            <v>0</v>
          </cell>
          <cell r="AI367">
            <v>0</v>
          </cell>
          <cell r="AJ367">
            <v>2016</v>
          </cell>
          <cell r="AK367">
            <v>0</v>
          </cell>
          <cell r="AL367">
            <v>0</v>
          </cell>
          <cell r="AM367">
            <v>0</v>
          </cell>
          <cell r="AN367" t="str">
            <v>DACTILOSCOPIA</v>
          </cell>
          <cell r="AO367" t="str">
            <v>ADMINISTRACIÓN DE RECURSOS HUMANOS</v>
          </cell>
          <cell r="AP367" t="str">
            <v>SALUD OCUPACIONAL</v>
          </cell>
          <cell r="AQ367" t="str">
            <v>ANÁLISIS FINANCIERO</v>
          </cell>
          <cell r="AR367" t="str">
            <v>ASESOR DE FISCALIA</v>
          </cell>
          <cell r="AS367" t="str">
            <v>SENA</v>
          </cell>
          <cell r="AT367">
            <v>0</v>
          </cell>
          <cell r="AU367">
            <v>0</v>
          </cell>
          <cell r="AV367">
            <v>32890</v>
          </cell>
          <cell r="AW367">
            <v>29.038356164383561</v>
          </cell>
          <cell r="AX367" t="str">
            <v>GOBERNACIÓN ANTIOQUIA</v>
          </cell>
          <cell r="AY367" t="str">
            <v xml:space="preserve">CALLE 42 # 52-186 SÓTANO EXTERNO. </v>
          </cell>
          <cell r="AZ367">
            <v>0</v>
          </cell>
          <cell r="BA367" t="str">
            <v>2629779 ext 14</v>
          </cell>
          <cell r="BB367">
            <v>2629779</v>
          </cell>
          <cell r="BC367">
            <v>3175908695</v>
          </cell>
          <cell r="BD367" t="str">
            <v>CRA 50 C N 78-61</v>
          </cell>
          <cell r="BE367" t="str">
            <v>MEDELLÍN</v>
          </cell>
          <cell r="BF367" t="str">
            <v>A</v>
          </cell>
        </row>
        <row r="368">
          <cell r="A368">
            <v>1012382419</v>
          </cell>
          <cell r="B368" t="str">
            <v>KATHERINE VIVIANA MARTINEZ RIOS</v>
          </cell>
          <cell r="C368" t="str">
            <v>INACTIVO</v>
          </cell>
          <cell r="D368">
            <v>0</v>
          </cell>
          <cell r="E368">
            <v>0</v>
          </cell>
          <cell r="F368" t="str">
            <v>RENUNCIA VOLUNTARIA</v>
          </cell>
          <cell r="G368" t="str">
            <v>OPERATIVO</v>
          </cell>
          <cell r="H368" t="str">
            <v>REGULAR</v>
          </cell>
          <cell r="I368" t="str">
            <v>F</v>
          </cell>
          <cell r="J368" t="str">
            <v>katherine.martinez@quipuxsoftware.co</v>
          </cell>
          <cell r="K368" t="str">
            <v>CASADO</v>
          </cell>
          <cell r="L368">
            <v>1</v>
          </cell>
          <cell r="M368" t="str">
            <v>ANALISTA DE CALIDAD</v>
          </cell>
          <cell r="N368" t="str">
            <v>PROFESIONAL STAFF</v>
          </cell>
          <cell r="O368" t="str">
            <v>II</v>
          </cell>
          <cell r="P368" t="str">
            <v>CASA MATRIZ</v>
          </cell>
          <cell r="Q368" t="str">
            <v>VICEPRESIDENCIA DE FÁBRICA DE SOFTWARE</v>
          </cell>
          <cell r="R368" t="str">
            <v>GERENCIA DE OPTIMIZACIÓN DE SOLUCIONES</v>
          </cell>
          <cell r="S368" t="str">
            <v>SANDRA ANGELICA SANCHEZ RUIZ</v>
          </cell>
          <cell r="T368" t="str">
            <v>INDEFINIDO</v>
          </cell>
          <cell r="U368">
            <v>0</v>
          </cell>
          <cell r="V368">
            <v>42312</v>
          </cell>
          <cell r="W368">
            <v>42916</v>
          </cell>
          <cell r="X368">
            <v>1.6547945205479453</v>
          </cell>
          <cell r="Y368" t="str">
            <v>TECNOLÓGICO</v>
          </cell>
          <cell r="Z368" t="str">
            <v>PROGRAMACIÓN DE SOFTWARE</v>
          </cell>
          <cell r="AA368" t="str">
            <v>DESARROLLO INFORMÁTICO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str">
            <v>SENA</v>
          </cell>
          <cell r="AG368" t="str">
            <v>UNIVERSIDAD ECCI</v>
          </cell>
          <cell r="AH368">
            <v>0</v>
          </cell>
          <cell r="AI368">
            <v>0</v>
          </cell>
          <cell r="AJ368">
            <v>2017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33556</v>
          </cell>
          <cell r="AW368">
            <v>27.213698630136985</v>
          </cell>
          <cell r="AX368" t="str">
            <v>BOGOTÁ-VIGÍA</v>
          </cell>
          <cell r="AY368" t="str">
            <v>CALLE 63 No, 9A-45  CHAPINERO</v>
          </cell>
          <cell r="AZ368">
            <v>0</v>
          </cell>
          <cell r="BA368">
            <v>0</v>
          </cell>
          <cell r="BB368">
            <v>3123054156</v>
          </cell>
          <cell r="BC368">
            <v>3137000</v>
          </cell>
          <cell r="BD368" t="str">
            <v>CRA 145 N 144 C-72</v>
          </cell>
          <cell r="BE368" t="str">
            <v>BOGOTÁ</v>
          </cell>
          <cell r="BF368" t="str">
            <v>O</v>
          </cell>
        </row>
        <row r="369">
          <cell r="A369">
            <v>1038212720</v>
          </cell>
          <cell r="B369" t="str">
            <v>KEILA JOHANA MARQUEZ LOPEZ</v>
          </cell>
          <cell r="C369" t="str">
            <v>ACTIVO</v>
          </cell>
          <cell r="D369">
            <v>0</v>
          </cell>
          <cell r="E369">
            <v>0</v>
          </cell>
          <cell r="F369">
            <v>0</v>
          </cell>
          <cell r="G369" t="str">
            <v>OPERATIVO</v>
          </cell>
          <cell r="H369" t="str">
            <v>REGULAR</v>
          </cell>
          <cell r="I369" t="str">
            <v>F</v>
          </cell>
          <cell r="J369" t="str">
            <v>keila.marquez13@gmail.com</v>
          </cell>
          <cell r="K369" t="str">
            <v>SOLTERO</v>
          </cell>
          <cell r="L369">
            <v>0</v>
          </cell>
          <cell r="M369" t="str">
            <v>AUXILIAR OPERATIVO DE SERVICIO</v>
          </cell>
          <cell r="N369" t="str">
            <v>AUXILIAR</v>
          </cell>
          <cell r="O369" t="str">
            <v>I</v>
          </cell>
          <cell r="P369" t="str">
            <v>GOBERNACIÓN ANTIOQUIA</v>
          </cell>
          <cell r="Q369" t="str">
            <v>GOBERNACIÓN ANTIOQUIA</v>
          </cell>
          <cell r="R369" t="str">
            <v>OPERACIONES</v>
          </cell>
          <cell r="S369" t="str">
            <v>LUIS CARLOS BEDOYA VASQUEZ</v>
          </cell>
          <cell r="T369" t="str">
            <v>INDEFINIDO</v>
          </cell>
          <cell r="U369">
            <v>0</v>
          </cell>
          <cell r="V369">
            <v>42789</v>
          </cell>
          <cell r="W369">
            <v>0</v>
          </cell>
          <cell r="X369">
            <v>1.9178082191780821</v>
          </cell>
          <cell r="Y369" t="str">
            <v>TECNOLÓGICO</v>
          </cell>
          <cell r="Z369">
            <v>0</v>
          </cell>
          <cell r="AA369" t="str">
            <v>GESTIÓN ADMINISTRATIVA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 t="str">
            <v>SENA</v>
          </cell>
          <cell r="AG369">
            <v>0</v>
          </cell>
          <cell r="AH369">
            <v>0</v>
          </cell>
          <cell r="AI369">
            <v>0</v>
          </cell>
          <cell r="AJ369">
            <v>2015</v>
          </cell>
          <cell r="AK369">
            <v>0</v>
          </cell>
          <cell r="AL369">
            <v>0</v>
          </cell>
          <cell r="AM369">
            <v>0</v>
          </cell>
          <cell r="AN369" t="str">
            <v>EXCEL</v>
          </cell>
          <cell r="AO369" t="str">
            <v>ISO 9001:2008</v>
          </cell>
          <cell r="AP369">
            <v>0</v>
          </cell>
          <cell r="AQ369">
            <v>0</v>
          </cell>
          <cell r="AR369" t="str">
            <v>SENA</v>
          </cell>
          <cell r="AS369" t="str">
            <v>SENA</v>
          </cell>
          <cell r="AT369">
            <v>0</v>
          </cell>
          <cell r="AU369">
            <v>0</v>
          </cell>
          <cell r="AV369">
            <v>33555</v>
          </cell>
          <cell r="AW369">
            <v>27.216438356164385</v>
          </cell>
          <cell r="AX369" t="str">
            <v>GOBERNACIÓN ANTIOQUIA</v>
          </cell>
          <cell r="AY369" t="str">
            <v xml:space="preserve">CALLE 42 # 52-186 SÓTANO EXTERNO. </v>
          </cell>
          <cell r="AZ369">
            <v>0</v>
          </cell>
          <cell r="BA369" t="str">
            <v>2629779 ext 14</v>
          </cell>
          <cell r="BB369">
            <v>3105076525</v>
          </cell>
          <cell r="BC369">
            <v>3105076525</v>
          </cell>
          <cell r="BD369" t="str">
            <v>CRA 32 N 41-62</v>
          </cell>
          <cell r="BE369" t="str">
            <v>MEDELLÍN</v>
          </cell>
          <cell r="BF369" t="str">
            <v>O</v>
          </cell>
        </row>
        <row r="370">
          <cell r="A370">
            <v>25559867</v>
          </cell>
          <cell r="B370" t="str">
            <v>LEIDA MAGRETH CASTRO CUELLAR</v>
          </cell>
          <cell r="C370" t="str">
            <v>ACTIVO</v>
          </cell>
          <cell r="D370">
            <v>0</v>
          </cell>
          <cell r="E370">
            <v>0</v>
          </cell>
          <cell r="F370">
            <v>0</v>
          </cell>
          <cell r="G370" t="str">
            <v>LIDER</v>
          </cell>
          <cell r="H370" t="str">
            <v>REGULAR</v>
          </cell>
          <cell r="I370" t="str">
            <v>F</v>
          </cell>
          <cell r="J370" t="str">
            <v>magreth.castro@movit.com.co</v>
          </cell>
          <cell r="K370" t="str">
            <v>SOLTERO</v>
          </cell>
          <cell r="L370">
            <v>0</v>
          </cell>
          <cell r="M370" t="str">
            <v>LÍDER DE ARCHIVO</v>
          </cell>
          <cell r="N370" t="str">
            <v>PROFESIONAL STAFF</v>
          </cell>
          <cell r="O370" t="str">
            <v>II</v>
          </cell>
          <cell r="P370" t="str">
            <v>TRÁNSITO POPAYÁN</v>
          </cell>
          <cell r="Q370" t="str">
            <v>TRÁNSITO POPAYÁN</v>
          </cell>
          <cell r="R370" t="str">
            <v>ARCHIVO</v>
          </cell>
          <cell r="S370" t="str">
            <v>RODRIGO EDUARDO GIL LOPEZ</v>
          </cell>
          <cell r="T370" t="str">
            <v>INDEFINIDO</v>
          </cell>
          <cell r="U370">
            <v>0</v>
          </cell>
          <cell r="V370">
            <v>43259</v>
          </cell>
          <cell r="W370">
            <v>0</v>
          </cell>
          <cell r="X370">
            <v>0.63013698630136983</v>
          </cell>
          <cell r="Y370" t="str">
            <v>TÉCNICO</v>
          </cell>
          <cell r="Z370" t="str">
            <v>ARCHIVISTICA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 t="str">
            <v>FUNDAESTECNICOS SIGLO XXI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2016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25183</v>
          </cell>
          <cell r="AW370">
            <v>50.153424657534245</v>
          </cell>
          <cell r="AX370" t="str">
            <v>TRÁNSITO POPAYÁN</v>
          </cell>
          <cell r="AY370" t="str">
            <v>CARRERA 2 CON CALLE 25 NORTE, SALIDA AL HUILA, VÍA POMONA</v>
          </cell>
          <cell r="AZ370">
            <v>0</v>
          </cell>
          <cell r="BA370">
            <v>0</v>
          </cell>
          <cell r="BB370">
            <v>0</v>
          </cell>
          <cell r="BC370">
            <v>3128920987</v>
          </cell>
          <cell r="BD370" t="str">
            <v>CALLE 34 N 4 A 30 INTERIOR 122 CASA 30.</v>
          </cell>
          <cell r="BE370" t="str">
            <v>POPAYÁN</v>
          </cell>
          <cell r="BF370" t="str">
            <v>O</v>
          </cell>
        </row>
        <row r="371">
          <cell r="A371">
            <v>1152204271</v>
          </cell>
          <cell r="B371" t="str">
            <v>KELLY JOHANNA VELEZ ESCOBAR</v>
          </cell>
          <cell r="C371" t="str">
            <v>ACTIVO</v>
          </cell>
          <cell r="D371">
            <v>0</v>
          </cell>
          <cell r="E371">
            <v>0</v>
          </cell>
          <cell r="F371">
            <v>0</v>
          </cell>
          <cell r="G371" t="str">
            <v>OPERATIVO</v>
          </cell>
          <cell r="H371" t="str">
            <v>REGULAR</v>
          </cell>
          <cell r="I371" t="str">
            <v>F</v>
          </cell>
          <cell r="J371" t="str">
            <v>kjohannaves@outlook.com</v>
          </cell>
          <cell r="K371" t="str">
            <v>SOLTERO</v>
          </cell>
          <cell r="L371">
            <v>1</v>
          </cell>
          <cell r="M371" t="str">
            <v>AUXILIAR DE FISCALIZACIÓN</v>
          </cell>
          <cell r="N371" t="str">
            <v>AUXILIAR</v>
          </cell>
          <cell r="O371" t="str">
            <v>I</v>
          </cell>
          <cell r="P371" t="str">
            <v>GOBERNACIÓN ANTIOQUIA</v>
          </cell>
          <cell r="Q371" t="str">
            <v>GOBERNACIÓN ANTIOQUIA</v>
          </cell>
          <cell r="R371" t="str">
            <v>FISCALIZACIÓN</v>
          </cell>
          <cell r="S371" t="str">
            <v>LINA MARIA JARAMILLO CASALLAS</v>
          </cell>
          <cell r="T371" t="str">
            <v>INDEFINIDO</v>
          </cell>
          <cell r="U371">
            <v>0</v>
          </cell>
          <cell r="V371">
            <v>42792</v>
          </cell>
          <cell r="W371">
            <v>0</v>
          </cell>
          <cell r="X371">
            <v>1.9095890410958904</v>
          </cell>
          <cell r="Y371" t="str">
            <v>BACHILLER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2012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34410</v>
          </cell>
          <cell r="AW371">
            <v>24.873972602739727</v>
          </cell>
          <cell r="AX371" t="str">
            <v>GOBERNACIÓN ANTIOQUIA</v>
          </cell>
          <cell r="AY371" t="str">
            <v xml:space="preserve">CALLE 42 # 52-186 SÓTANO EXTERNO. </v>
          </cell>
          <cell r="AZ371">
            <v>0</v>
          </cell>
          <cell r="BA371" t="str">
            <v>2629779 ext 14</v>
          </cell>
          <cell r="BB371">
            <v>4133306</v>
          </cell>
          <cell r="BC371">
            <v>3196812873</v>
          </cell>
          <cell r="BD371" t="str">
            <v>CALLE 45 N 77 - 61</v>
          </cell>
          <cell r="BE371" t="str">
            <v>MEDELLÍN</v>
          </cell>
          <cell r="BF371" t="str">
            <v>O</v>
          </cell>
        </row>
        <row r="372">
          <cell r="A372">
            <v>1152458055</v>
          </cell>
          <cell r="B372" t="str">
            <v>KELLY TATIANA QUINTERO SANCHEZ</v>
          </cell>
          <cell r="C372" t="str">
            <v>ACTIVO</v>
          </cell>
          <cell r="D372">
            <v>0</v>
          </cell>
          <cell r="E372">
            <v>0</v>
          </cell>
          <cell r="F372">
            <v>0</v>
          </cell>
          <cell r="G372" t="str">
            <v>OPERATIVO</v>
          </cell>
          <cell r="H372" t="str">
            <v>REGULAR</v>
          </cell>
          <cell r="I372" t="str">
            <v>F</v>
          </cell>
          <cell r="J372" t="str">
            <v>tati.sanchez0414@hotmail.com</v>
          </cell>
          <cell r="K372" t="str">
            <v>SOLTERO</v>
          </cell>
          <cell r="L372">
            <v>0</v>
          </cell>
          <cell r="M372" t="str">
            <v>AUXILIAR ADMINISTRATIVA</v>
          </cell>
          <cell r="N372" t="str">
            <v>AUXILIAR</v>
          </cell>
          <cell r="O372" t="str">
            <v>II</v>
          </cell>
          <cell r="P372" t="str">
            <v>GOBERNACIÓN ANTIOQUIA</v>
          </cell>
          <cell r="Q372" t="str">
            <v>GOBERNACIÓN ANTIOQUIA</v>
          </cell>
          <cell r="R372" t="str">
            <v>ADMINISTRATIVO</v>
          </cell>
          <cell r="S372" t="str">
            <v>KAROLL WHITE RUIZ</v>
          </cell>
          <cell r="T372" t="str">
            <v>INDEFINIDO</v>
          </cell>
          <cell r="U372">
            <v>0</v>
          </cell>
          <cell r="V372">
            <v>42791</v>
          </cell>
          <cell r="W372">
            <v>0</v>
          </cell>
          <cell r="X372">
            <v>1.9123287671232876</v>
          </cell>
          <cell r="Y372" t="str">
            <v>BACHILLER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2013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35138</v>
          </cell>
          <cell r="AW372">
            <v>22.87945205479452</v>
          </cell>
          <cell r="AX372" t="str">
            <v>GOBERNACIÓN ANTIOQUIA</v>
          </cell>
          <cell r="AY372" t="str">
            <v xml:space="preserve">CALLE 42 # 52-186 SÓTANO EXTERNO. </v>
          </cell>
          <cell r="AZ372">
            <v>0</v>
          </cell>
          <cell r="BA372" t="str">
            <v>2629779 ext 14</v>
          </cell>
          <cell r="BB372">
            <v>2341916</v>
          </cell>
          <cell r="BC372">
            <v>3007470387</v>
          </cell>
          <cell r="BD372" t="str">
            <v>CALLE 51 N 84 - 276 AP401</v>
          </cell>
          <cell r="BE372" t="str">
            <v>MEDELLÍN</v>
          </cell>
          <cell r="BF372" t="str">
            <v>A</v>
          </cell>
        </row>
        <row r="373">
          <cell r="A373">
            <v>1035910249</v>
          </cell>
          <cell r="B373" t="str">
            <v>KELLY VANESSA AGUDELO MARIN</v>
          </cell>
          <cell r="C373" t="str">
            <v>ACTIVO</v>
          </cell>
          <cell r="D373">
            <v>0</v>
          </cell>
          <cell r="E373">
            <v>0</v>
          </cell>
          <cell r="F373">
            <v>0</v>
          </cell>
          <cell r="G373" t="str">
            <v>OPERATIVO</v>
          </cell>
          <cell r="H373" t="str">
            <v>REGULAR</v>
          </cell>
          <cell r="I373" t="str">
            <v>F</v>
          </cell>
          <cell r="J373" t="str">
            <v>kelly.agudelo@quipux.com</v>
          </cell>
          <cell r="K373" t="str">
            <v>SOLTERO</v>
          </cell>
          <cell r="L373">
            <v>0</v>
          </cell>
          <cell r="M373" t="str">
            <v>ANALISTA DESARROLLADOR</v>
          </cell>
          <cell r="N373" t="str">
            <v>PROFESIONAL SENIOR</v>
          </cell>
          <cell r="O373" t="str">
            <v>I</v>
          </cell>
          <cell r="P373" t="str">
            <v>CASA MATRIZ</v>
          </cell>
          <cell r="Q373" t="str">
            <v>VICEPRESIDENCIA DE FÁBRICA DE SOFTWARE</v>
          </cell>
          <cell r="R373" t="str">
            <v>GERENCIA DE OPTIMIZACIÓN DE SOLUCIONES</v>
          </cell>
          <cell r="S373" t="str">
            <v>ESTEBAN GOMEZ BECERRA</v>
          </cell>
          <cell r="T373" t="str">
            <v>INDEFINIDO</v>
          </cell>
          <cell r="U373">
            <v>0</v>
          </cell>
          <cell r="V373">
            <v>42135</v>
          </cell>
          <cell r="W373">
            <v>0</v>
          </cell>
          <cell r="X373">
            <v>3.7095890410958905</v>
          </cell>
          <cell r="Y373" t="str">
            <v>ESPECIALIZACIÓN</v>
          </cell>
          <cell r="Z373">
            <v>0</v>
          </cell>
          <cell r="AA373">
            <v>0</v>
          </cell>
          <cell r="AB373" t="str">
            <v>INGENIERÍA DE SISTEMAS</v>
          </cell>
          <cell r="AC373" t="str">
            <v>INGENIERÍA DE SOFTWARE</v>
          </cell>
          <cell r="AD373">
            <v>0</v>
          </cell>
          <cell r="AE373">
            <v>0</v>
          </cell>
          <cell r="AF373">
            <v>0</v>
          </cell>
          <cell r="AG373" t="str">
            <v>UNIVERSIDAD CATÓLICA DE ORIENTE</v>
          </cell>
          <cell r="AH373" t="str">
            <v>UNIVERSIDAD DE MEDELLÍN</v>
          </cell>
          <cell r="AI373">
            <v>0</v>
          </cell>
          <cell r="AJ373">
            <v>2008</v>
          </cell>
          <cell r="AK373" t="str">
            <v>05255-241816ANT</v>
          </cell>
          <cell r="AL373" t="str">
            <v>INGENIERÍA DE SISTEMAS</v>
          </cell>
          <cell r="AM373">
            <v>41263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31557</v>
          </cell>
          <cell r="AW373">
            <v>32.69041095890411</v>
          </cell>
          <cell r="AX373" t="str">
            <v>RIONEGRO</v>
          </cell>
          <cell r="AY373" t="str">
            <v>CALLE 42 Nº 56-39 SAVANA PLAZA</v>
          </cell>
          <cell r="AZ373">
            <v>0</v>
          </cell>
          <cell r="BA373" t="str">
            <v>3137000 ext 406</v>
          </cell>
          <cell r="BB373">
            <v>5511525</v>
          </cell>
          <cell r="BC373">
            <v>3012016665</v>
          </cell>
          <cell r="BD373" t="str">
            <v>CR 49A 55-38</v>
          </cell>
          <cell r="BE373" t="str">
            <v>GUARNE</v>
          </cell>
          <cell r="BF373" t="str">
            <v>O</v>
          </cell>
        </row>
        <row r="374">
          <cell r="A374">
            <v>1061750303</v>
          </cell>
          <cell r="B374" t="str">
            <v>MABEL SILVANA COMETA LOPEZ</v>
          </cell>
          <cell r="C374" t="str">
            <v>ACTIVO</v>
          </cell>
          <cell r="D374">
            <v>0</v>
          </cell>
          <cell r="E374">
            <v>0</v>
          </cell>
          <cell r="F374">
            <v>0</v>
          </cell>
          <cell r="G374" t="str">
            <v>OPERATIVO</v>
          </cell>
          <cell r="H374" t="str">
            <v>REGULAR</v>
          </cell>
          <cell r="I374" t="str">
            <v>F</v>
          </cell>
          <cell r="J374" t="str">
            <v>mabelsc07@gmail.com</v>
          </cell>
          <cell r="K374" t="str">
            <v>SOLTERO</v>
          </cell>
          <cell r="L374">
            <v>0</v>
          </cell>
          <cell r="M374" t="str">
            <v>ANALISTA DE VERIFICACIÓN</v>
          </cell>
          <cell r="N374" t="str">
            <v>PROFESIONAL STAFF</v>
          </cell>
          <cell r="O374" t="str">
            <v>I</v>
          </cell>
          <cell r="P374" t="str">
            <v>TRÁNSITO POPAYÁN</v>
          </cell>
          <cell r="Q374" t="str">
            <v>TRÁNSITO POPAYÁN</v>
          </cell>
          <cell r="R374" t="str">
            <v>BACK OFFICE</v>
          </cell>
          <cell r="S374" t="str">
            <v>FAIBER FABIAN CALDERON CABRERA</v>
          </cell>
          <cell r="T374" t="str">
            <v>FIJO INFERIOR A UN AÑO</v>
          </cell>
          <cell r="U374">
            <v>43441</v>
          </cell>
          <cell r="V374">
            <v>43259</v>
          </cell>
          <cell r="W374">
            <v>0</v>
          </cell>
          <cell r="X374">
            <v>0.63013698630136983</v>
          </cell>
          <cell r="Y374" t="str">
            <v>TECNOLÓGICO</v>
          </cell>
          <cell r="Z374">
            <v>0</v>
          </cell>
          <cell r="AA374" t="str">
            <v>ADMINISTRACIÓN  DE REDES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SENA</v>
          </cell>
          <cell r="AG374">
            <v>0</v>
          </cell>
          <cell r="AH374">
            <v>0</v>
          </cell>
          <cell r="AI374">
            <v>0</v>
          </cell>
          <cell r="AJ374">
            <v>2014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33823</v>
          </cell>
          <cell r="AW374">
            <v>26.482191780821918</v>
          </cell>
          <cell r="AX374" t="str">
            <v>TRÁNSITO POPAYÁN</v>
          </cell>
          <cell r="AY374" t="str">
            <v>CARRERA 2 CON CALLE 25 NORTE, SALIDA AL HUILA, VÍA POMONA</v>
          </cell>
          <cell r="AZ374">
            <v>0</v>
          </cell>
          <cell r="BA374">
            <v>0</v>
          </cell>
          <cell r="BB374">
            <v>0</v>
          </cell>
          <cell r="BC374">
            <v>3105911518</v>
          </cell>
          <cell r="BD374" t="str">
            <v>CL 69 N 7 38, LA PAZ.</v>
          </cell>
          <cell r="BE374" t="str">
            <v>POPAYÁN</v>
          </cell>
          <cell r="BF374" t="str">
            <v>A</v>
          </cell>
        </row>
        <row r="375">
          <cell r="A375">
            <v>52962105</v>
          </cell>
          <cell r="B375" t="str">
            <v>LADY DIANA MONSALVE VALENCIA</v>
          </cell>
          <cell r="C375" t="str">
            <v>ACTIVO</v>
          </cell>
          <cell r="D375">
            <v>0</v>
          </cell>
          <cell r="E375">
            <v>0</v>
          </cell>
          <cell r="F375">
            <v>0</v>
          </cell>
          <cell r="G375" t="str">
            <v>OPERATIVO</v>
          </cell>
          <cell r="H375" t="str">
            <v>REGULAR</v>
          </cell>
          <cell r="I375" t="str">
            <v>F</v>
          </cell>
          <cell r="J375" t="str">
            <v>lady.monsalve@quipux.com</v>
          </cell>
          <cell r="K375" t="str">
            <v>SOLTERO</v>
          </cell>
          <cell r="L375">
            <v>0</v>
          </cell>
          <cell r="M375" t="str">
            <v>ANALISTA DE CALIDAD</v>
          </cell>
          <cell r="N375" t="str">
            <v>PROFESIONAL SENIOR</v>
          </cell>
          <cell r="O375" t="str">
            <v>I</v>
          </cell>
          <cell r="P375" t="str">
            <v>CASA MATRIZ</v>
          </cell>
          <cell r="Q375" t="str">
            <v>VICEPRESIDENCIA DE OPERACIONES</v>
          </cell>
          <cell r="R375" t="str">
            <v>EXPERIENCIA DE SERVICIO</v>
          </cell>
          <cell r="S375" t="str">
            <v>SANDRA LILIANA MOVIL CAMACHO</v>
          </cell>
          <cell r="T375" t="str">
            <v>INDEFINIDO</v>
          </cell>
          <cell r="U375">
            <v>0</v>
          </cell>
          <cell r="V375">
            <v>40910</v>
          </cell>
          <cell r="W375">
            <v>0</v>
          </cell>
          <cell r="X375">
            <v>7.065753424657534</v>
          </cell>
          <cell r="Y375" t="str">
            <v>PROFESIONAL</v>
          </cell>
          <cell r="Z375">
            <v>0</v>
          </cell>
          <cell r="AA375">
            <v>0</v>
          </cell>
          <cell r="AB375" t="str">
            <v>INGENIERÍA ELECTRÓNICA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 t="str">
            <v>UNIVERSIDAD MANUELA BELTRAN</v>
          </cell>
          <cell r="AH375">
            <v>0</v>
          </cell>
          <cell r="AI375">
            <v>0</v>
          </cell>
          <cell r="AJ375">
            <v>2011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30360</v>
          </cell>
          <cell r="AW375">
            <v>35.969863013698628</v>
          </cell>
          <cell r="AX375" t="str">
            <v>SIM BOGOTÁ</v>
          </cell>
          <cell r="AY375" t="str">
            <v>Av. CALLE 26 # 69 - 63 OFICINA 313</v>
          </cell>
          <cell r="AZ375">
            <v>0</v>
          </cell>
          <cell r="BA375" t="str">
            <v>3137000 EXT 1810</v>
          </cell>
          <cell r="BB375">
            <v>0</v>
          </cell>
          <cell r="BC375">
            <v>3103267706</v>
          </cell>
          <cell r="BD375" t="str">
            <v>CALLE 68A NO. 83-47</v>
          </cell>
          <cell r="BE375" t="str">
            <v>BOGOTÁ</v>
          </cell>
          <cell r="BF375" t="str">
            <v>O</v>
          </cell>
        </row>
        <row r="376">
          <cell r="A376">
            <v>1152193786</v>
          </cell>
          <cell r="B376" t="str">
            <v>LAURA CATALINA GUTIERREZ DAVID</v>
          </cell>
          <cell r="C376" t="str">
            <v>INACTIVO</v>
          </cell>
          <cell r="D376">
            <v>0</v>
          </cell>
          <cell r="E376">
            <v>0</v>
          </cell>
          <cell r="F376" t="str">
            <v>RENUNCIA VOLUNTARIA</v>
          </cell>
          <cell r="G376" t="str">
            <v>OPERATIVO</v>
          </cell>
          <cell r="H376" t="str">
            <v>REGULAR</v>
          </cell>
          <cell r="I376" t="str">
            <v>F</v>
          </cell>
          <cell r="J376" t="str">
            <v>laura.gutierrez@quipux.com</v>
          </cell>
          <cell r="K376" t="str">
            <v>SOLTERO</v>
          </cell>
          <cell r="L376">
            <v>1</v>
          </cell>
          <cell r="M376" t="str">
            <v>AUXILIAR OPERATIVO DE SERVICIO</v>
          </cell>
          <cell r="N376" t="str">
            <v>AUXILIAR</v>
          </cell>
          <cell r="O376" t="str">
            <v>I</v>
          </cell>
          <cell r="P376" t="str">
            <v>GOBERNACIÓN ANTIOQUIA</v>
          </cell>
          <cell r="Q376" t="str">
            <v>GOBERNACIÓN ANTIOQUIA</v>
          </cell>
          <cell r="R376" t="str">
            <v>GERENCIA</v>
          </cell>
          <cell r="S376" t="str">
            <v>KAROLL WHITE RUIZ</v>
          </cell>
          <cell r="T376" t="str">
            <v>INDEFINIDO</v>
          </cell>
          <cell r="U376">
            <v>0</v>
          </cell>
          <cell r="V376">
            <v>42791</v>
          </cell>
          <cell r="W376">
            <v>43110</v>
          </cell>
          <cell r="X376">
            <v>0.87397260273972599</v>
          </cell>
          <cell r="Y376" t="str">
            <v>BACHILLER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2009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33557</v>
          </cell>
          <cell r="AW376">
            <v>27.210958904109589</v>
          </cell>
          <cell r="AX376" t="str">
            <v>GOBERNACIÓN ANTIOQUIA</v>
          </cell>
          <cell r="AY376" t="str">
            <v xml:space="preserve">CALLE 42 # 52-186 SÓTANO EXTERNO. </v>
          </cell>
          <cell r="AZ376">
            <v>0</v>
          </cell>
          <cell r="BA376" t="str">
            <v>2629779 ext 14</v>
          </cell>
          <cell r="BB376">
            <v>2943698</v>
          </cell>
          <cell r="BC376">
            <v>2943698</v>
          </cell>
          <cell r="BD376" t="str">
            <v>CR 96C N. 50A 280</v>
          </cell>
          <cell r="BE376" t="str">
            <v>MEDELLÍN</v>
          </cell>
          <cell r="BF376" t="str">
            <v>O</v>
          </cell>
        </row>
        <row r="377">
          <cell r="A377">
            <v>1042064846</v>
          </cell>
          <cell r="B377" t="str">
            <v>LAURA CRISTINA RAMIREZ BUITRAGO</v>
          </cell>
          <cell r="C377" t="str">
            <v>ACTIVO</v>
          </cell>
          <cell r="D377">
            <v>0</v>
          </cell>
          <cell r="E377">
            <v>0</v>
          </cell>
          <cell r="F377">
            <v>0</v>
          </cell>
          <cell r="G377" t="str">
            <v>OPERATIVO</v>
          </cell>
          <cell r="H377" t="str">
            <v>REGULAR</v>
          </cell>
          <cell r="I377" t="str">
            <v>F</v>
          </cell>
          <cell r="J377" t="str">
            <v>laura.ramirez@quipux.com</v>
          </cell>
          <cell r="K377" t="str">
            <v>UNIÓN LIBRE</v>
          </cell>
          <cell r="L377">
            <v>1</v>
          </cell>
          <cell r="M377" t="str">
            <v>AUXILIAR DE GIC</v>
          </cell>
          <cell r="N377" t="str">
            <v>AUXILIAR</v>
          </cell>
          <cell r="O377" t="str">
            <v>I</v>
          </cell>
          <cell r="P377" t="str">
            <v>GOBERNACIÓN ANTIOQUIA</v>
          </cell>
          <cell r="Q377" t="str">
            <v>GOBERNACIÓN ANTIOQUIA</v>
          </cell>
          <cell r="R377" t="str">
            <v>FISCALIZACIÓN</v>
          </cell>
          <cell r="S377" t="str">
            <v>KATHERINE TABARES SUAREZ</v>
          </cell>
          <cell r="T377" t="str">
            <v>INDEFINIDO</v>
          </cell>
          <cell r="U377">
            <v>0</v>
          </cell>
          <cell r="V377">
            <v>42767</v>
          </cell>
          <cell r="W377">
            <v>0</v>
          </cell>
          <cell r="X377">
            <v>1.978082191780822</v>
          </cell>
          <cell r="Y377" t="str">
            <v>BACHILLER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2011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34569</v>
          </cell>
          <cell r="AW377">
            <v>24.438356164383563</v>
          </cell>
          <cell r="AX377" t="str">
            <v>GOBERNACIÓN ANTIOQUIA</v>
          </cell>
          <cell r="AY377" t="str">
            <v xml:space="preserve">CALLE 42 # 52-186 SÓTANO EXTERNO. </v>
          </cell>
          <cell r="AZ377">
            <v>0</v>
          </cell>
          <cell r="BA377" t="str">
            <v>2629779 ext 14</v>
          </cell>
          <cell r="BB377">
            <v>2366243</v>
          </cell>
          <cell r="BC377">
            <v>0</v>
          </cell>
          <cell r="BD377" t="str">
            <v>CALLE 112 # 50A - 124</v>
          </cell>
          <cell r="BE377" t="str">
            <v>MEDELLÍN</v>
          </cell>
          <cell r="BF377" t="str">
            <v>A</v>
          </cell>
        </row>
        <row r="378">
          <cell r="A378">
            <v>1020449214</v>
          </cell>
          <cell r="B378" t="str">
            <v>LAURA DANIELA ZABALA HERNANDEZ</v>
          </cell>
          <cell r="C378" t="str">
            <v>ACTIVO</v>
          </cell>
          <cell r="D378">
            <v>0</v>
          </cell>
          <cell r="E378">
            <v>0</v>
          </cell>
          <cell r="F378">
            <v>0</v>
          </cell>
          <cell r="G378" t="str">
            <v>OPERATIVO</v>
          </cell>
          <cell r="H378" t="str">
            <v>REGULAR</v>
          </cell>
          <cell r="I378" t="str">
            <v>F</v>
          </cell>
          <cell r="J378" t="str">
            <v xml:space="preserve">danny-zabala@hotmail.com </v>
          </cell>
          <cell r="K378" t="str">
            <v>SOLTERO</v>
          </cell>
          <cell r="L378">
            <v>0</v>
          </cell>
          <cell r="M378" t="str">
            <v>AUXILIAR DE FISCALIZACIÓN</v>
          </cell>
          <cell r="N378" t="str">
            <v>AUXILIAR</v>
          </cell>
          <cell r="O378" t="str">
            <v>I</v>
          </cell>
          <cell r="P378" t="str">
            <v>GOBERNACIÓN ANTIOQUIA</v>
          </cell>
          <cell r="Q378" t="str">
            <v>GOBERNACIÓN ANTIOQUIA</v>
          </cell>
          <cell r="R378" t="str">
            <v>FISCALIZACIÓN</v>
          </cell>
          <cell r="S378" t="str">
            <v>LINA MARIA JARAMILLO CASALLAS</v>
          </cell>
          <cell r="T378" t="str">
            <v>INDEFINIDO</v>
          </cell>
          <cell r="U378">
            <v>0</v>
          </cell>
          <cell r="V378">
            <v>42843</v>
          </cell>
          <cell r="W378">
            <v>0</v>
          </cell>
          <cell r="X378">
            <v>1.7698630136986302</v>
          </cell>
          <cell r="Y378" t="str">
            <v>PROFESIONAL</v>
          </cell>
          <cell r="Z378">
            <v>0</v>
          </cell>
          <cell r="AA378">
            <v>0</v>
          </cell>
          <cell r="AB378" t="str">
            <v>INGENIERÍA FINANCIERA Y DE NEGOCIOS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 t="str">
            <v>INSTITUTO TECNOLÓGICO METROPOLITANO</v>
          </cell>
          <cell r="AH378">
            <v>0</v>
          </cell>
          <cell r="AI378">
            <v>0</v>
          </cell>
          <cell r="AJ378">
            <v>2016</v>
          </cell>
          <cell r="AK378">
            <v>0</v>
          </cell>
          <cell r="AL378">
            <v>0</v>
          </cell>
          <cell r="AM378">
            <v>0</v>
          </cell>
          <cell r="AN378" t="str">
            <v>CURSO DE HABILIDADES DE MARKETING PERSONAL Y FORMACIÓN SOCIOLABORAL</v>
          </cell>
          <cell r="AO378" t="str">
            <v>BASES DE DATOS GENERALIDADES Y SISTEMAS DE GESTIÓN</v>
          </cell>
          <cell r="AP378" t="str">
            <v>DIPLOMADO EN EXCEL</v>
          </cell>
          <cell r="AQ378">
            <v>0</v>
          </cell>
          <cell r="AR378" t="str">
            <v>COMFENALCO</v>
          </cell>
          <cell r="AS378" t="str">
            <v>SENA</v>
          </cell>
          <cell r="AT378">
            <v>0</v>
          </cell>
          <cell r="AU378">
            <v>0</v>
          </cell>
          <cell r="AV378">
            <v>33745</v>
          </cell>
          <cell r="AW378">
            <v>26.695890410958903</v>
          </cell>
          <cell r="AX378" t="str">
            <v>GOBERNACIÓN ANTIOQUIA</v>
          </cell>
          <cell r="AY378" t="str">
            <v xml:space="preserve">CALLE 42 # 52-186 SÓTANO EXTERNO. </v>
          </cell>
          <cell r="AZ378">
            <v>0</v>
          </cell>
          <cell r="BA378" t="str">
            <v>2629779 ext 14</v>
          </cell>
          <cell r="BB378">
            <v>0</v>
          </cell>
          <cell r="BC378">
            <v>3128825741</v>
          </cell>
          <cell r="BD378" t="str">
            <v xml:space="preserve">Cra 59 # 61 -42 Bello - Antioquia </v>
          </cell>
          <cell r="BE378" t="str">
            <v>BELLO</v>
          </cell>
          <cell r="BF378" t="str">
            <v>A</v>
          </cell>
        </row>
        <row r="379">
          <cell r="A379">
            <v>34316103</v>
          </cell>
          <cell r="B379" t="str">
            <v>NILHEM COLLAZOS DIAZ</v>
          </cell>
          <cell r="C379" t="str">
            <v>ACTIVO</v>
          </cell>
          <cell r="D379">
            <v>0</v>
          </cell>
          <cell r="E379">
            <v>0</v>
          </cell>
          <cell r="F379">
            <v>0</v>
          </cell>
          <cell r="G379" t="str">
            <v>OPERATIVO</v>
          </cell>
          <cell r="H379" t="str">
            <v>REGULAR</v>
          </cell>
          <cell r="I379" t="str">
            <v>F</v>
          </cell>
          <cell r="J379" t="str">
            <v>nilhemdiaz@gmail.com</v>
          </cell>
          <cell r="K379" t="str">
            <v>SOLTERO</v>
          </cell>
          <cell r="L379">
            <v>0</v>
          </cell>
          <cell r="M379" t="str">
            <v>AUXILIAR OPERATIVO DE SERVICIO</v>
          </cell>
          <cell r="N379" t="str">
            <v>PROFESIONAL STAFF</v>
          </cell>
          <cell r="O379" t="str">
            <v>I</v>
          </cell>
          <cell r="P379" t="str">
            <v>TRÁNSITO POPAYÁN</v>
          </cell>
          <cell r="Q379" t="str">
            <v>TRÁNSITO POPAYÁN</v>
          </cell>
          <cell r="R379" t="str">
            <v>RMI</v>
          </cell>
          <cell r="S379" t="str">
            <v>LAURA JULIETH BOLAÑOS FERNANDEZ</v>
          </cell>
          <cell r="T379" t="str">
            <v>FIJO INFERIOR A UN AÑO</v>
          </cell>
          <cell r="U379">
            <v>43441</v>
          </cell>
          <cell r="V379">
            <v>43259</v>
          </cell>
          <cell r="W379">
            <v>0</v>
          </cell>
          <cell r="X379">
            <v>0.63013698630136983</v>
          </cell>
          <cell r="Y379" t="str">
            <v>PROFESIONAL</v>
          </cell>
          <cell r="Z379">
            <v>0</v>
          </cell>
          <cell r="AA379">
            <v>0</v>
          </cell>
          <cell r="AB379" t="str">
            <v>COMUNICACIÓN SOCIAL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 t="str">
            <v>UNIVERSIDAD DEL CAUCA</v>
          </cell>
          <cell r="AH379">
            <v>0</v>
          </cell>
          <cell r="AI379">
            <v>0</v>
          </cell>
          <cell r="AJ379">
            <v>2013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29866</v>
          </cell>
          <cell r="AW379">
            <v>37.323287671232876</v>
          </cell>
          <cell r="AX379" t="str">
            <v>TRÁNSITO POPAYÁN</v>
          </cell>
          <cell r="AY379" t="str">
            <v>CARRERA 2 CON CALLE 25 NORTE, SALIDA AL HUILA, VÍA POMONA</v>
          </cell>
          <cell r="AZ379">
            <v>0</v>
          </cell>
          <cell r="BA379">
            <v>0</v>
          </cell>
          <cell r="BB379">
            <v>0</v>
          </cell>
          <cell r="BC379">
            <v>3206930606</v>
          </cell>
          <cell r="BD379" t="str">
            <v>CARRERA 4 B E 14-24.</v>
          </cell>
          <cell r="BE379" t="str">
            <v>POPAYÁN</v>
          </cell>
          <cell r="BF379" t="str">
            <v>O</v>
          </cell>
        </row>
        <row r="380">
          <cell r="A380">
            <v>76315162</v>
          </cell>
          <cell r="B380" t="str">
            <v>OLMAN ALBEIRO CAICEDO CAMILO</v>
          </cell>
          <cell r="C380" t="str">
            <v>INACTIVO</v>
          </cell>
          <cell r="D380" t="str">
            <v>VOLUNTARIA NEGATIVA</v>
          </cell>
          <cell r="E380">
            <v>0</v>
          </cell>
          <cell r="F380" t="str">
            <v>RENUNCIA VOLUNTARIA</v>
          </cell>
          <cell r="G380" t="str">
            <v>OPERATIVO</v>
          </cell>
          <cell r="H380" t="str">
            <v>REGULAR</v>
          </cell>
          <cell r="I380" t="str">
            <v>M</v>
          </cell>
          <cell r="J380" t="str">
            <v>caicedoyarboleda@gmail.com</v>
          </cell>
          <cell r="K380" t="str">
            <v>SOLTERO</v>
          </cell>
          <cell r="L380">
            <v>0</v>
          </cell>
          <cell r="M380" t="str">
            <v>AUXILIAR OPERATIVO DE SERVICIO</v>
          </cell>
          <cell r="N380" t="str">
            <v>PROFESIONAL STAFF</v>
          </cell>
          <cell r="O380" t="str">
            <v>I</v>
          </cell>
          <cell r="P380" t="str">
            <v>TRÁNSITO POPAYÁN</v>
          </cell>
          <cell r="Q380" t="str">
            <v>TRÁNSITO POPAYÁN</v>
          </cell>
          <cell r="R380" t="str">
            <v>FRONT OFFICE</v>
          </cell>
          <cell r="S380" t="str">
            <v>YULY ANDREA VILLAMARIN ESCOBAR</v>
          </cell>
          <cell r="T380" t="str">
            <v>FIJO INFERIOR A UN AÑO</v>
          </cell>
          <cell r="U380">
            <v>43441</v>
          </cell>
          <cell r="V380">
            <v>43259</v>
          </cell>
          <cell r="W380">
            <v>43404</v>
          </cell>
          <cell r="X380">
            <v>0.39726027397260272</v>
          </cell>
          <cell r="Y380" t="str">
            <v>TÉCNICO</v>
          </cell>
          <cell r="Z380" t="str">
            <v>SISTEMAS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 t="str">
            <v>INSTITUTO TECNICO COMERCIAL DEL VALLE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2011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26270</v>
          </cell>
          <cell r="AW380">
            <v>47.175342465753424</v>
          </cell>
          <cell r="AX380" t="str">
            <v>TRÁNSITO POPAYÁN</v>
          </cell>
          <cell r="AY380" t="str">
            <v>CARRERA 2 CON CALLE 25 NORTE, SALIDA AL HUILA, VÍA POMONA</v>
          </cell>
          <cell r="AZ380">
            <v>0</v>
          </cell>
          <cell r="BA380">
            <v>0</v>
          </cell>
          <cell r="BB380">
            <v>0</v>
          </cell>
          <cell r="BC380">
            <v>3206386899</v>
          </cell>
          <cell r="BD380" t="str">
            <v>KR 4 B 25 N 36, CARRERA 4B 25AN36.</v>
          </cell>
          <cell r="BE380" t="str">
            <v>POPAYÁN</v>
          </cell>
          <cell r="BF380" t="str">
            <v>A</v>
          </cell>
        </row>
        <row r="381">
          <cell r="A381">
            <v>1036943746</v>
          </cell>
          <cell r="B381" t="str">
            <v>LAURA MARCELA HINCAPIE RIOS</v>
          </cell>
          <cell r="C381" t="str">
            <v>INACTIVO</v>
          </cell>
          <cell r="D381">
            <v>0</v>
          </cell>
          <cell r="E381">
            <v>0</v>
          </cell>
          <cell r="F381" t="str">
            <v>RENUNCIA VOLUNTARIA</v>
          </cell>
          <cell r="G381" t="str">
            <v>OPERATIVO</v>
          </cell>
          <cell r="H381" t="str">
            <v>REGULAR</v>
          </cell>
          <cell r="I381" t="str">
            <v>F</v>
          </cell>
          <cell r="J381" t="str">
            <v>laurarioshincapie@gmail.com</v>
          </cell>
          <cell r="K381" t="str">
            <v>SOLTERO</v>
          </cell>
          <cell r="L381">
            <v>0</v>
          </cell>
          <cell r="M381" t="str">
            <v>AUXILIAR OPERATIVO DE SERVICIO</v>
          </cell>
          <cell r="N381" t="str">
            <v>AUXILIAR</v>
          </cell>
          <cell r="O381" t="str">
            <v>I</v>
          </cell>
          <cell r="P381" t="str">
            <v>GOBERNACIÓN ANTIOQUIA</v>
          </cell>
          <cell r="Q381" t="str">
            <v>GOBERNACIÓN ANTIOQUIA</v>
          </cell>
          <cell r="R381" t="str">
            <v>LIQUIDACIÓN</v>
          </cell>
          <cell r="S381" t="str">
            <v>LUIS CARLOS BEDOYA VASQUEZ</v>
          </cell>
          <cell r="T381" t="str">
            <v>INDEFINIDO</v>
          </cell>
          <cell r="U381">
            <v>0</v>
          </cell>
          <cell r="V381">
            <v>42789</v>
          </cell>
          <cell r="W381">
            <v>43140</v>
          </cell>
          <cell r="X381">
            <v>0.9616438356164384</v>
          </cell>
          <cell r="Y381" t="str">
            <v>TÉCNICO</v>
          </cell>
          <cell r="Z381" t="str">
            <v>ADMINISTRACIÓN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 t="str">
            <v>CETASDI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2014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33710</v>
          </cell>
          <cell r="AW381">
            <v>26.791780821917808</v>
          </cell>
          <cell r="AX381" t="str">
            <v>GOBERNACIÓN ANTIOQUIA</v>
          </cell>
          <cell r="AY381" t="str">
            <v xml:space="preserve">CALLE 42 # 52-186 SÓTANO EXTERNO. </v>
          </cell>
          <cell r="AZ381">
            <v>0</v>
          </cell>
          <cell r="BA381" t="str">
            <v>2629779 ext 14</v>
          </cell>
          <cell r="BB381">
            <v>3207615431</v>
          </cell>
          <cell r="BC381">
            <v>3207615431</v>
          </cell>
          <cell r="BD381" t="str">
            <v>CLL 59 N 37C -34</v>
          </cell>
          <cell r="BE381" t="str">
            <v>MEDELLÍN</v>
          </cell>
          <cell r="BF381" t="str">
            <v>O</v>
          </cell>
        </row>
        <row r="382">
          <cell r="A382">
            <v>1017159480</v>
          </cell>
          <cell r="B382" t="str">
            <v>LAURA MARCELA MARTINEZ LONDOÑO</v>
          </cell>
          <cell r="C382" t="str">
            <v>ACTIVO</v>
          </cell>
          <cell r="D382">
            <v>0</v>
          </cell>
          <cell r="E382">
            <v>0</v>
          </cell>
          <cell r="F382">
            <v>0</v>
          </cell>
          <cell r="G382" t="str">
            <v>OPERATIVO</v>
          </cell>
          <cell r="H382" t="str">
            <v>REGULAR</v>
          </cell>
          <cell r="I382" t="str">
            <v>F</v>
          </cell>
          <cell r="J382" t="str">
            <v>laura.martinez@quipux.com</v>
          </cell>
          <cell r="K382" t="str">
            <v>SOLTERO</v>
          </cell>
          <cell r="L382">
            <v>0</v>
          </cell>
          <cell r="M382" t="str">
            <v>ANALISTA DE REQUISITOS</v>
          </cell>
          <cell r="N382" t="str">
            <v>PROFESIONAL STAFF</v>
          </cell>
          <cell r="O382" t="str">
            <v>II</v>
          </cell>
          <cell r="P382" t="str">
            <v>CASA MATRIZ</v>
          </cell>
          <cell r="Q382" t="str">
            <v>VICEPRESIDENCIA DE FÁBRICA DE SOFTWARE</v>
          </cell>
          <cell r="R382" t="str">
            <v>GERENCIA DE OPTIMIZACIÓN DE SOLUCIONES</v>
          </cell>
          <cell r="S382" t="str">
            <v>JUAN CARLOS LOPEZ DELGADO</v>
          </cell>
          <cell r="T382" t="str">
            <v>INDEFINIDO</v>
          </cell>
          <cell r="U382">
            <v>0</v>
          </cell>
          <cell r="V382">
            <v>43087</v>
          </cell>
          <cell r="W382">
            <v>0</v>
          </cell>
          <cell r="X382">
            <v>1.1013698630136985</v>
          </cell>
          <cell r="Y382" t="str">
            <v>PROFESIONAL</v>
          </cell>
          <cell r="Z382" t="str">
            <v>DISEÑO GRAFICO DIGITAL</v>
          </cell>
          <cell r="AA382">
            <v>0</v>
          </cell>
          <cell r="AB382" t="str">
            <v>INGENIERÍA DE SISTEMAS</v>
          </cell>
          <cell r="AC382">
            <v>0</v>
          </cell>
          <cell r="AD382">
            <v>0</v>
          </cell>
          <cell r="AE382" t="str">
            <v>CESDE</v>
          </cell>
          <cell r="AF382">
            <v>0</v>
          </cell>
          <cell r="AG382" t="str">
            <v>UNIVERSIDAD DE ANTIOQUIA</v>
          </cell>
          <cell r="AH382">
            <v>0</v>
          </cell>
          <cell r="AI382">
            <v>0</v>
          </cell>
          <cell r="AJ382">
            <v>2017</v>
          </cell>
          <cell r="AK382" t="str">
            <v>05255-371325ANT</v>
          </cell>
          <cell r="AL382" t="str">
            <v>INGENIERÍA DE SISTEMAS</v>
          </cell>
          <cell r="AM382">
            <v>43020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32245</v>
          </cell>
          <cell r="AW382">
            <v>30.805479452054794</v>
          </cell>
          <cell r="AX382" t="str">
            <v>FORUM</v>
          </cell>
          <cell r="AY382" t="str">
            <v>Calle 7 Sur #42 - 70</v>
          </cell>
          <cell r="AZ382">
            <v>0</v>
          </cell>
          <cell r="BA382">
            <v>3137000</v>
          </cell>
          <cell r="BB382" t="str">
            <v>472 23 37</v>
          </cell>
          <cell r="BC382" t="str">
            <v>300 820 33 37</v>
          </cell>
          <cell r="BD382" t="str">
            <v xml:space="preserve">CLL 94A # 63A-80 BL. 10 APTO. 119 </v>
          </cell>
          <cell r="BE382" t="str">
            <v>MEDELLÍN</v>
          </cell>
          <cell r="BF382" t="str">
            <v>O</v>
          </cell>
        </row>
        <row r="383">
          <cell r="A383">
            <v>1061727014</v>
          </cell>
          <cell r="B383" t="str">
            <v>SANDRA PATRICIA COLIMBA CRUZ</v>
          </cell>
          <cell r="C383" t="str">
            <v>ACTIVO</v>
          </cell>
          <cell r="D383">
            <v>0</v>
          </cell>
          <cell r="E383">
            <v>0</v>
          </cell>
          <cell r="F383">
            <v>0</v>
          </cell>
          <cell r="G383" t="str">
            <v>OPERATIVO</v>
          </cell>
          <cell r="H383" t="str">
            <v>REGULAR</v>
          </cell>
          <cell r="I383" t="str">
            <v>F</v>
          </cell>
          <cell r="J383" t="str">
            <v>csandra0214@gmail.com</v>
          </cell>
          <cell r="K383" t="str">
            <v>SOLTERO</v>
          </cell>
          <cell r="L383">
            <v>0</v>
          </cell>
          <cell r="M383" t="str">
            <v>AUXILIAR DE ARCHIVO</v>
          </cell>
          <cell r="N383" t="str">
            <v>PROFESIONAL STAFF</v>
          </cell>
          <cell r="O383" t="str">
            <v>I</v>
          </cell>
          <cell r="P383" t="str">
            <v>TRÁNSITO POPAYÁN</v>
          </cell>
          <cell r="Q383" t="str">
            <v>TRÁNSITO POPAYÁN</v>
          </cell>
          <cell r="R383" t="str">
            <v>ARCHIVO</v>
          </cell>
          <cell r="S383" t="str">
            <v>LEIDA MAGRETH CASTRO CUELLAR</v>
          </cell>
          <cell r="T383" t="str">
            <v>FIJO INFERIOR A UN AÑO</v>
          </cell>
          <cell r="U383">
            <v>43441</v>
          </cell>
          <cell r="V383">
            <v>43259</v>
          </cell>
          <cell r="W383">
            <v>0</v>
          </cell>
          <cell r="X383">
            <v>0.63013698630136983</v>
          </cell>
          <cell r="Y383" t="str">
            <v>TÉCNICO</v>
          </cell>
          <cell r="Z383" t="str">
            <v>ARCHIVISTICA
SISTEMAS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 t="str">
            <v>SENA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2017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32918</v>
          </cell>
          <cell r="AW383">
            <v>28.961643835616439</v>
          </cell>
          <cell r="AX383" t="str">
            <v>TRÁNSITO POPAYÁN</v>
          </cell>
          <cell r="AY383" t="str">
            <v>CARRERA 2 CON CALLE 25 NORTE, SALIDA AL HUILA, VÍA POMONA</v>
          </cell>
          <cell r="AZ383">
            <v>0</v>
          </cell>
          <cell r="BA383">
            <v>0</v>
          </cell>
          <cell r="BB383">
            <v>0</v>
          </cell>
          <cell r="BC383">
            <v>3146599897</v>
          </cell>
          <cell r="BD383" t="str">
            <v>CL 20 33 14, LA LIBERTAD COMUNA 7.</v>
          </cell>
          <cell r="BE383" t="str">
            <v>POPAYÁN</v>
          </cell>
          <cell r="BF383" t="str">
            <v>O</v>
          </cell>
        </row>
        <row r="384">
          <cell r="A384">
            <v>1061702164</v>
          </cell>
          <cell r="B384" t="str">
            <v>SONIA MARCELA LULIGO CALAPSU</v>
          </cell>
          <cell r="C384" t="str">
            <v>ACTIVO</v>
          </cell>
          <cell r="D384">
            <v>0</v>
          </cell>
          <cell r="E384">
            <v>0</v>
          </cell>
          <cell r="F384">
            <v>0</v>
          </cell>
          <cell r="G384" t="str">
            <v>OPERATIVO</v>
          </cell>
          <cell r="H384" t="str">
            <v>REGULAR</v>
          </cell>
          <cell r="I384" t="str">
            <v>F</v>
          </cell>
          <cell r="J384" t="str">
            <v>marcelita6999@gmail.com</v>
          </cell>
          <cell r="K384" t="str">
            <v>SOLTERO</v>
          </cell>
          <cell r="L384">
            <v>0</v>
          </cell>
          <cell r="M384" t="str">
            <v>AUXILIAR OPERATIVO DE SERVICIO</v>
          </cell>
          <cell r="N384" t="str">
            <v>PROFESIONAL STAFF</v>
          </cell>
          <cell r="O384" t="str">
            <v>I</v>
          </cell>
          <cell r="P384" t="str">
            <v>TRÁNSITO POPAYÁN</v>
          </cell>
          <cell r="Q384" t="str">
            <v>TRÁNSITO POPAYÁN</v>
          </cell>
          <cell r="R384" t="str">
            <v>FRONT OFFICE</v>
          </cell>
          <cell r="S384" t="str">
            <v>YULY ANDREA VILLAMARIN ESCOBAR</v>
          </cell>
          <cell r="T384" t="str">
            <v>FIJO INFERIOR A UN AÑO</v>
          </cell>
          <cell r="U384">
            <v>43441</v>
          </cell>
          <cell r="V384">
            <v>43259</v>
          </cell>
          <cell r="W384">
            <v>0</v>
          </cell>
          <cell r="X384">
            <v>0.63013698630136983</v>
          </cell>
          <cell r="Y384" t="str">
            <v>BACHILLER</v>
          </cell>
          <cell r="Z384" t="str">
            <v>SISTEMAS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 t="str">
            <v>INSTITUTO TECNICOSUPERIOR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2009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32059</v>
          </cell>
          <cell r="AW384">
            <v>31.315068493150687</v>
          </cell>
          <cell r="AX384" t="str">
            <v>TRÁNSITO POPAYÁN</v>
          </cell>
          <cell r="AY384" t="str">
            <v>CARRERA 2 CON CALLE 25 NORTE, SALIDA AL HUILA, VÍA POMONA</v>
          </cell>
          <cell r="AZ384">
            <v>0</v>
          </cell>
          <cell r="BA384">
            <v>0</v>
          </cell>
          <cell r="BB384">
            <v>0</v>
          </cell>
          <cell r="BC384">
            <v>3114354283</v>
          </cell>
          <cell r="BD384" t="str">
            <v>CALLE 26N 3-26, PUEBLILLO.</v>
          </cell>
          <cell r="BE384" t="str">
            <v>POPAYÁN</v>
          </cell>
          <cell r="BF384" t="str">
            <v>O</v>
          </cell>
        </row>
        <row r="385">
          <cell r="A385">
            <v>10290953</v>
          </cell>
          <cell r="B385" t="str">
            <v>VICTOR JAVIER ROJAS GARCIA</v>
          </cell>
          <cell r="C385" t="str">
            <v>ACTIVO</v>
          </cell>
          <cell r="D385">
            <v>0</v>
          </cell>
          <cell r="E385">
            <v>0</v>
          </cell>
          <cell r="F385">
            <v>0</v>
          </cell>
          <cell r="G385" t="str">
            <v>OPERATIVO</v>
          </cell>
          <cell r="H385" t="str">
            <v>REGULAR</v>
          </cell>
          <cell r="I385" t="str">
            <v>M</v>
          </cell>
          <cell r="J385" t="str">
            <v>victorjavierrg@hotmail.com</v>
          </cell>
          <cell r="K385" t="str">
            <v>SOLTERO</v>
          </cell>
          <cell r="L385">
            <v>0</v>
          </cell>
          <cell r="M385" t="str">
            <v>ANALISTA DE VERIFICACIÓN</v>
          </cell>
          <cell r="N385" t="str">
            <v>PROFESIONAL STAFF</v>
          </cell>
          <cell r="O385" t="str">
            <v>II</v>
          </cell>
          <cell r="P385" t="str">
            <v>TRÁNSITO POPAYÁN</v>
          </cell>
          <cell r="Q385" t="str">
            <v>TRÁNSITO POPAYÁN</v>
          </cell>
          <cell r="R385" t="str">
            <v>BACK OFFICE</v>
          </cell>
          <cell r="S385" t="str">
            <v>FAIBER FABIAN CALDERON CABRERA</v>
          </cell>
          <cell r="T385" t="str">
            <v>FIJO INFERIOR A UN AÑO</v>
          </cell>
          <cell r="U385">
            <v>43441</v>
          </cell>
          <cell r="V385">
            <v>43259</v>
          </cell>
          <cell r="W385">
            <v>0</v>
          </cell>
          <cell r="X385">
            <v>0.63013698630136983</v>
          </cell>
          <cell r="Y385" t="str">
            <v>TECNOLÓGICO</v>
          </cell>
          <cell r="Z385" t="str">
            <v>GESTIÓN LOGISTICA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str">
            <v>SENA</v>
          </cell>
          <cell r="AG385">
            <v>0</v>
          </cell>
          <cell r="AH385">
            <v>0</v>
          </cell>
          <cell r="AI385">
            <v>0</v>
          </cell>
          <cell r="AJ385">
            <v>2014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29632</v>
          </cell>
          <cell r="AW385">
            <v>37.964383561643835</v>
          </cell>
          <cell r="AX385" t="str">
            <v>TRÁNSITO POPAYÁN</v>
          </cell>
          <cell r="AY385" t="str">
            <v>CARRERA 2 CON CALLE 25 NORTE, SALIDA AL HUILA, VÍA POMONA</v>
          </cell>
          <cell r="AZ385">
            <v>0</v>
          </cell>
          <cell r="BA385">
            <v>0</v>
          </cell>
          <cell r="BB385">
            <v>0</v>
          </cell>
          <cell r="BC385">
            <v>3113940067</v>
          </cell>
          <cell r="BD385" t="str">
            <v>CRA 38 # 3 07 1, MARIA OCCIDENTE</v>
          </cell>
          <cell r="BE385" t="str">
            <v>POPAYÁN</v>
          </cell>
          <cell r="BF385" t="str">
            <v>A</v>
          </cell>
        </row>
        <row r="386">
          <cell r="A386">
            <v>1128276202</v>
          </cell>
          <cell r="B386" t="str">
            <v>LAURA TAMAYO BOHORQUEZ</v>
          </cell>
          <cell r="C386" t="str">
            <v>ACTIVO</v>
          </cell>
          <cell r="D386">
            <v>0</v>
          </cell>
          <cell r="E386">
            <v>0</v>
          </cell>
          <cell r="F386">
            <v>0</v>
          </cell>
          <cell r="G386" t="str">
            <v>OPERATIVO</v>
          </cell>
          <cell r="H386" t="str">
            <v>REGULAR</v>
          </cell>
          <cell r="I386" t="str">
            <v>F</v>
          </cell>
          <cell r="J386" t="str">
            <v>laura.tamayo@quipux.com</v>
          </cell>
          <cell r="K386" t="str">
            <v>SOLTERO</v>
          </cell>
          <cell r="L386">
            <v>1</v>
          </cell>
          <cell r="M386" t="str">
            <v>ANALISTA JURIDICA</v>
          </cell>
          <cell r="N386" t="str">
            <v>PROFESIONAL SENIOR</v>
          </cell>
          <cell r="O386" t="str">
            <v>I</v>
          </cell>
          <cell r="P386" t="str">
            <v>CASA MATRIZ</v>
          </cell>
          <cell r="Q386" t="str">
            <v>VICEPRESIDENCIA JURÍDICA Y CAPACIDADES DEL NEGOCIO</v>
          </cell>
          <cell r="R386" t="str">
            <v>GERENCIA JURÍDICA</v>
          </cell>
          <cell r="S386" t="str">
            <v>CATALINA MAYA CUBILLOS</v>
          </cell>
          <cell r="T386" t="str">
            <v>INDEFINIDO</v>
          </cell>
          <cell r="U386">
            <v>0</v>
          </cell>
          <cell r="V386">
            <v>42471</v>
          </cell>
          <cell r="W386">
            <v>0</v>
          </cell>
          <cell r="X386">
            <v>2.7890410958904108</v>
          </cell>
          <cell r="Y386" t="str">
            <v>PROFESIONAL</v>
          </cell>
          <cell r="Z386">
            <v>0</v>
          </cell>
          <cell r="AA386">
            <v>0</v>
          </cell>
          <cell r="AB386" t="str">
            <v>DERECHO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 t="str">
            <v>UNIVERSIDAD PONTIFICIA BOLIVARIANA</v>
          </cell>
          <cell r="AH386">
            <v>0</v>
          </cell>
          <cell r="AI386">
            <v>0</v>
          </cell>
          <cell r="AJ386">
            <v>2016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32512</v>
          </cell>
          <cell r="AW386">
            <v>30.073972602739726</v>
          </cell>
          <cell r="AX386" t="str">
            <v>MILLA DE ORO</v>
          </cell>
          <cell r="AY386" t="str">
            <v>CRA 43 A N 3 SUR-130 TORRE 1 PISO 12 MILLA DE ORO</v>
          </cell>
          <cell r="AZ386">
            <v>0</v>
          </cell>
          <cell r="BA386">
            <v>3137000</v>
          </cell>
          <cell r="BB386">
            <v>3331413</v>
          </cell>
          <cell r="BC386">
            <v>3004170828</v>
          </cell>
          <cell r="BD386" t="str">
            <v>CRA 28 NO 27 D SUR 150 BOSQUES DE ESMERALDA CASA 130</v>
          </cell>
          <cell r="BE386" t="str">
            <v>MEDELLÍN</v>
          </cell>
          <cell r="BF386" t="str">
            <v>B</v>
          </cell>
        </row>
        <row r="387">
          <cell r="A387">
            <v>1020492825</v>
          </cell>
          <cell r="B387" t="str">
            <v>LAURA VALENTINA ARENAS CHAVARRIA</v>
          </cell>
          <cell r="C387" t="str">
            <v>ACTIVO</v>
          </cell>
          <cell r="D387">
            <v>0</v>
          </cell>
          <cell r="E387">
            <v>0</v>
          </cell>
          <cell r="F387">
            <v>0</v>
          </cell>
          <cell r="G387" t="str">
            <v>OPERATIVO</v>
          </cell>
          <cell r="H387" t="str">
            <v>CUOTA SENA</v>
          </cell>
          <cell r="I387" t="str">
            <v>F</v>
          </cell>
          <cell r="J387" t="str">
            <v>laura.arenas@quipux.com</v>
          </cell>
          <cell r="K387" t="str">
            <v>SOLTERO</v>
          </cell>
          <cell r="L387">
            <v>0</v>
          </cell>
          <cell r="M387" t="str">
            <v>APRENDIZ</v>
          </cell>
          <cell r="N387" t="str">
            <v>PROFESIONAL EN ENTRENAMIENTO</v>
          </cell>
          <cell r="O387" t="str">
            <v>I</v>
          </cell>
          <cell r="P387" t="str">
            <v>CASA MATRIZ</v>
          </cell>
          <cell r="Q387" t="str">
            <v>GERENCIA DE RECURSOS HUMANOS</v>
          </cell>
          <cell r="R387" t="str">
            <v>DIRECCIÓN DE GESTIÓN DE PERSONAL</v>
          </cell>
          <cell r="S387" t="str">
            <v>ANA ISABEL RAMIREZ MADRID</v>
          </cell>
          <cell r="T387" t="str">
            <v>APRENDIZAJE</v>
          </cell>
          <cell r="U387">
            <v>43572</v>
          </cell>
          <cell r="V387">
            <v>42989</v>
          </cell>
          <cell r="W387">
            <v>0</v>
          </cell>
          <cell r="X387">
            <v>1.3698630136986301</v>
          </cell>
          <cell r="Y387" t="str">
            <v>TÉCNICO</v>
          </cell>
          <cell r="Z387" t="str">
            <v>EN SEGURIDAD OCUPACIONAL</v>
          </cell>
          <cell r="AA387" t="str">
            <v>ESTUDIANTE TECNOLOGIA EN SALUD OCUPACIONAL</v>
          </cell>
          <cell r="AB387">
            <v>0</v>
          </cell>
          <cell r="AC387">
            <v>0</v>
          </cell>
          <cell r="AD387">
            <v>0</v>
          </cell>
          <cell r="AE387" t="str">
            <v>SENA</v>
          </cell>
          <cell r="AF387" t="str">
            <v>SENA</v>
          </cell>
          <cell r="AG387">
            <v>0</v>
          </cell>
          <cell r="AH387">
            <v>0</v>
          </cell>
          <cell r="AI387">
            <v>0</v>
          </cell>
          <cell r="AJ387">
            <v>2016</v>
          </cell>
          <cell r="AK387">
            <v>0</v>
          </cell>
          <cell r="AL387">
            <v>0</v>
          </cell>
          <cell r="AM387">
            <v>0</v>
          </cell>
          <cell r="AN387" t="str">
            <v>CURSO BASICO DE PRIMEROS AUXILIOS</v>
          </cell>
          <cell r="AO387" t="str">
            <v>CURSO RELACIONES INTERPERSONALES Y ETICA PROFESIONAL</v>
          </cell>
          <cell r="AP387">
            <v>0</v>
          </cell>
          <cell r="AQ387">
            <v>0</v>
          </cell>
          <cell r="AR387" t="str">
            <v>SENA</v>
          </cell>
          <cell r="AS387" t="str">
            <v>SENA</v>
          </cell>
          <cell r="AT387">
            <v>0</v>
          </cell>
          <cell r="AU387">
            <v>0</v>
          </cell>
          <cell r="AV387">
            <v>36321</v>
          </cell>
          <cell r="AW387">
            <v>19.638356164383563</v>
          </cell>
          <cell r="AX387" t="str">
            <v>MILLA DE ORO</v>
          </cell>
          <cell r="AY387" t="str">
            <v>CRA 43 A N 3 SUR-130 TORRE 1 PISO 12 MILLA DE ORO</v>
          </cell>
          <cell r="AZ387" t="str">
            <v>Inició etapa productiva el 16/10/2018</v>
          </cell>
          <cell r="BA387">
            <v>3137000</v>
          </cell>
          <cell r="BB387">
            <v>0</v>
          </cell>
          <cell r="BC387">
            <v>3206325387</v>
          </cell>
          <cell r="BD387" t="str">
            <v> Carrera 18b # 62-164 Interior 105</v>
          </cell>
          <cell r="BE387" t="str">
            <v>ENCISO</v>
          </cell>
          <cell r="BF387" t="str">
            <v>O</v>
          </cell>
        </row>
        <row r="388">
          <cell r="A388">
            <v>1152445581</v>
          </cell>
          <cell r="B388" t="str">
            <v>LAURA VELASQUEZ CANO</v>
          </cell>
          <cell r="C388" t="str">
            <v>ACTIVO</v>
          </cell>
          <cell r="D388">
            <v>0</v>
          </cell>
          <cell r="E388">
            <v>0</v>
          </cell>
          <cell r="F388">
            <v>0</v>
          </cell>
          <cell r="G388" t="str">
            <v>OPERATIVO</v>
          </cell>
          <cell r="H388" t="str">
            <v>REGULAR</v>
          </cell>
          <cell r="I388" t="str">
            <v>F</v>
          </cell>
          <cell r="J388" t="str">
            <v>laura.velasquez@quipux.com</v>
          </cell>
          <cell r="K388" t="str">
            <v>SOLTERO</v>
          </cell>
          <cell r="L388">
            <v>0</v>
          </cell>
          <cell r="M388" t="str">
            <v>ANALISTA DESARROLLADOR</v>
          </cell>
          <cell r="N388" t="str">
            <v>PROFESIONAL STAFF</v>
          </cell>
          <cell r="O388" t="str">
            <v>II</v>
          </cell>
          <cell r="P388" t="str">
            <v>CASA MATRIZ</v>
          </cell>
          <cell r="Q388" t="str">
            <v>VICEPRESIDENCIA DE FÁBRICA DE SOFTWARE</v>
          </cell>
          <cell r="R388" t="str">
            <v>GERENCIA DE OPTIMIZACIÓN DE SOLUCIONES</v>
          </cell>
          <cell r="S388" t="str">
            <v>PAULA ANDREA CARDONA HERNANDEZ</v>
          </cell>
          <cell r="T388" t="str">
            <v>INDEFINIDO</v>
          </cell>
          <cell r="U388">
            <v>0</v>
          </cell>
          <cell r="V388">
            <v>43095</v>
          </cell>
          <cell r="W388">
            <v>0</v>
          </cell>
          <cell r="X388">
            <v>1.0794520547945206</v>
          </cell>
          <cell r="Y388" t="str">
            <v>PROFESIONAL</v>
          </cell>
          <cell r="Z388">
            <v>0</v>
          </cell>
          <cell r="AA388">
            <v>0</v>
          </cell>
          <cell r="AB388" t="str">
            <v>INGENIERÍA ELECTRÓNICA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 t="str">
            <v>UNIVERSIDAD DE ANTIOQUIA</v>
          </cell>
          <cell r="AH388">
            <v>0</v>
          </cell>
          <cell r="AI388">
            <v>0</v>
          </cell>
          <cell r="AJ388">
            <v>2016</v>
          </cell>
          <cell r="AK388" t="str">
            <v>AN206-120670</v>
          </cell>
          <cell r="AL388" t="str">
            <v>INGENIERA ELECTRÓNICA</v>
          </cell>
          <cell r="AM388">
            <v>42632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34059</v>
          </cell>
          <cell r="AW388">
            <v>25.835616438356166</v>
          </cell>
          <cell r="AX388" t="str">
            <v>FORUM</v>
          </cell>
          <cell r="AY388" t="str">
            <v>Calle 7 Sur #42 - 70</v>
          </cell>
          <cell r="AZ388">
            <v>0</v>
          </cell>
          <cell r="BA388">
            <v>3137000</v>
          </cell>
          <cell r="BB388">
            <v>4985676</v>
          </cell>
          <cell r="BC388">
            <v>3014825608</v>
          </cell>
          <cell r="BD388" t="str">
            <v xml:space="preserve"> CALLE 30A #79-32</v>
          </cell>
          <cell r="BE388" t="str">
            <v>MEDELLÍN</v>
          </cell>
          <cell r="BF388" t="str">
            <v>O</v>
          </cell>
        </row>
        <row r="389">
          <cell r="A389">
            <v>1037640535</v>
          </cell>
          <cell r="B389" t="str">
            <v>LAURA VICTORIA PLAZAS GIRALDO</v>
          </cell>
          <cell r="C389" t="str">
            <v>INACTIVO</v>
          </cell>
          <cell r="D389">
            <v>0</v>
          </cell>
          <cell r="E389">
            <v>0</v>
          </cell>
          <cell r="F389" t="str">
            <v>RENUNCIA VOLUNTARIA</v>
          </cell>
          <cell r="G389" t="str">
            <v>OPERATIVO</v>
          </cell>
          <cell r="H389" t="str">
            <v>REGULAR</v>
          </cell>
          <cell r="I389" t="str">
            <v>F</v>
          </cell>
          <cell r="J389" t="str">
            <v>laura.plazas@quipux.com</v>
          </cell>
          <cell r="K389" t="str">
            <v>SOLTERO</v>
          </cell>
          <cell r="L389">
            <v>0</v>
          </cell>
          <cell r="M389" t="str">
            <v>ASISTENTE NUEVOS NEGOCIOS</v>
          </cell>
          <cell r="N389" t="str">
            <v>PROFESIONAL EN ENTRENAMIENTO</v>
          </cell>
          <cell r="O389" t="str">
            <v>II</v>
          </cell>
          <cell r="P389" t="str">
            <v>CASA MATRIZ</v>
          </cell>
          <cell r="Q389" t="str">
            <v>VICEPRESIDENCIA DE PROYECTOS Y NUEVOS NEGOCIOS</v>
          </cell>
          <cell r="R389" t="str">
            <v>GERENCIA DE NUEVOS NEGOCIOS</v>
          </cell>
          <cell r="S389" t="str">
            <v>DANIEL ALBERTO ZULUAGA HOLGUIN</v>
          </cell>
          <cell r="T389" t="str">
            <v>INDEFINIDO</v>
          </cell>
          <cell r="U389">
            <v>0</v>
          </cell>
          <cell r="V389">
            <v>42932</v>
          </cell>
          <cell r="W389">
            <v>43037</v>
          </cell>
          <cell r="X389">
            <v>0.28767123287671231</v>
          </cell>
          <cell r="Y389" t="str">
            <v>PROFESIONAL</v>
          </cell>
          <cell r="Z389" t="str">
            <v>ESTUDIANTE DE ADMINISTRACIÓN DE NEGOCIOS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 t="str">
            <v>UNIVERSIDAD EAFIT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34762</v>
          </cell>
          <cell r="AW389">
            <v>23.909589041095892</v>
          </cell>
          <cell r="AX389" t="str">
            <v>MILLA DE ORO</v>
          </cell>
          <cell r="AY389" t="str">
            <v>CRA 43 A N 3 SUR-130 TORRE 1 PISO 12 MILLA DE ORO</v>
          </cell>
          <cell r="AZ389">
            <v>0</v>
          </cell>
          <cell r="BA389">
            <v>3137000</v>
          </cell>
          <cell r="BB389">
            <v>4196390</v>
          </cell>
          <cell r="BC389">
            <v>3216162763</v>
          </cell>
          <cell r="BD389" t="str">
            <v xml:space="preserve">CALLE 4 SUR N 48-110 </v>
          </cell>
          <cell r="BE389" t="str">
            <v>MEDELLÍN</v>
          </cell>
          <cell r="BF389" t="str">
            <v>AB</v>
          </cell>
        </row>
        <row r="390">
          <cell r="A390">
            <v>1036781724</v>
          </cell>
          <cell r="B390" t="str">
            <v>LAURA ZULETA GOMEZ</v>
          </cell>
          <cell r="C390" t="str">
            <v>ACTIVO</v>
          </cell>
          <cell r="D390">
            <v>0</v>
          </cell>
          <cell r="E390">
            <v>0</v>
          </cell>
          <cell r="F390">
            <v>0</v>
          </cell>
          <cell r="G390" t="str">
            <v>OPERATIVO</v>
          </cell>
          <cell r="H390" t="str">
            <v>REGULAR</v>
          </cell>
          <cell r="I390" t="str">
            <v>F</v>
          </cell>
          <cell r="J390" t="str">
            <v>laura.zuleta@quipux.com</v>
          </cell>
          <cell r="K390" t="str">
            <v>SOLTERO</v>
          </cell>
          <cell r="L390">
            <v>0</v>
          </cell>
          <cell r="M390" t="str">
            <v>ANALISTA SENIOR DE NEGOCIOS</v>
          </cell>
          <cell r="N390" t="str">
            <v>PROFESIONAL SENIOR</v>
          </cell>
          <cell r="O390" t="str">
            <v>I</v>
          </cell>
          <cell r="P390" t="str">
            <v>CASA MATRIZ</v>
          </cell>
          <cell r="Q390" t="str">
            <v>VICEPRESIDENCIA DE ESTRATEGIA Y VALOR</v>
          </cell>
          <cell r="R390" t="str">
            <v>VICEPRESIDENCIA DE ESTRATEGIA Y VALOR</v>
          </cell>
          <cell r="S390" t="str">
            <v>JULIANA ALVAREZ RESTREPO</v>
          </cell>
          <cell r="T390" t="str">
            <v>INDEFINIDO</v>
          </cell>
          <cell r="U390">
            <v>0</v>
          </cell>
          <cell r="V390">
            <v>42051</v>
          </cell>
          <cell r="W390">
            <v>0</v>
          </cell>
          <cell r="X390">
            <v>3.9397260273972603</v>
          </cell>
          <cell r="Y390" t="str">
            <v>PROFESIONAL</v>
          </cell>
          <cell r="Z390">
            <v>0</v>
          </cell>
          <cell r="AA390">
            <v>0</v>
          </cell>
          <cell r="AB390" t="str">
            <v>INGENIERÍA INDUSTRIAL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 t="str">
            <v xml:space="preserve">UNIVERSIDAD NACIONAL DE COLOMBIA </v>
          </cell>
          <cell r="AH390">
            <v>0</v>
          </cell>
          <cell r="AI390">
            <v>0</v>
          </cell>
          <cell r="AJ390">
            <v>2015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33841</v>
          </cell>
          <cell r="AW390">
            <v>26.432876712328767</v>
          </cell>
          <cell r="AX390" t="str">
            <v>MILLA DE ORO</v>
          </cell>
          <cell r="AY390" t="str">
            <v>CRA 43 A N 3 SUR-130 TORRE 1 PISO 12 MILLA DE ORO</v>
          </cell>
          <cell r="AZ390">
            <v>0</v>
          </cell>
          <cell r="BA390">
            <v>3137000</v>
          </cell>
          <cell r="BB390">
            <v>2728075</v>
          </cell>
          <cell r="BC390">
            <v>3148405171</v>
          </cell>
          <cell r="BD390" t="str">
            <v>CARRERA 49 NO. 59-35</v>
          </cell>
          <cell r="BE390" t="str">
            <v>MEDELLÍN</v>
          </cell>
          <cell r="BF390" t="str">
            <v>A</v>
          </cell>
        </row>
        <row r="391">
          <cell r="A391">
            <v>10299891</v>
          </cell>
          <cell r="B391" t="str">
            <v>WILLAM ANDRES SANCHEZ MENESES</v>
          </cell>
          <cell r="C391" t="str">
            <v>ACTIVO</v>
          </cell>
          <cell r="D391">
            <v>0</v>
          </cell>
          <cell r="E391">
            <v>0</v>
          </cell>
          <cell r="F391">
            <v>0</v>
          </cell>
          <cell r="G391" t="str">
            <v>LIDER</v>
          </cell>
          <cell r="H391" t="str">
            <v>REGULAR</v>
          </cell>
          <cell r="I391" t="str">
            <v>M</v>
          </cell>
          <cell r="J391" t="str">
            <v>willan.sanchez@movit.com.co</v>
          </cell>
          <cell r="K391" t="str">
            <v>SOLTERO</v>
          </cell>
          <cell r="L391">
            <v>0</v>
          </cell>
          <cell r="M391" t="str">
            <v>COORDINADOR DI</v>
          </cell>
          <cell r="N391" t="str">
            <v>PROFESIONAL STAFF</v>
          </cell>
          <cell r="O391" t="str">
            <v>II</v>
          </cell>
          <cell r="P391" t="str">
            <v>TRÁNSITO POPAYÁN</v>
          </cell>
          <cell r="Q391" t="str">
            <v>TRÁNSITO POPAYÁN</v>
          </cell>
          <cell r="R391" t="str">
            <v>DEI</v>
          </cell>
          <cell r="S391" t="str">
            <v>RODRIGO EDUARDO GIL LOPEZ</v>
          </cell>
          <cell r="T391" t="str">
            <v>INDEFINIDO</v>
          </cell>
          <cell r="U391">
            <v>0</v>
          </cell>
          <cell r="V391">
            <v>43259</v>
          </cell>
          <cell r="W391">
            <v>0</v>
          </cell>
          <cell r="X391">
            <v>0.63013698630136983</v>
          </cell>
          <cell r="Y391" t="str">
            <v>PROFESIONAL</v>
          </cell>
          <cell r="Z391">
            <v>0</v>
          </cell>
          <cell r="AA391" t="str">
            <v>TELEMATICA</v>
          </cell>
          <cell r="AB391" t="str">
            <v>DERECHO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 t="str">
            <v>FUNDACION UNIVERSITARIA DE POPAYAN</v>
          </cell>
          <cell r="AH391" t="str">
            <v>UNIVERSIDAD DEL CAUCA</v>
          </cell>
          <cell r="AI391">
            <v>0</v>
          </cell>
          <cell r="AJ391">
            <v>2017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30553</v>
          </cell>
          <cell r="AW391">
            <v>35.441095890410956</v>
          </cell>
          <cell r="AX391" t="str">
            <v>TRÁNSITO POPAYÁN</v>
          </cell>
          <cell r="AY391" t="str">
            <v>CARRERA 2 CON CALLE 25 NORTE, SALIDA AL HUILA, VÍA POMONA</v>
          </cell>
          <cell r="AZ391">
            <v>0</v>
          </cell>
          <cell r="BA391">
            <v>0</v>
          </cell>
          <cell r="BB391">
            <v>0</v>
          </cell>
          <cell r="BC391">
            <v>3136475164</v>
          </cell>
          <cell r="BD391" t="str">
            <v>CR 21 # 9 BIS 28, RETIRO BAJO</v>
          </cell>
          <cell r="BE391" t="str">
            <v>POPAYÁN</v>
          </cell>
          <cell r="BF391" t="str">
            <v>B</v>
          </cell>
        </row>
        <row r="392">
          <cell r="A392">
            <v>1017259923</v>
          </cell>
          <cell r="B392" t="str">
            <v>LEIDER DUVAN MARTINEZ DAVID</v>
          </cell>
          <cell r="C392" t="str">
            <v>INACTIVO</v>
          </cell>
          <cell r="D392">
            <v>0</v>
          </cell>
          <cell r="E392">
            <v>0</v>
          </cell>
          <cell r="F392" t="str">
            <v>TERMINACIÓN DE CONTRATO</v>
          </cell>
          <cell r="G392" t="str">
            <v>OPERATIVO</v>
          </cell>
          <cell r="H392" t="str">
            <v>REGULAR</v>
          </cell>
          <cell r="I392" t="str">
            <v>M</v>
          </cell>
          <cell r="J392" t="str">
            <v>leider.martinez@quipuxsoftware.co</v>
          </cell>
          <cell r="K392" t="str">
            <v>SOLTERO</v>
          </cell>
          <cell r="L392">
            <v>0</v>
          </cell>
          <cell r="M392" t="str">
            <v>ANALISTA DESARROLLADOR</v>
          </cell>
          <cell r="N392" t="str">
            <v>PROFESIONAL EN ENTRENAMIENTO</v>
          </cell>
          <cell r="O392" t="str">
            <v>I</v>
          </cell>
          <cell r="P392" t="str">
            <v>CASA MATRIZ</v>
          </cell>
          <cell r="Q392" t="str">
            <v>VICEPRESIDENCIA DE FÁBRICA DE SOFTWARE</v>
          </cell>
          <cell r="R392" t="str">
            <v>GERENCIA DE OPTIMIZACIÓN DE SOLUCIONES</v>
          </cell>
          <cell r="S392" t="str">
            <v>PAULA ANDREA CARDONA HERNANDEZ</v>
          </cell>
          <cell r="T392" t="str">
            <v>FIJO INFERIOR A UN AÑO</v>
          </cell>
          <cell r="U392">
            <v>0</v>
          </cell>
          <cell r="V392">
            <v>42381</v>
          </cell>
          <cell r="W392">
            <v>42734</v>
          </cell>
          <cell r="X392">
            <v>0.9671232876712329</v>
          </cell>
          <cell r="Y392" t="str">
            <v>BACHILLER</v>
          </cell>
          <cell r="Z392" t="str">
            <v>ESTUDIANTE TÉCNICA PROFESIONAL EN PROGRAMACIÓN DE SISTEMAS DE INFORMACIÓN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 t="str">
            <v>POLITÉCNICO JAIME ISAZA CADAVID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35946</v>
          </cell>
          <cell r="AW392">
            <v>20.665753424657535</v>
          </cell>
          <cell r="AX392" t="str">
            <v>MILLA DE ORO</v>
          </cell>
          <cell r="AY392" t="str">
            <v>CRA 43 A N 3 SUR-130 TORRE 1 PISO 12 MILLA DE ORO</v>
          </cell>
          <cell r="AZ392">
            <v>0</v>
          </cell>
          <cell r="BA392">
            <v>3137000</v>
          </cell>
          <cell r="BB392">
            <v>2221773</v>
          </cell>
          <cell r="BC392">
            <v>3016166588</v>
          </cell>
          <cell r="BD392" t="str">
            <v>CLL 53 N 3 A 91 INT 9901</v>
          </cell>
          <cell r="BE392" t="str">
            <v>MEDELLÍN</v>
          </cell>
          <cell r="BF392" t="str">
            <v>A</v>
          </cell>
        </row>
        <row r="393">
          <cell r="A393">
            <v>1017238477</v>
          </cell>
          <cell r="B393" t="str">
            <v>LEIDY DANIELA CHICAIZA LOPEZ</v>
          </cell>
          <cell r="C393" t="str">
            <v>INACTIVO</v>
          </cell>
          <cell r="D393">
            <v>0</v>
          </cell>
          <cell r="E393">
            <v>0</v>
          </cell>
          <cell r="F393" t="str">
            <v>RENUNCIA VOLUNTARIA</v>
          </cell>
          <cell r="G393" t="str">
            <v>OPERATIVO</v>
          </cell>
          <cell r="H393" t="str">
            <v>REGULAR</v>
          </cell>
          <cell r="I393" t="str">
            <v>F</v>
          </cell>
          <cell r="J393" t="str">
            <v>daniela.chicaiza@quipux.com</v>
          </cell>
          <cell r="K393" t="str">
            <v>SOLTERO</v>
          </cell>
          <cell r="L393">
            <v>0</v>
          </cell>
          <cell r="M393" t="str">
            <v>ANALISTA DE SOPORTE</v>
          </cell>
          <cell r="N393" t="str">
            <v>PROFESIONAL STAFF</v>
          </cell>
          <cell r="O393" t="str">
            <v>II</v>
          </cell>
          <cell r="P393" t="str">
            <v>CASA MATRIZ</v>
          </cell>
          <cell r="Q393" t="str">
            <v>VICEPRESIDENCIA DE OPERACIONES</v>
          </cell>
          <cell r="R393" t="str">
            <v>EXPERIENCIA DE SERVICIO</v>
          </cell>
          <cell r="S393" t="str">
            <v>JUAN CARLOS ORTEGA MUÑOZ</v>
          </cell>
          <cell r="T393" t="str">
            <v>INDEFINIDO</v>
          </cell>
          <cell r="U393">
            <v>0</v>
          </cell>
          <cell r="V393">
            <v>41457</v>
          </cell>
          <cell r="W393">
            <v>42738</v>
          </cell>
          <cell r="X393">
            <v>3.5095890410958903</v>
          </cell>
          <cell r="Y393" t="str">
            <v>TÉCNICO</v>
          </cell>
          <cell r="Z393" t="str">
            <v>RECREACIÓN Y DEPORTES</v>
          </cell>
          <cell r="AA393">
            <v>0</v>
          </cell>
          <cell r="AB393" t="str">
            <v>ESTUDIANTE INGENIERÍA DE INFORMATICA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 t="str">
            <v>POLITÉCNICO COLOMBIANO JAIME ISAZA CADAVID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35331</v>
          </cell>
          <cell r="AW393">
            <v>22.350684931506848</v>
          </cell>
          <cell r="AX393" t="str">
            <v>ENVIGADO</v>
          </cell>
          <cell r="AY393" t="str">
            <v>Cl. 49 SUR #48-28</v>
          </cell>
          <cell r="AZ393">
            <v>0</v>
          </cell>
          <cell r="BA393">
            <v>0</v>
          </cell>
          <cell r="BB393">
            <v>6062853</v>
          </cell>
          <cell r="BC393">
            <v>3017205468</v>
          </cell>
          <cell r="BD393" t="str">
            <v>CALLE 103D # 66-49</v>
          </cell>
          <cell r="BE393" t="str">
            <v>MEDELLÍN</v>
          </cell>
          <cell r="BF393" t="str">
            <v>A</v>
          </cell>
        </row>
        <row r="394">
          <cell r="A394">
            <v>39456748</v>
          </cell>
          <cell r="B394" t="str">
            <v>LEIDY JOHANA ARIAS OTALVARO</v>
          </cell>
          <cell r="C394" t="str">
            <v>ACTIVO</v>
          </cell>
          <cell r="D394">
            <v>0</v>
          </cell>
          <cell r="E394" t="str">
            <v>COLCIENCIAS</v>
          </cell>
          <cell r="F394">
            <v>0</v>
          </cell>
          <cell r="G394" t="str">
            <v>LIDER</v>
          </cell>
          <cell r="H394" t="str">
            <v>REGULAR</v>
          </cell>
          <cell r="I394" t="str">
            <v>F</v>
          </cell>
          <cell r="J394" t="str">
            <v>leidy.arias@quipux.com</v>
          </cell>
          <cell r="K394" t="str">
            <v>CASADO</v>
          </cell>
          <cell r="L394">
            <v>0</v>
          </cell>
          <cell r="M394" t="str">
            <v>LIDER DE PROYECTO</v>
          </cell>
          <cell r="N394" t="str">
            <v>LÍDER</v>
          </cell>
          <cell r="O394" t="str">
            <v>II</v>
          </cell>
          <cell r="P394" t="str">
            <v>CASA MATRIZ</v>
          </cell>
          <cell r="Q394" t="str">
            <v>VICEPRESIDENCIA DE FÁBRICA DE SOFTWARE</v>
          </cell>
          <cell r="R394" t="str">
            <v>GERENCIA DE OPTIMIZACIÓN DE SOLUCIONES</v>
          </cell>
          <cell r="S394" t="str">
            <v>BEATRIZ EUGENIA JARAMILLO VASQUEZ</v>
          </cell>
          <cell r="T394" t="str">
            <v>INDEFINIDO</v>
          </cell>
          <cell r="U394">
            <v>0</v>
          </cell>
          <cell r="V394">
            <v>39829</v>
          </cell>
          <cell r="W394">
            <v>0</v>
          </cell>
          <cell r="X394">
            <v>10.027397260273972</v>
          </cell>
          <cell r="Y394" t="str">
            <v>ESPECIALIZACIÓN</v>
          </cell>
          <cell r="Z394">
            <v>0</v>
          </cell>
          <cell r="AA394">
            <v>0</v>
          </cell>
          <cell r="AB394" t="str">
            <v>INGENIERÍA DE SISTEMAS</v>
          </cell>
          <cell r="AC394" t="str">
            <v>GERENCIA DE PROYECTOS</v>
          </cell>
          <cell r="AD394">
            <v>0</v>
          </cell>
          <cell r="AE394">
            <v>0</v>
          </cell>
          <cell r="AF394">
            <v>0</v>
          </cell>
          <cell r="AG394" t="str">
            <v>UNIVERSIDAD CATÓLICA DE ORIENTE</v>
          </cell>
          <cell r="AH394">
            <v>0</v>
          </cell>
          <cell r="AI394">
            <v>0</v>
          </cell>
          <cell r="AJ394">
            <v>2007</v>
          </cell>
          <cell r="AK394" t="str">
            <v>05255181085ANT</v>
          </cell>
          <cell r="AL394" t="str">
            <v>INGENIERÍA DE SISTEMAS</v>
          </cell>
          <cell r="AM394">
            <v>40227</v>
          </cell>
          <cell r="AN394" t="str">
            <v>PROJECT MANAGEMENT PROFESSIONAL</v>
          </cell>
          <cell r="AO394">
            <v>0</v>
          </cell>
          <cell r="AP394">
            <v>0</v>
          </cell>
          <cell r="AQ394">
            <v>0</v>
          </cell>
          <cell r="AR394" t="str">
            <v>PROJECT MANAGEMENT INTITUTE</v>
          </cell>
          <cell r="AS394">
            <v>0</v>
          </cell>
          <cell r="AT394">
            <v>0</v>
          </cell>
          <cell r="AU394">
            <v>0</v>
          </cell>
          <cell r="AV394">
            <v>31032</v>
          </cell>
          <cell r="AW394">
            <v>34.128767123287673</v>
          </cell>
          <cell r="AX394" t="str">
            <v>RIONEGRO</v>
          </cell>
          <cell r="AY394" t="str">
            <v>CALLE 42 Nº 56-39 SAVANA PLAZA</v>
          </cell>
          <cell r="AZ394">
            <v>0</v>
          </cell>
          <cell r="BA394" t="str">
            <v>3137000 ext 406</v>
          </cell>
          <cell r="BB394">
            <v>5616320</v>
          </cell>
          <cell r="BC394">
            <v>300773672</v>
          </cell>
          <cell r="BD394" t="str">
            <v>RIONEGRO</v>
          </cell>
          <cell r="BE394" t="str">
            <v>RIONEGRO</v>
          </cell>
          <cell r="BF394" t="str">
            <v>O</v>
          </cell>
        </row>
        <row r="395">
          <cell r="A395">
            <v>34323486</v>
          </cell>
          <cell r="B395" t="str">
            <v>YULY ANDREA VILLAMARIN ESCOBAR</v>
          </cell>
          <cell r="C395" t="str">
            <v>ACTIVO</v>
          </cell>
          <cell r="D395">
            <v>0</v>
          </cell>
          <cell r="E395">
            <v>0</v>
          </cell>
          <cell r="F395">
            <v>0</v>
          </cell>
          <cell r="G395" t="str">
            <v>LIDER</v>
          </cell>
          <cell r="H395" t="str">
            <v>REGULAR</v>
          </cell>
          <cell r="I395" t="str">
            <v>F</v>
          </cell>
          <cell r="J395" t="str">
            <v>yuly.villamarin@movit.com.co</v>
          </cell>
          <cell r="K395" t="str">
            <v>SOLTERO</v>
          </cell>
          <cell r="L395">
            <v>0</v>
          </cell>
          <cell r="M395" t="str">
            <v>COORDINADOR DE SERVICIOS</v>
          </cell>
          <cell r="N395" t="str">
            <v>PROFESIONAL STAFF</v>
          </cell>
          <cell r="O395" t="str">
            <v>II</v>
          </cell>
          <cell r="P395" t="str">
            <v>TRÁNSITO POPAYÁN</v>
          </cell>
          <cell r="Q395" t="str">
            <v>TRÁNSITO POPAYÁN</v>
          </cell>
          <cell r="R395" t="str">
            <v>FRONT OFFICE</v>
          </cell>
          <cell r="S395" t="str">
            <v>RODRIGO EDUARDO GIL LOPEZ</v>
          </cell>
          <cell r="T395" t="str">
            <v>INDEFINIDO</v>
          </cell>
          <cell r="U395">
            <v>0</v>
          </cell>
          <cell r="V395">
            <v>43259</v>
          </cell>
          <cell r="W395">
            <v>0</v>
          </cell>
          <cell r="X395">
            <v>0.63013698630136983</v>
          </cell>
          <cell r="Y395" t="str">
            <v>PROFESIONAL</v>
          </cell>
          <cell r="Z395">
            <v>0</v>
          </cell>
          <cell r="AA395">
            <v>0</v>
          </cell>
          <cell r="AB395" t="str">
            <v>INGENIERÍA INDUSTRIAL</v>
          </cell>
          <cell r="AC395" t="str">
            <v>GERENCIA DE CALIDAD Y AUDITORIA EN SALUD</v>
          </cell>
          <cell r="AD395">
            <v>0</v>
          </cell>
          <cell r="AE395">
            <v>0</v>
          </cell>
          <cell r="AF395">
            <v>0</v>
          </cell>
          <cell r="AG395" t="str">
            <v>FUNDACION UNIVERSITARIA DE POPAYAN</v>
          </cell>
          <cell r="AH395" t="str">
            <v>UNIVERSIDAD COOPERATIVA DE COLOMBIA</v>
          </cell>
          <cell r="AI395">
            <v>0</v>
          </cell>
          <cell r="AJ395">
            <v>2007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30614</v>
          </cell>
          <cell r="AW395">
            <v>35.273972602739725</v>
          </cell>
          <cell r="AX395" t="str">
            <v>TRÁNSITO POPAYÁN</v>
          </cell>
          <cell r="AY395" t="str">
            <v>CARRERA 2 CON CALLE 25 NORTE, SALIDA AL HUILA, VÍA POMONA</v>
          </cell>
          <cell r="AZ395">
            <v>0</v>
          </cell>
          <cell r="BA395">
            <v>0</v>
          </cell>
          <cell r="BB395">
            <v>0</v>
          </cell>
          <cell r="BC395">
            <v>3004900379</v>
          </cell>
          <cell r="BD395" t="str">
            <v>CONJUNTO LA ESTACION TORREC APTO 207</v>
          </cell>
          <cell r="BE395" t="str">
            <v>POPAYÁN</v>
          </cell>
          <cell r="BF395" t="str">
            <v>O</v>
          </cell>
        </row>
        <row r="396">
          <cell r="A396">
            <v>1036941969</v>
          </cell>
          <cell r="B396" t="str">
            <v>LEON DARIO GARIBELLO GIRALDO</v>
          </cell>
          <cell r="C396" t="str">
            <v>INACTIVO</v>
          </cell>
          <cell r="D396">
            <v>0</v>
          </cell>
          <cell r="E396" t="str">
            <v>COLCIENCIAS</v>
          </cell>
          <cell r="F396" t="str">
            <v>RENUNCIA VOLUNTARIA</v>
          </cell>
          <cell r="G396" t="str">
            <v>OPERATIVO</v>
          </cell>
          <cell r="H396" t="str">
            <v>REGULAR</v>
          </cell>
          <cell r="I396" t="str">
            <v>M</v>
          </cell>
          <cell r="J396" t="str">
            <v>leon.garibello@quipux.com</v>
          </cell>
          <cell r="K396" t="str">
            <v>SOLTERO</v>
          </cell>
          <cell r="L396">
            <v>0</v>
          </cell>
          <cell r="M396" t="str">
            <v>ANALISTA DESARROLLADOR</v>
          </cell>
          <cell r="N396" t="str">
            <v>PROFESIONAL SENIOR</v>
          </cell>
          <cell r="O396" t="str">
            <v>I</v>
          </cell>
          <cell r="P396" t="str">
            <v>CASA MATRIZ</v>
          </cell>
          <cell r="Q396" t="str">
            <v>VICEPRESIDENCIA DE FÁBRICA DE SOFTWARE</v>
          </cell>
          <cell r="R396" t="str">
            <v>GERENCIA DE OPTIMIZACIÓN DE SOLUCIONES</v>
          </cell>
          <cell r="S396" t="str">
            <v>SEBASTIAN LEANDRO CAIROZA LONDOÑO</v>
          </cell>
          <cell r="T396" t="str">
            <v>INDEFINIDO</v>
          </cell>
          <cell r="U396">
            <v>0</v>
          </cell>
          <cell r="V396">
            <v>41015</v>
          </cell>
          <cell r="W396">
            <v>42909</v>
          </cell>
          <cell r="X396">
            <v>5.1890410958904107</v>
          </cell>
          <cell r="Y396" t="str">
            <v>PROFESIONAL</v>
          </cell>
          <cell r="Z396">
            <v>0</v>
          </cell>
          <cell r="AA396">
            <v>0</v>
          </cell>
          <cell r="AB396" t="str">
            <v>INGENIERÍA DE SISTEMAS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 t="str">
            <v>UNIVERSIDAD CATÓLICA DE ORIENTE</v>
          </cell>
          <cell r="AH396">
            <v>0</v>
          </cell>
          <cell r="AI396">
            <v>0</v>
          </cell>
          <cell r="AJ396">
            <v>2014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 t="str">
            <v>ORACLE CERTIFIED PROFESSIONAL, JAVA SE 6 PROGRAMMER</v>
          </cell>
          <cell r="AP396">
            <v>0</v>
          </cell>
          <cell r="AQ396">
            <v>0</v>
          </cell>
          <cell r="AR396">
            <v>0</v>
          </cell>
          <cell r="AS396" t="str">
            <v>ORACLE-2013</v>
          </cell>
          <cell r="AT396">
            <v>0</v>
          </cell>
          <cell r="AU396">
            <v>0</v>
          </cell>
          <cell r="AV396">
            <v>33499</v>
          </cell>
          <cell r="AW396">
            <v>27.36986301369863</v>
          </cell>
          <cell r="AX396" t="str">
            <v>RIONEGRO</v>
          </cell>
          <cell r="AY396" t="str">
            <v>CALLE 42 Nº 56-39 SAVANA PLAZA</v>
          </cell>
          <cell r="AZ396">
            <v>0</v>
          </cell>
          <cell r="BA396" t="str">
            <v>3137000 ext 406</v>
          </cell>
          <cell r="BB396">
            <v>6146232</v>
          </cell>
          <cell r="BC396">
            <v>3137870913</v>
          </cell>
          <cell r="BD396" t="str">
            <v>CARRERA 71 NO. 40-118 PISO 1</v>
          </cell>
          <cell r="BE396" t="str">
            <v>RIONEGRO</v>
          </cell>
          <cell r="BF396" t="str">
            <v>A</v>
          </cell>
        </row>
        <row r="397">
          <cell r="A397">
            <v>1040044208</v>
          </cell>
          <cell r="B397" t="str">
            <v>DANIEL ESTEBAN CAMPUZANO BEDOYA</v>
          </cell>
          <cell r="C397" t="str">
            <v>ACTIVO</v>
          </cell>
          <cell r="D397">
            <v>0</v>
          </cell>
          <cell r="E397">
            <v>0</v>
          </cell>
          <cell r="F397">
            <v>0</v>
          </cell>
          <cell r="G397" t="str">
            <v>OPERATIVO</v>
          </cell>
          <cell r="H397" t="str">
            <v>CUOTA SENA</v>
          </cell>
          <cell r="I397" t="str">
            <v>M</v>
          </cell>
          <cell r="J397" t="str">
            <v>daniel.campuzano@quipux.com</v>
          </cell>
          <cell r="K397" t="str">
            <v>SOLTERO</v>
          </cell>
          <cell r="L397">
            <v>0</v>
          </cell>
          <cell r="M397" t="str">
            <v>APRENDIZ</v>
          </cell>
          <cell r="N397" t="str">
            <v>PROFESIONAL EN ENTRENAMIENTO</v>
          </cell>
          <cell r="O397" t="str">
            <v>I</v>
          </cell>
          <cell r="P397" t="str">
            <v>CASA MATRIZ</v>
          </cell>
          <cell r="Q397" t="str">
            <v>VICEPRESIDENCIA DE FÁBRICA DE SOFTWARE</v>
          </cell>
          <cell r="R397" t="str">
            <v>GERENCIA DE OPTIMIZACIÓN DE SOLUCIONES</v>
          </cell>
          <cell r="S397" t="str">
            <v>JUAN CARLOS LOPEZ DELGADO</v>
          </cell>
          <cell r="T397" t="str">
            <v>APRENDIZAJE</v>
          </cell>
          <cell r="U397">
            <v>0</v>
          </cell>
          <cell r="V397">
            <v>43263</v>
          </cell>
          <cell r="W397">
            <v>0</v>
          </cell>
          <cell r="X397">
            <v>0.61917808219178083</v>
          </cell>
          <cell r="Y397" t="str">
            <v>PROFESIONAL</v>
          </cell>
          <cell r="Z397">
            <v>0</v>
          </cell>
          <cell r="AA397">
            <v>0</v>
          </cell>
          <cell r="AB397" t="str">
            <v>INGENIERÍA DE SISTEMAS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 t="str">
            <v>UNIVERSIDAD DE ANTIOQUIA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34446</v>
          </cell>
          <cell r="AW397">
            <v>24.775342465753425</v>
          </cell>
          <cell r="AX397" t="str">
            <v>FORUM</v>
          </cell>
          <cell r="AY397" t="str">
            <v>Calle 7 Sur #42 - 70</v>
          </cell>
          <cell r="AZ397">
            <v>0</v>
          </cell>
          <cell r="BA397">
            <v>3137000</v>
          </cell>
          <cell r="BB397">
            <v>5533257</v>
          </cell>
          <cell r="BC397">
            <v>3148498708</v>
          </cell>
          <cell r="BD397" t="str">
            <v>Calle 8 Nº 14-66,</v>
          </cell>
          <cell r="BE397" t="str">
            <v>LA CEJA</v>
          </cell>
          <cell r="BF397" t="str">
            <v>O</v>
          </cell>
        </row>
        <row r="398">
          <cell r="A398">
            <v>1144133139</v>
          </cell>
          <cell r="B398" t="str">
            <v>LIONY CRISTINA SEGURA VALENCIA</v>
          </cell>
          <cell r="C398" t="str">
            <v>ACTIVO</v>
          </cell>
          <cell r="D398">
            <v>0</v>
          </cell>
          <cell r="E398">
            <v>0</v>
          </cell>
          <cell r="F398">
            <v>0</v>
          </cell>
          <cell r="G398" t="str">
            <v>OPERATIVO</v>
          </cell>
          <cell r="H398" t="str">
            <v>REGULAR</v>
          </cell>
          <cell r="I398" t="str">
            <v>F</v>
          </cell>
          <cell r="J398" t="str">
            <v>liony.segura@quipux.com</v>
          </cell>
          <cell r="K398" t="str">
            <v>CASADO</v>
          </cell>
          <cell r="L398">
            <v>0</v>
          </cell>
          <cell r="M398" t="str">
            <v>ADMINISTRADOR DE APLICATIVO</v>
          </cell>
          <cell r="N398" t="str">
            <v>PROFESIONAL STAFF</v>
          </cell>
          <cell r="O398" t="str">
            <v>II</v>
          </cell>
          <cell r="P398" t="str">
            <v>CASA MATRIZ</v>
          </cell>
          <cell r="Q398" t="str">
            <v>VICEPRESIDENCIA DE OPERACIONES</v>
          </cell>
          <cell r="R398" t="str">
            <v>EXPERIENCIA DE SERVICIO</v>
          </cell>
          <cell r="S398" t="str">
            <v>MARIBEL CASTAÑO CIRO</v>
          </cell>
          <cell r="T398" t="str">
            <v>INDEFINIDO</v>
          </cell>
          <cell r="U398">
            <v>0</v>
          </cell>
          <cell r="V398">
            <v>43269</v>
          </cell>
          <cell r="W398">
            <v>0</v>
          </cell>
          <cell r="X398">
            <v>0.60273972602739723</v>
          </cell>
          <cell r="Y398" t="str">
            <v>PROFESIONAL</v>
          </cell>
          <cell r="Z398">
            <v>0</v>
          </cell>
          <cell r="AA398" t="str">
            <v>INGENIERÍA DE SISTEMAS</v>
          </cell>
          <cell r="AB398" t="str">
            <v>INGENIERÍA DE SISTEMAS</v>
          </cell>
          <cell r="AC398">
            <v>0</v>
          </cell>
          <cell r="AD398">
            <v>0</v>
          </cell>
          <cell r="AE398">
            <v>0</v>
          </cell>
          <cell r="AF398" t="str">
            <v>CORPORACION UNIVERSITARIA CENTRO SUPERIOR</v>
          </cell>
          <cell r="AG398" t="str">
            <v>CORPORACION UNIVERSITARIA CENTRO SUPERIOR</v>
          </cell>
          <cell r="AH398">
            <v>0</v>
          </cell>
          <cell r="AI398">
            <v>0</v>
          </cell>
          <cell r="AJ398">
            <v>2012</v>
          </cell>
          <cell r="AK398" t="str">
            <v>76255321797VLL</v>
          </cell>
          <cell r="AL398" t="str">
            <v>INGENIERO DE SISTEMAS</v>
          </cell>
          <cell r="AM398">
            <v>42405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32802</v>
          </cell>
          <cell r="AW398">
            <v>29.279452054794522</v>
          </cell>
          <cell r="AX398" t="str">
            <v>CALI</v>
          </cell>
          <cell r="AY398" t="str">
            <v>CALLE 52 #1B-160 CENTRO COMERCIAL CARRERA - SEGUNDO PISO</v>
          </cell>
          <cell r="AZ398">
            <v>0</v>
          </cell>
          <cell r="BA398">
            <v>0</v>
          </cell>
          <cell r="BB398">
            <v>3017412664</v>
          </cell>
          <cell r="BC398">
            <v>3167550447</v>
          </cell>
          <cell r="BD398" t="str">
            <v>LA BUITRERA CALI KM 7.5 SECTOR ANTENAS</v>
          </cell>
          <cell r="BE398" t="str">
            <v>CALI</v>
          </cell>
          <cell r="BF398" t="str">
            <v>B</v>
          </cell>
        </row>
        <row r="399">
          <cell r="A399">
            <v>43871179</v>
          </cell>
          <cell r="B399" t="str">
            <v>NATALIA MIRA ALVAREZ</v>
          </cell>
          <cell r="C399" t="str">
            <v>ACTIVO</v>
          </cell>
          <cell r="D399">
            <v>0</v>
          </cell>
          <cell r="E399">
            <v>0</v>
          </cell>
          <cell r="F399">
            <v>0</v>
          </cell>
          <cell r="G399" t="str">
            <v>OPERATIVO</v>
          </cell>
          <cell r="H399" t="str">
            <v>REGULAR</v>
          </cell>
          <cell r="I399" t="str">
            <v>F</v>
          </cell>
          <cell r="J399" t="str">
            <v>natalia.mira@quipux.com</v>
          </cell>
          <cell r="K399" t="str">
            <v>SOLTERO</v>
          </cell>
          <cell r="L399">
            <v>1</v>
          </cell>
          <cell r="M399" t="str">
            <v>ANALISTA DE INFORMACIÓN</v>
          </cell>
          <cell r="N399" t="str">
            <v>PROFESIONAL SENIOR</v>
          </cell>
          <cell r="O399" t="str">
            <v>I</v>
          </cell>
          <cell r="P399" t="str">
            <v>CASA MATRIZ</v>
          </cell>
          <cell r="Q399" t="str">
            <v>VICEPRESIDENCIA DE OPERACIONES</v>
          </cell>
          <cell r="R399" t="str">
            <v>GERENCIA PLANEACIÓN Y CONTROL DE OPERACIONES</v>
          </cell>
          <cell r="S399" t="str">
            <v>JAIR DUVAN CARDONA RENDON</v>
          </cell>
          <cell r="T399" t="str">
            <v>INDEFINIDO</v>
          </cell>
          <cell r="U399">
            <v>0</v>
          </cell>
          <cell r="V399">
            <v>43269</v>
          </cell>
          <cell r="W399">
            <v>0</v>
          </cell>
          <cell r="X399">
            <v>0.60273972602739723</v>
          </cell>
          <cell r="Y399" t="str">
            <v>PROFESIONAL</v>
          </cell>
          <cell r="Z399" t="str">
            <v>ANALISIS DEL RIESGO CREDITICIO Y ADMINISTRACIÓN DE LA CARTERA</v>
          </cell>
          <cell r="AA399" t="str">
            <v>TECNOLOGÍA EN SISTEMAS</v>
          </cell>
          <cell r="AB399" t="str">
            <v>ADMINITRACIÓN FINANCIERA</v>
          </cell>
          <cell r="AC399">
            <v>0</v>
          </cell>
          <cell r="AD399">
            <v>0</v>
          </cell>
          <cell r="AE399" t="str">
            <v>SENA</v>
          </cell>
          <cell r="AF399" t="str">
            <v>ESCOLME</v>
          </cell>
          <cell r="AG399" t="str">
            <v>CEIPA</v>
          </cell>
          <cell r="AH399">
            <v>0</v>
          </cell>
          <cell r="AI399">
            <v>0</v>
          </cell>
          <cell r="AJ399">
            <v>2011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29132</v>
          </cell>
          <cell r="AW399">
            <v>39.334246575342469</v>
          </cell>
          <cell r="AX399" t="str">
            <v>MILLA DE ORO</v>
          </cell>
          <cell r="AY399" t="str">
            <v>CRA 43 A N 3 SUR-130 TORRE 1 PISO 12 MILLA DE ORO</v>
          </cell>
          <cell r="AZ399">
            <v>0</v>
          </cell>
          <cell r="BA399">
            <v>0</v>
          </cell>
          <cell r="BB399">
            <v>0</v>
          </cell>
          <cell r="BC399" t="str">
            <v>317 379 12 37</v>
          </cell>
          <cell r="BD399" t="str">
            <v>Calle 45 B Sur # 43 - 18</v>
          </cell>
          <cell r="BE399" t="str">
            <v>ENVIGADO</v>
          </cell>
          <cell r="BF399" t="str">
            <v>B</v>
          </cell>
        </row>
        <row r="400">
          <cell r="A400">
            <v>1036939771</v>
          </cell>
          <cell r="B400" t="str">
            <v>SANTIAGO ABELARDO MONTOYA CASTRO</v>
          </cell>
          <cell r="C400" t="str">
            <v>ACTIVO</v>
          </cell>
          <cell r="D400">
            <v>0</v>
          </cell>
          <cell r="E400">
            <v>0</v>
          </cell>
          <cell r="F400">
            <v>0</v>
          </cell>
          <cell r="G400" t="str">
            <v>OPERATIVO</v>
          </cell>
          <cell r="H400" t="str">
            <v>REGULAR</v>
          </cell>
          <cell r="I400" t="str">
            <v>M</v>
          </cell>
          <cell r="J400" t="str">
            <v>santiago.montoya@quipux.com</v>
          </cell>
          <cell r="K400" t="str">
            <v>SOLTERO</v>
          </cell>
          <cell r="L400">
            <v>0</v>
          </cell>
          <cell r="M400" t="str">
            <v>ANALISTA DESARROLLADOR</v>
          </cell>
          <cell r="N400" t="str">
            <v>PROFESIONAL STAFF</v>
          </cell>
          <cell r="O400" t="str">
            <v>II</v>
          </cell>
          <cell r="P400" t="str">
            <v>CASA MATRIZ</v>
          </cell>
          <cell r="Q400" t="str">
            <v>VICEPRESIDENCIA DE FÁBRICA DE SOFTWARE</v>
          </cell>
          <cell r="R400" t="str">
            <v>GERENCIA DE OPTIMIZACIÓN DE SOLUCIONES</v>
          </cell>
          <cell r="S400" t="str">
            <v>DIANA MARCELA VALERO PELAEZ</v>
          </cell>
          <cell r="T400" t="str">
            <v>INDEFINIDO</v>
          </cell>
          <cell r="U400">
            <v>0</v>
          </cell>
          <cell r="V400">
            <v>43269</v>
          </cell>
          <cell r="W400">
            <v>0</v>
          </cell>
          <cell r="X400">
            <v>0.60273972602739723</v>
          </cell>
          <cell r="Y400" t="str">
            <v>PROFESIONAL</v>
          </cell>
          <cell r="Z400">
            <v>0</v>
          </cell>
          <cell r="AA400">
            <v>0</v>
          </cell>
          <cell r="AB400" t="str">
            <v>INGENIERÍA EN TELECOMUNICACIONES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 t="str">
            <v>UNIVERSIDAD DE ANTIOQUIA</v>
          </cell>
          <cell r="AH400">
            <v>0</v>
          </cell>
          <cell r="AI400">
            <v>0</v>
          </cell>
          <cell r="AJ400">
            <v>2014</v>
          </cell>
          <cell r="AK400" t="str">
            <v>AN290107469</v>
          </cell>
          <cell r="AL400" t="str">
            <v>INGENIERO EN TELECOMUNICACIONES</v>
          </cell>
          <cell r="AM400">
            <v>41956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33234</v>
          </cell>
          <cell r="AW400">
            <v>28.095890410958905</v>
          </cell>
          <cell r="AX400" t="str">
            <v>FORUM</v>
          </cell>
          <cell r="AY400" t="str">
            <v>Calle 7 Sur #42 - 70</v>
          </cell>
          <cell r="AZ400">
            <v>0</v>
          </cell>
          <cell r="BA400">
            <v>3137000</v>
          </cell>
          <cell r="BB400">
            <v>5319203</v>
          </cell>
          <cell r="BC400" t="str">
            <v>314 666 7574.</v>
          </cell>
          <cell r="BD400" t="str">
            <v>Calle 47 Carrera 65-14 interior 127, Rionegro, Ant.</v>
          </cell>
          <cell r="BE400" t="str">
            <v>RIONEGRO</v>
          </cell>
          <cell r="BF400" t="str">
            <v>A</v>
          </cell>
        </row>
        <row r="401">
          <cell r="A401">
            <v>53003922</v>
          </cell>
          <cell r="B401" t="str">
            <v>LIDA YINETH FORERO GUACANEME</v>
          </cell>
          <cell r="C401" t="str">
            <v>ACTIVO</v>
          </cell>
          <cell r="D401">
            <v>0</v>
          </cell>
          <cell r="E401" t="str">
            <v>COLCIENCIAS</v>
          </cell>
          <cell r="F401">
            <v>0</v>
          </cell>
          <cell r="G401" t="str">
            <v>OPERATIVO</v>
          </cell>
          <cell r="H401" t="str">
            <v>REGULAR</v>
          </cell>
          <cell r="I401" t="str">
            <v>F</v>
          </cell>
          <cell r="J401" t="str">
            <v>lida.forero@quipuxsoftware.co</v>
          </cell>
          <cell r="K401" t="str">
            <v>SOLTERO</v>
          </cell>
          <cell r="L401">
            <v>0</v>
          </cell>
          <cell r="M401" t="str">
            <v>ANALISTA DE CALIDAD</v>
          </cell>
          <cell r="N401" t="str">
            <v>PROFESIONAL SENIOR</v>
          </cell>
          <cell r="O401" t="str">
            <v>I</v>
          </cell>
          <cell r="P401" t="str">
            <v>CASA MATRIZ</v>
          </cell>
          <cell r="Q401" t="str">
            <v>VICEPRESIDENCIA DE FÁBRICA DE SOFTWARE</v>
          </cell>
          <cell r="R401" t="str">
            <v>GERENCIA DE OPTIMIZACIÓN DE SOLUCIONES</v>
          </cell>
          <cell r="S401" t="str">
            <v>JUAN CARLOS ORTEGA MUÑOZ</v>
          </cell>
          <cell r="T401" t="str">
            <v>INDEFINIDO</v>
          </cell>
          <cell r="U401">
            <v>0</v>
          </cell>
          <cell r="V401">
            <v>42333</v>
          </cell>
          <cell r="W401">
            <v>0</v>
          </cell>
          <cell r="X401">
            <v>3.1671232876712327</v>
          </cell>
          <cell r="Y401" t="str">
            <v>ESPECIALIZACIÓN</v>
          </cell>
          <cell r="Z401">
            <v>0</v>
          </cell>
          <cell r="AA401">
            <v>0</v>
          </cell>
          <cell r="AB401" t="str">
            <v>INGENIERÍA INDUSTRIAL</v>
          </cell>
          <cell r="AC401" t="str">
            <v>GERENCIA DE LA CALIDAD</v>
          </cell>
          <cell r="AD401">
            <v>0</v>
          </cell>
          <cell r="AE401">
            <v>0</v>
          </cell>
          <cell r="AF401">
            <v>0</v>
          </cell>
          <cell r="AG401" t="str">
            <v>UNIVERSIDAD CATÓLICA DE COLOMBIA</v>
          </cell>
          <cell r="AH401" t="str">
            <v>FUNDACIÓN UNIVERSIDAD DE AMERICA</v>
          </cell>
          <cell r="AI401">
            <v>0</v>
          </cell>
          <cell r="AJ401">
            <v>2009</v>
          </cell>
          <cell r="AK401" t="str">
            <v>25228174780CND</v>
          </cell>
          <cell r="AL401" t="str">
            <v>INGENIERÍA INDUSTRIAL</v>
          </cell>
          <cell r="AM401">
            <v>40080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31207</v>
          </cell>
          <cell r="AW401">
            <v>33.649315068493152</v>
          </cell>
          <cell r="AX401" t="str">
            <v>BOGOTÁ-VIGÍA</v>
          </cell>
          <cell r="AY401" t="str">
            <v>CALLE 63 No, 9A-45  CHAPINERO</v>
          </cell>
          <cell r="AZ401">
            <v>0</v>
          </cell>
          <cell r="BA401">
            <v>0</v>
          </cell>
          <cell r="BB401">
            <v>3137000</v>
          </cell>
          <cell r="BC401">
            <v>3125884411</v>
          </cell>
          <cell r="BD401" t="str">
            <v>CALLE 4B N 39B 90 INT 3 APTO 412</v>
          </cell>
          <cell r="BE401" t="str">
            <v>BOGOTÁ</v>
          </cell>
          <cell r="BF401" t="str">
            <v>O</v>
          </cell>
        </row>
        <row r="402">
          <cell r="A402">
            <v>1020429235</v>
          </cell>
          <cell r="B402" t="str">
            <v>LILIANA MARCELA ARIAS MONTOYA</v>
          </cell>
          <cell r="C402" t="str">
            <v>INACTIVO</v>
          </cell>
          <cell r="D402">
            <v>0</v>
          </cell>
          <cell r="E402">
            <v>0</v>
          </cell>
          <cell r="F402" t="str">
            <v>RENUNCIA VOLUNTARIA</v>
          </cell>
          <cell r="G402" t="str">
            <v>OPERATIVO</v>
          </cell>
          <cell r="H402" t="str">
            <v>REGULAR</v>
          </cell>
          <cell r="I402" t="str">
            <v>F</v>
          </cell>
          <cell r="J402" t="str">
            <v>lilianamarcela-22@hotmail.com</v>
          </cell>
          <cell r="K402" t="str">
            <v>UNIÓN LIBRE</v>
          </cell>
          <cell r="L402">
            <v>1</v>
          </cell>
          <cell r="M402" t="str">
            <v>AUXILIAR OPERATIVO DE SERVICIO</v>
          </cell>
          <cell r="N402" t="str">
            <v>AUXILIAR</v>
          </cell>
          <cell r="O402" t="str">
            <v>I</v>
          </cell>
          <cell r="P402" t="str">
            <v>GOBERNACIÓN ANTIOQUIA</v>
          </cell>
          <cell r="Q402" t="str">
            <v>GOBERNACIÓN ANTIOQUIA</v>
          </cell>
          <cell r="R402" t="str">
            <v>OPERACIONES</v>
          </cell>
          <cell r="S402" t="str">
            <v>ALEJANDRO ROLDAN GRANADA</v>
          </cell>
          <cell r="T402" t="str">
            <v>INDEFINIDO</v>
          </cell>
          <cell r="U402">
            <v>0</v>
          </cell>
          <cell r="V402">
            <v>42767</v>
          </cell>
          <cell r="W402">
            <v>42947</v>
          </cell>
          <cell r="X402">
            <v>0.49315068493150682</v>
          </cell>
          <cell r="Y402" t="str">
            <v>TECNOLÓGICO</v>
          </cell>
          <cell r="Z402">
            <v>0</v>
          </cell>
          <cell r="AA402" t="str">
            <v>GESTIÓN ADMINISTRATIVA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str">
            <v>SENA</v>
          </cell>
          <cell r="AG402">
            <v>0</v>
          </cell>
          <cell r="AH402">
            <v>0</v>
          </cell>
          <cell r="AI402">
            <v>0</v>
          </cell>
          <cell r="AJ402">
            <v>2011</v>
          </cell>
          <cell r="AK402">
            <v>0</v>
          </cell>
          <cell r="AL402">
            <v>0</v>
          </cell>
          <cell r="AM402">
            <v>0</v>
          </cell>
          <cell r="AN402" t="str">
            <v>AUXILIAR DE INFORMÁTICA</v>
          </cell>
          <cell r="AO402" t="str">
            <v>CURSO DE INGLÉS AMERICANO (3 NIVELES)</v>
          </cell>
          <cell r="AP402">
            <v>0</v>
          </cell>
          <cell r="AQ402">
            <v>0</v>
          </cell>
          <cell r="AR402" t="str">
            <v>UNIMINUTO</v>
          </cell>
          <cell r="AS402" t="str">
            <v>SENA</v>
          </cell>
          <cell r="AT402">
            <v>0</v>
          </cell>
          <cell r="AU402">
            <v>0</v>
          </cell>
          <cell r="AV402">
            <v>32921</v>
          </cell>
          <cell r="AW402">
            <v>28.953424657534246</v>
          </cell>
          <cell r="AX402" t="str">
            <v>GOBERNACIÓN ANTIOQUIA</v>
          </cell>
          <cell r="AY402" t="str">
            <v xml:space="preserve">CALLE 42 # 52-186 SÓTANO EXTERNO. </v>
          </cell>
          <cell r="AZ402">
            <v>0</v>
          </cell>
          <cell r="BA402" t="str">
            <v>2629779 ext 14</v>
          </cell>
          <cell r="BB402">
            <v>5972648</v>
          </cell>
          <cell r="BC402">
            <v>3136252488</v>
          </cell>
          <cell r="BD402" t="str">
            <v>AVENIDA 36C # 45 - 60</v>
          </cell>
          <cell r="BE402" t="str">
            <v>BELLO</v>
          </cell>
          <cell r="BF402" t="str">
            <v>O</v>
          </cell>
        </row>
        <row r="403">
          <cell r="A403">
            <v>39328476</v>
          </cell>
          <cell r="B403" t="str">
            <v>LILIANA MARIA PINEDA ACEVEDO</v>
          </cell>
          <cell r="C403" t="str">
            <v>INACTIVO</v>
          </cell>
          <cell r="D403">
            <v>0</v>
          </cell>
          <cell r="E403">
            <v>0</v>
          </cell>
          <cell r="F403" t="str">
            <v>DESPIDO SIN JUSTA CAUSA</v>
          </cell>
          <cell r="G403" t="str">
            <v>OPERATIVO</v>
          </cell>
          <cell r="H403" t="str">
            <v>REGULAR</v>
          </cell>
          <cell r="I403" t="str">
            <v>F</v>
          </cell>
          <cell r="J403" t="str">
            <v>limapiac@gmail.com</v>
          </cell>
          <cell r="K403" t="str">
            <v>SOLTERO</v>
          </cell>
          <cell r="L403">
            <v>2</v>
          </cell>
          <cell r="M403" t="str">
            <v>AUXILIAR OPERATIVO DE SERVICIO</v>
          </cell>
          <cell r="N403" t="str">
            <v>AUXILIAR</v>
          </cell>
          <cell r="O403" t="str">
            <v>I</v>
          </cell>
          <cell r="P403" t="str">
            <v>GOBERNACIÓN ANTIOQUIA</v>
          </cell>
          <cell r="Q403" t="str">
            <v>GOBERNACIÓN ANTIOQUIA</v>
          </cell>
          <cell r="R403" t="str">
            <v>OPERACIONES</v>
          </cell>
          <cell r="S403" t="str">
            <v>ALEJANDRO ROLDAN GRANADA</v>
          </cell>
          <cell r="T403" t="str">
            <v>INDEFINIDO</v>
          </cell>
          <cell r="U403">
            <v>0</v>
          </cell>
          <cell r="V403">
            <v>42786</v>
          </cell>
          <cell r="W403">
            <v>42937</v>
          </cell>
          <cell r="X403">
            <v>0.41369863013698632</v>
          </cell>
          <cell r="Y403" t="str">
            <v>BACHILLER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1999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29643</v>
          </cell>
          <cell r="AW403">
            <v>37.934246575342463</v>
          </cell>
          <cell r="AX403" t="str">
            <v>GOBERNACIÓN ANTIOQUIA</v>
          </cell>
          <cell r="AY403" t="str">
            <v xml:space="preserve">CALLE 42 # 52-186 SÓTANO EXTERNO. </v>
          </cell>
          <cell r="AZ403">
            <v>0</v>
          </cell>
          <cell r="BA403" t="str">
            <v>2629779 ext 14</v>
          </cell>
          <cell r="BB403">
            <v>4536856</v>
          </cell>
          <cell r="BC403">
            <v>3148524026</v>
          </cell>
          <cell r="BD403" t="str">
            <v>AVENIDA 45 A N 63 - 19</v>
          </cell>
          <cell r="BE403" t="str">
            <v>MEDELLÍN</v>
          </cell>
          <cell r="BF403" t="str">
            <v>O</v>
          </cell>
        </row>
        <row r="404">
          <cell r="A404">
            <v>32182874</v>
          </cell>
          <cell r="B404" t="str">
            <v>LINA JANETH RAMIREZ BETANCUR</v>
          </cell>
          <cell r="C404" t="str">
            <v>ACTIVO</v>
          </cell>
          <cell r="D404">
            <v>0</v>
          </cell>
          <cell r="E404">
            <v>0</v>
          </cell>
          <cell r="F404">
            <v>0</v>
          </cell>
          <cell r="G404" t="str">
            <v>OPERATIVO</v>
          </cell>
          <cell r="H404" t="str">
            <v>REGULAR</v>
          </cell>
          <cell r="I404" t="str">
            <v>F</v>
          </cell>
          <cell r="J404" t="str">
            <v>lina.ramirez@quipux.com</v>
          </cell>
          <cell r="K404" t="str">
            <v>CASADO</v>
          </cell>
          <cell r="L404">
            <v>1</v>
          </cell>
          <cell r="M404" t="str">
            <v>GESTOR LOGÍSTICA</v>
          </cell>
          <cell r="N404" t="str">
            <v>PROFESIONAL STAFF</v>
          </cell>
          <cell r="O404" t="str">
            <v>I</v>
          </cell>
          <cell r="P404" t="str">
            <v>CASA MATRIZ</v>
          </cell>
          <cell r="Q404" t="str">
            <v>VICEPRESIDENCIA DE ESTRATEGIA Y VALOR</v>
          </cell>
          <cell r="R404" t="str">
            <v>GERENCIA DE OPERACIONES FINANCIERAS</v>
          </cell>
          <cell r="S404" t="str">
            <v>JHON FREDY LOPEZ GARCIA</v>
          </cell>
          <cell r="T404" t="str">
            <v>INDEFINIDO</v>
          </cell>
          <cell r="U404">
            <v>0</v>
          </cell>
          <cell r="V404">
            <v>42731</v>
          </cell>
          <cell r="W404">
            <v>0</v>
          </cell>
          <cell r="X404">
            <v>2.0767123287671234</v>
          </cell>
          <cell r="Y404" t="str">
            <v>TÉCNICO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30297</v>
          </cell>
          <cell r="AW404">
            <v>36.142465753424659</v>
          </cell>
          <cell r="AX404" t="str">
            <v>MILLA DE ORO</v>
          </cell>
          <cell r="AY404" t="str">
            <v>CRA 43 A N 3 SUR-130 TORRE 1 PISO 12 MILLA DE ORO</v>
          </cell>
          <cell r="AZ404">
            <v>0</v>
          </cell>
          <cell r="BA404">
            <v>3137000</v>
          </cell>
          <cell r="BB404" t="str">
            <v>417 83 47 </v>
          </cell>
          <cell r="BC404">
            <v>3158494748</v>
          </cell>
          <cell r="BD404" t="str">
            <v xml:space="preserve">
CALLE 77 CON CRA 49 A 23 APAR 202
</v>
          </cell>
          <cell r="BE404" t="str">
            <v>ITAGUI</v>
          </cell>
          <cell r="BF404" t="str">
            <v>A</v>
          </cell>
        </row>
        <row r="405">
          <cell r="A405">
            <v>43182163</v>
          </cell>
          <cell r="B405" t="str">
            <v>LINA MARCELA CANO ESTRADA</v>
          </cell>
          <cell r="C405" t="str">
            <v>INACTIVO</v>
          </cell>
          <cell r="D405">
            <v>0</v>
          </cell>
          <cell r="E405">
            <v>0</v>
          </cell>
          <cell r="F405" t="str">
            <v>RENUNCIA VOLUNTARIA</v>
          </cell>
          <cell r="G405" t="str">
            <v>OPERATIVO</v>
          </cell>
          <cell r="H405" t="str">
            <v>REGULAR</v>
          </cell>
          <cell r="I405" t="str">
            <v>F</v>
          </cell>
          <cell r="J405" t="str">
            <v>melibes01@yahoo.es</v>
          </cell>
          <cell r="K405" t="str">
            <v>SOLTERO</v>
          </cell>
          <cell r="L405">
            <v>0</v>
          </cell>
          <cell r="M405" t="str">
            <v>AUXILIAR OPERATIVO DE SERVICIO</v>
          </cell>
          <cell r="N405" t="str">
            <v>AUXILIAR</v>
          </cell>
          <cell r="O405" t="str">
            <v>I</v>
          </cell>
          <cell r="P405" t="str">
            <v>GOBERNACIÓN ANTIOQUIA</v>
          </cell>
          <cell r="Q405" t="str">
            <v>GOBERNACIÓN ANTIOQUIA</v>
          </cell>
          <cell r="R405" t="str">
            <v>OPERACIONES</v>
          </cell>
          <cell r="S405" t="str">
            <v>ALEJANDRO ROLDAN GRANADA</v>
          </cell>
          <cell r="T405" t="str">
            <v>INDEFINIDO</v>
          </cell>
          <cell r="U405">
            <v>0</v>
          </cell>
          <cell r="V405">
            <v>42791</v>
          </cell>
          <cell r="W405">
            <v>42834</v>
          </cell>
          <cell r="X405">
            <v>0.11780821917808219</v>
          </cell>
          <cell r="Y405" t="str">
            <v>TÉCNICO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30347</v>
          </cell>
          <cell r="AW405">
            <v>36.005479452054793</v>
          </cell>
          <cell r="AX405" t="str">
            <v>GOBERNACIÓN ANTIOQUIA</v>
          </cell>
          <cell r="AY405" t="str">
            <v xml:space="preserve">CALLE 42 # 52-186 SÓTANO EXTERNO. </v>
          </cell>
          <cell r="AZ405">
            <v>0</v>
          </cell>
          <cell r="BA405" t="str">
            <v>2629779 ext 14</v>
          </cell>
          <cell r="BB405">
            <v>3732986</v>
          </cell>
          <cell r="BC405">
            <v>3006682166</v>
          </cell>
          <cell r="BD405" t="str">
            <v>CRA 67 A N 41 B SUR 10 APTO 403</v>
          </cell>
          <cell r="BE405" t="str">
            <v>MEDELLÍN</v>
          </cell>
          <cell r="BF405" t="str">
            <v>O</v>
          </cell>
        </row>
        <row r="406">
          <cell r="A406">
            <v>1038358195</v>
          </cell>
          <cell r="B406" t="str">
            <v>CRISTIAN CAMILO SIERRA ROBAYO</v>
          </cell>
          <cell r="C406" t="str">
            <v>ACTIVO</v>
          </cell>
          <cell r="D406">
            <v>0</v>
          </cell>
          <cell r="E406">
            <v>0</v>
          </cell>
          <cell r="F406">
            <v>0</v>
          </cell>
          <cell r="G406" t="str">
            <v>OPERATIVO</v>
          </cell>
          <cell r="H406" t="str">
            <v>REGULAR</v>
          </cell>
          <cell r="I406" t="str">
            <v>M</v>
          </cell>
          <cell r="J406" t="str">
            <v>cristian.sierra@quipux.com</v>
          </cell>
          <cell r="K406" t="str">
            <v>SOLTERO</v>
          </cell>
          <cell r="L406">
            <v>1</v>
          </cell>
          <cell r="M406" t="str">
            <v>ANALISTA DE CALIDAD</v>
          </cell>
          <cell r="N406" t="str">
            <v>PROFESIONAL STAFF</v>
          </cell>
          <cell r="O406" t="str">
            <v>III</v>
          </cell>
          <cell r="P406" t="str">
            <v>CASA MATRIZ</v>
          </cell>
          <cell r="Q406" t="str">
            <v>VICEPRESIDENCIA DE FÁBRICA DE SOFTWARE</v>
          </cell>
          <cell r="R406" t="str">
            <v>GERENCIA DE OPTIMIZACIÓN DE SOLUCIONES</v>
          </cell>
          <cell r="S406" t="str">
            <v>DIANA MARCELA VALERO PELAEZ</v>
          </cell>
          <cell r="T406" t="str">
            <v>INDEFINIDO</v>
          </cell>
          <cell r="U406">
            <v>0</v>
          </cell>
          <cell r="V406">
            <v>43276</v>
          </cell>
          <cell r="W406">
            <v>0</v>
          </cell>
          <cell r="X406">
            <v>0.58356164383561648</v>
          </cell>
          <cell r="Y406" t="str">
            <v>PROFESIONAL</v>
          </cell>
          <cell r="Z406">
            <v>0</v>
          </cell>
          <cell r="AA406">
            <v>0</v>
          </cell>
          <cell r="AB406" t="str">
            <v>INGENIERÍA INFORMATICA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 t="str">
            <v>POLITECNICO COLOMBIANO JAIME ISAZA CADAVID</v>
          </cell>
          <cell r="AI406">
            <v>0</v>
          </cell>
          <cell r="AJ406">
            <v>2012</v>
          </cell>
          <cell r="AK406" t="str">
            <v>05833-260318 ANT</v>
          </cell>
          <cell r="AL406" t="str">
            <v>INGENIERÍA INFORMATICA</v>
          </cell>
          <cell r="AM406">
            <v>41396</v>
          </cell>
          <cell r="AN406" t="str">
            <v>SCRUM MASTER</v>
          </cell>
          <cell r="AO406" t="str">
            <v>ISTBQ CERTIFIED TESTER</v>
          </cell>
          <cell r="AP406">
            <v>0</v>
          </cell>
          <cell r="AQ406">
            <v>0</v>
          </cell>
          <cell r="AR406" t="str">
            <v xml:space="preserve">INTERNATIONAL SCRUM INSTITUTE </v>
          </cell>
          <cell r="AS406" t="str">
            <v>ISTQB</v>
          </cell>
          <cell r="AT406">
            <v>0</v>
          </cell>
          <cell r="AU406">
            <v>0</v>
          </cell>
          <cell r="AV406">
            <v>31649</v>
          </cell>
          <cell r="AW406">
            <v>32.438356164383563</v>
          </cell>
          <cell r="AX406" t="str">
            <v>FORUM</v>
          </cell>
          <cell r="AY406" t="str">
            <v>Calle 7 Sur #42 - 70</v>
          </cell>
          <cell r="AZ406">
            <v>0</v>
          </cell>
          <cell r="BA406">
            <v>3137000</v>
          </cell>
          <cell r="BB406">
            <v>4545373</v>
          </cell>
          <cell r="BC406" t="str">
            <v>300 776 32 11.</v>
          </cell>
          <cell r="BD406" t="str">
            <v>CRA 9 # 10C – 24 TORRE 2 APTO 104.</v>
          </cell>
          <cell r="BE406" t="str">
            <v>MEDELLÍN</v>
          </cell>
          <cell r="BF406" t="str">
            <v>O</v>
          </cell>
        </row>
        <row r="407">
          <cell r="A407">
            <v>43615663</v>
          </cell>
          <cell r="B407" t="str">
            <v>LINA MARIA JARAMILLO CASALLAS</v>
          </cell>
          <cell r="C407" t="str">
            <v>ACTIVO</v>
          </cell>
          <cell r="D407">
            <v>0</v>
          </cell>
          <cell r="E407">
            <v>0</v>
          </cell>
          <cell r="F407">
            <v>0</v>
          </cell>
          <cell r="G407" t="str">
            <v>LIDER</v>
          </cell>
          <cell r="H407" t="str">
            <v>REGULAR</v>
          </cell>
          <cell r="I407" t="str">
            <v>F</v>
          </cell>
          <cell r="J407" t="str">
            <v>ljaramilloc@vehiculosantioquia.com</v>
          </cell>
          <cell r="K407" t="str">
            <v>SOLTERO</v>
          </cell>
          <cell r="L407">
            <v>1</v>
          </cell>
          <cell r="M407" t="str">
            <v>COORDINADOR GESTIÓN DE CARTERA Y FISCALIZACIÓN</v>
          </cell>
          <cell r="N407" t="str">
            <v>PROFESIONAL STAFF</v>
          </cell>
          <cell r="O407" t="str">
            <v>II</v>
          </cell>
          <cell r="P407" t="str">
            <v>GOBERNACIÓN ANTIOQUIA</v>
          </cell>
          <cell r="Q407" t="str">
            <v>GOBERNACIÓN ANTIOQUIA</v>
          </cell>
          <cell r="R407" t="str">
            <v>FISCALIZACIÓN</v>
          </cell>
          <cell r="S407" t="str">
            <v>DIANA GIRALDO VELEZ</v>
          </cell>
          <cell r="T407" t="str">
            <v>INDEFINIDO</v>
          </cell>
          <cell r="U407">
            <v>0</v>
          </cell>
          <cell r="V407">
            <v>42767</v>
          </cell>
          <cell r="W407">
            <v>0</v>
          </cell>
          <cell r="X407">
            <v>1.978082191780822</v>
          </cell>
          <cell r="Y407" t="str">
            <v>PROFESIONAL</v>
          </cell>
          <cell r="Z407" t="str">
            <v>COMERCIO EXTERIOR</v>
          </cell>
          <cell r="AA407">
            <v>0</v>
          </cell>
          <cell r="AB407" t="str">
            <v>ADMINISTRACIÓN DE EMPRESAS</v>
          </cell>
          <cell r="AC407">
            <v>0</v>
          </cell>
          <cell r="AD407">
            <v>0</v>
          </cell>
          <cell r="AE407" t="str">
            <v>POLITÉCNICO CENTRAL</v>
          </cell>
          <cell r="AF407">
            <v>0</v>
          </cell>
          <cell r="AG407" t="str">
            <v>FUNDACION UNIVERSITARIA AUTONOMA DE LAS AMERICAS</v>
          </cell>
          <cell r="AH407">
            <v>0</v>
          </cell>
          <cell r="AI407">
            <v>0</v>
          </cell>
          <cell r="AJ407" t="str">
            <v>2017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28270</v>
          </cell>
          <cell r="AW407">
            <v>41.695890410958903</v>
          </cell>
          <cell r="AX407" t="str">
            <v>GOBERNACIÓN ANTIOQUIA</v>
          </cell>
          <cell r="AY407" t="str">
            <v xml:space="preserve">CALLE 42 # 52-186 SÓTANO EXTERNO. </v>
          </cell>
          <cell r="AZ407">
            <v>0</v>
          </cell>
          <cell r="BA407" t="str">
            <v>2629779 ext 14</v>
          </cell>
          <cell r="BB407">
            <v>2538526</v>
          </cell>
          <cell r="BC407">
            <v>3176663061</v>
          </cell>
          <cell r="BD407" t="str">
            <v>CARRERA 91B # 34E - 107</v>
          </cell>
          <cell r="BE407" t="str">
            <v>MEDELLÍN</v>
          </cell>
          <cell r="BF407" t="str">
            <v>A</v>
          </cell>
        </row>
        <row r="408">
          <cell r="A408">
            <v>43201264</v>
          </cell>
          <cell r="B408" t="str">
            <v>NATALIA MUÑOZ ZULUAICA</v>
          </cell>
          <cell r="C408" t="str">
            <v>ACTIVO</v>
          </cell>
          <cell r="D408">
            <v>0</v>
          </cell>
          <cell r="E408">
            <v>0</v>
          </cell>
          <cell r="F408">
            <v>0</v>
          </cell>
          <cell r="G408" t="str">
            <v>OPERATIVO</v>
          </cell>
          <cell r="H408" t="str">
            <v>REGULAR</v>
          </cell>
          <cell r="I408" t="str">
            <v>F</v>
          </cell>
          <cell r="J408" t="str">
            <v>natalia.munoz@quipux.com</v>
          </cell>
          <cell r="K408" t="str">
            <v>SOLTERO</v>
          </cell>
          <cell r="L408">
            <v>0</v>
          </cell>
          <cell r="M408" t="str">
            <v>ANALISTA DE CALIDAD</v>
          </cell>
          <cell r="N408" t="str">
            <v>PROFESIONAL EN ENTRENAMIENTO</v>
          </cell>
          <cell r="O408" t="str">
            <v>II</v>
          </cell>
          <cell r="P408" t="str">
            <v>CASA MATRIZ</v>
          </cell>
          <cell r="Q408" t="str">
            <v>VICEPRESIDENCIA DE FÁBRICA DE SOFTWARE</v>
          </cell>
          <cell r="R408" t="str">
            <v>GERENCIA DE OPTIMIZACIÓN DE SOLUCIONES</v>
          </cell>
          <cell r="S408" t="str">
            <v>SEBASTIAN LEANDRO CAIROZA LONDOÑO</v>
          </cell>
          <cell r="T408" t="str">
            <v>INDEFINIDO</v>
          </cell>
          <cell r="U408">
            <v>0</v>
          </cell>
          <cell r="V408">
            <v>43277</v>
          </cell>
          <cell r="W408">
            <v>0</v>
          </cell>
          <cell r="X408">
            <v>0.58082191780821912</v>
          </cell>
          <cell r="Y408" t="str">
            <v>PROFESIONAL</v>
          </cell>
          <cell r="Z408">
            <v>0</v>
          </cell>
          <cell r="AA408">
            <v>0</v>
          </cell>
          <cell r="AB408" t="str">
            <v>INGENIERÍA INFORMATICA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 t="str">
            <v>UNIVERSIDAD UNISABANETA</v>
          </cell>
          <cell r="AH408">
            <v>0</v>
          </cell>
          <cell r="AI408">
            <v>0</v>
          </cell>
          <cell r="AJ408">
            <v>2018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29246</v>
          </cell>
          <cell r="AW408">
            <v>39.021917808219179</v>
          </cell>
          <cell r="AX408" t="str">
            <v>FORUM</v>
          </cell>
          <cell r="AY408" t="str">
            <v>Calle 7 Sur #42 - 70</v>
          </cell>
          <cell r="AZ408" t="str">
            <v>contrato aprendizaje desde el 26/12/2017 hasta el 25/06/2018</v>
          </cell>
          <cell r="BA408">
            <v>3137000</v>
          </cell>
          <cell r="BB408" t="str">
            <v>509 4449</v>
          </cell>
          <cell r="BC408" t="str">
            <v>323 586 0636</v>
          </cell>
          <cell r="BD408" t="str">
            <v>CALLE 81 Nº 42A</v>
          </cell>
          <cell r="BE408" t="str">
            <v>MEDELLÍN</v>
          </cell>
          <cell r="BF408" t="str">
            <v>A</v>
          </cell>
        </row>
        <row r="409">
          <cell r="A409">
            <v>39192648</v>
          </cell>
          <cell r="B409" t="str">
            <v>LINA MARIA RAMIREZ HENCKER</v>
          </cell>
          <cell r="C409" t="str">
            <v>ACTIVO</v>
          </cell>
          <cell r="D409">
            <v>0</v>
          </cell>
          <cell r="E409">
            <v>0</v>
          </cell>
          <cell r="F409">
            <v>0</v>
          </cell>
          <cell r="G409" t="str">
            <v>OPERATIVO</v>
          </cell>
          <cell r="H409" t="str">
            <v>REGULAR</v>
          </cell>
          <cell r="I409" t="str">
            <v>F</v>
          </cell>
          <cell r="J409" t="str">
            <v>lina.ramirez@quipuxsoftware.co</v>
          </cell>
          <cell r="K409" t="str">
            <v>SOLTERO</v>
          </cell>
          <cell r="L409">
            <v>0</v>
          </cell>
          <cell r="M409" t="str">
            <v>ANALISTA DE SOPORTE</v>
          </cell>
          <cell r="N409" t="str">
            <v>PROFESIONAL STAFF</v>
          </cell>
          <cell r="O409" t="str">
            <v>I</v>
          </cell>
          <cell r="P409" t="str">
            <v>CASA MATRIZ</v>
          </cell>
          <cell r="Q409" t="str">
            <v>VICEPRESIDENCIA DE OPERACIONES</v>
          </cell>
          <cell r="R409" t="str">
            <v>EXPERIENCIA DE SERVICIO</v>
          </cell>
          <cell r="S409" t="str">
            <v>EDWARD DAVID AGUIRRE PEREZ</v>
          </cell>
          <cell r="T409" t="str">
            <v>INDEFINIDO</v>
          </cell>
          <cell r="U409">
            <v>0</v>
          </cell>
          <cell r="V409">
            <v>39707</v>
          </cell>
          <cell r="W409">
            <v>0</v>
          </cell>
          <cell r="X409">
            <v>10.361643835616439</v>
          </cell>
          <cell r="Y409" t="str">
            <v>TÉCNICO</v>
          </cell>
          <cell r="Z409" t="str">
            <v>INFORMATICA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 t="str">
            <v>CENTRO DE CAPACITACION LABORAL Y FORMACION CIUDADANA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2009</v>
          </cell>
          <cell r="AK409" t="str">
            <v>NO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30808</v>
          </cell>
          <cell r="AW409">
            <v>34.742465753424661</v>
          </cell>
          <cell r="AX409" t="str">
            <v>LA CEJA</v>
          </cell>
          <cell r="AY409" t="str">
            <v xml:space="preserve">CARRERA 17 # 21-54 </v>
          </cell>
          <cell r="AZ409">
            <v>0</v>
          </cell>
          <cell r="BA409">
            <v>5532313</v>
          </cell>
          <cell r="BB409">
            <v>534652</v>
          </cell>
          <cell r="BC409">
            <v>3127542687</v>
          </cell>
          <cell r="BD409" t="str">
            <v>CRA 14 Nº 21-37 BARRIO  MOBILIA</v>
          </cell>
          <cell r="BE409" t="str">
            <v>LA CEJA</v>
          </cell>
          <cell r="BF409" t="str">
            <v>O</v>
          </cell>
        </row>
        <row r="410">
          <cell r="A410">
            <v>1128423926</v>
          </cell>
          <cell r="B410" t="str">
            <v>LINA MARIA VALENCIA MONSALVE</v>
          </cell>
          <cell r="C410" t="str">
            <v>ACTIVO</v>
          </cell>
          <cell r="D410">
            <v>0</v>
          </cell>
          <cell r="E410">
            <v>0</v>
          </cell>
          <cell r="F410">
            <v>0</v>
          </cell>
          <cell r="G410" t="str">
            <v>LIDER</v>
          </cell>
          <cell r="H410" t="str">
            <v>REGULAR</v>
          </cell>
          <cell r="I410" t="str">
            <v>F</v>
          </cell>
          <cell r="J410" t="str">
            <v>lina.valencia@quipux.com</v>
          </cell>
          <cell r="K410" t="str">
            <v>SOLTERO</v>
          </cell>
          <cell r="L410">
            <v>0</v>
          </cell>
          <cell r="M410" t="str">
            <v>GERENTE DE HOMOLOGACIÓN Y CERTIFICACIÓN</v>
          </cell>
          <cell r="N410" t="str">
            <v>DIRECTOR/MASTER</v>
          </cell>
          <cell r="O410" t="str">
            <v>I</v>
          </cell>
          <cell r="P410" t="str">
            <v>CASA MATRIZ</v>
          </cell>
          <cell r="Q410" t="str">
            <v>VICEPRESIDENCIA DE OPERACIONES</v>
          </cell>
          <cell r="R410" t="str">
            <v>GERENCIA DE HOMOLOGACIÓN Y CERTIFICACIÓN DEL MODELO DE OPERACIÓN</v>
          </cell>
          <cell r="S410" t="str">
            <v>FLOR MARINA MESA GARCIA</v>
          </cell>
          <cell r="T410" t="str">
            <v>INDEFINIDO</v>
          </cell>
          <cell r="U410">
            <v>0</v>
          </cell>
          <cell r="V410">
            <v>40940</v>
          </cell>
          <cell r="W410">
            <v>0</v>
          </cell>
          <cell r="X410">
            <v>6.9835616438356167</v>
          </cell>
          <cell r="Y410" t="str">
            <v>PROFESIONAL</v>
          </cell>
          <cell r="Z410">
            <v>0</v>
          </cell>
          <cell r="AA410">
            <v>0</v>
          </cell>
          <cell r="AB410" t="str">
            <v>INGENIERÍA INDUSTRIAL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 t="str">
            <v>UNIVERSIDAD PONTIFICIA BOLIVARIANA</v>
          </cell>
          <cell r="AH410">
            <v>0</v>
          </cell>
          <cell r="AI410">
            <v>0</v>
          </cell>
          <cell r="AJ410">
            <v>2012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32714</v>
          </cell>
          <cell r="AW410">
            <v>29.520547945205479</v>
          </cell>
          <cell r="AX410" t="str">
            <v>MILLA DE ORO</v>
          </cell>
          <cell r="AY410" t="str">
            <v>CRA 43 A N 3 SUR-130 TORRE 1 PISO 12 MILLA DE ORO</v>
          </cell>
          <cell r="AZ410">
            <v>0</v>
          </cell>
          <cell r="BA410" t="str">
            <v>3137000 EXT 703</v>
          </cell>
          <cell r="BB410">
            <v>2320940</v>
          </cell>
          <cell r="BC410">
            <v>3012428688</v>
          </cell>
          <cell r="BD410" t="str">
            <v>CARRERA 38 NO. 26 - 491 APTO 9607</v>
          </cell>
          <cell r="BE410" t="str">
            <v>MEDELLÍN</v>
          </cell>
          <cell r="BF410" t="str">
            <v>O</v>
          </cell>
        </row>
        <row r="411">
          <cell r="A411">
            <v>43878135</v>
          </cell>
          <cell r="B411" t="str">
            <v>LINA MARIA ZAPATA MEJIA</v>
          </cell>
          <cell r="C411" t="str">
            <v>INACTIVO</v>
          </cell>
          <cell r="D411">
            <v>0</v>
          </cell>
          <cell r="E411">
            <v>0</v>
          </cell>
          <cell r="F411" t="str">
            <v>DESPIDO SIN JUSTA CAUSA</v>
          </cell>
          <cell r="G411" t="str">
            <v>OPERATIVO</v>
          </cell>
          <cell r="H411" t="str">
            <v>REGULAR</v>
          </cell>
          <cell r="I411" t="str">
            <v>F</v>
          </cell>
          <cell r="J411" t="str">
            <v>lmzm2706@hotmail.com</v>
          </cell>
          <cell r="K411" t="str">
            <v>SOLTERO</v>
          </cell>
          <cell r="L411">
            <v>1</v>
          </cell>
          <cell r="M411" t="str">
            <v>RECEPCIONISTA</v>
          </cell>
          <cell r="N411" t="str">
            <v>AUXILIAR</v>
          </cell>
          <cell r="O411" t="str">
            <v>I</v>
          </cell>
          <cell r="P411" t="str">
            <v>GOBERNACIÓN ANTIOQUIA</v>
          </cell>
          <cell r="Q411" t="str">
            <v>GOBERNACIÓN ANTIOQUIA</v>
          </cell>
          <cell r="R411" t="str">
            <v>ADMINISTRATIVO</v>
          </cell>
          <cell r="S411" t="str">
            <v>ALEJANDRO ROLDAN GRANADA</v>
          </cell>
          <cell r="T411" t="str">
            <v>INDEFINIDO</v>
          </cell>
          <cell r="U411">
            <v>0</v>
          </cell>
          <cell r="V411">
            <v>42767</v>
          </cell>
          <cell r="W411">
            <v>42937</v>
          </cell>
          <cell r="X411">
            <v>0.46575342465753422</v>
          </cell>
          <cell r="Y411" t="str">
            <v>TÉCNICO</v>
          </cell>
          <cell r="Z411" t="str">
            <v>SECRETARIADO ADMINISTRATIVO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 t="str">
            <v>INSTITUCIÓN EDUCATIVA COMPUEDU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2007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30050</v>
          </cell>
          <cell r="AW411">
            <v>36.819178082191783</v>
          </cell>
          <cell r="AX411" t="str">
            <v>GOBERNACIÓN ANTIOQUIA</v>
          </cell>
          <cell r="AY411" t="str">
            <v xml:space="preserve">CALLE 42 # 52-186 SÓTANO EXTERNO. </v>
          </cell>
          <cell r="AZ411">
            <v>0</v>
          </cell>
          <cell r="BA411" t="str">
            <v>2629779 ext 14</v>
          </cell>
          <cell r="BB411">
            <v>3323809</v>
          </cell>
          <cell r="BC411">
            <v>3004450470</v>
          </cell>
          <cell r="BD411" t="str">
            <v>CLL 41 A SUR N 31-51</v>
          </cell>
          <cell r="BE411" t="str">
            <v>MEDELLÍN</v>
          </cell>
          <cell r="BF411" t="str">
            <v>O</v>
          </cell>
        </row>
        <row r="412">
          <cell r="A412">
            <v>30334727</v>
          </cell>
          <cell r="B412" t="str">
            <v>LINA PATRICIA GRAJALES GIRALDO</v>
          </cell>
          <cell r="C412" t="str">
            <v>INACTIVO</v>
          </cell>
          <cell r="D412">
            <v>0</v>
          </cell>
          <cell r="E412">
            <v>0</v>
          </cell>
          <cell r="F412" t="str">
            <v>DESPIDO SIN JUSTA CAUSA</v>
          </cell>
          <cell r="G412" t="str">
            <v>OPERATIVO</v>
          </cell>
          <cell r="H412" t="str">
            <v>REGULAR</v>
          </cell>
          <cell r="I412" t="str">
            <v>F</v>
          </cell>
          <cell r="J412" t="str">
            <v>lina.grajales@quipux.com</v>
          </cell>
          <cell r="K412" t="str">
            <v>CASADO</v>
          </cell>
          <cell r="L412">
            <v>0</v>
          </cell>
          <cell r="M412" t="str">
            <v>ANALISTA DE PROCESOS</v>
          </cell>
          <cell r="N412" t="str">
            <v>PROFESIONAL STAFF</v>
          </cell>
          <cell r="O412" t="str">
            <v>III</v>
          </cell>
          <cell r="P412" t="str">
            <v>CASA MATRIZ</v>
          </cell>
          <cell r="Q412" t="str">
            <v>VICEPRESIDENCIA DE OPERACIONES</v>
          </cell>
          <cell r="R412" t="str">
            <v>EXPERIENCIA DE SERVICIO</v>
          </cell>
          <cell r="S412" t="str">
            <v>CESAR AUGUSTO GALVIS GALVIS</v>
          </cell>
          <cell r="T412" t="str">
            <v>INDEFINIDO</v>
          </cell>
          <cell r="U412">
            <v>0</v>
          </cell>
          <cell r="V412">
            <v>42786</v>
          </cell>
          <cell r="W412">
            <v>43041</v>
          </cell>
          <cell r="X412">
            <v>0.69863013698630139</v>
          </cell>
          <cell r="Y412" t="str">
            <v>PROFESIONAL</v>
          </cell>
          <cell r="Z412">
            <v>0</v>
          </cell>
          <cell r="AA412">
            <v>0</v>
          </cell>
          <cell r="AB412" t="str">
            <v>INGENIERÍA INDUSTRIAL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 t="str">
            <v>UNIVERSIDAD AUTONOMA DE MANIZALES</v>
          </cell>
          <cell r="AH412">
            <v>0</v>
          </cell>
          <cell r="AI412">
            <v>0</v>
          </cell>
          <cell r="AJ412">
            <v>2015</v>
          </cell>
          <cell r="AK412" t="str">
            <v>17228-3083486 CLD</v>
          </cell>
          <cell r="AL412" t="str">
            <v>INGENIERÍA INDUSTRIAL</v>
          </cell>
          <cell r="AM412">
            <v>42209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27479</v>
          </cell>
          <cell r="AW412">
            <v>43.863013698630134</v>
          </cell>
          <cell r="AX412" t="str">
            <v>BOGOTÁ-VIGÍA</v>
          </cell>
          <cell r="AY412" t="str">
            <v>CALLE 63 No, 9A-45  CHAPINERO</v>
          </cell>
          <cell r="AZ412">
            <v>0</v>
          </cell>
          <cell r="BA412" t="str">
            <v>3137000 EXT 1810</v>
          </cell>
          <cell r="BB412">
            <v>3122260624</v>
          </cell>
          <cell r="BC412">
            <v>3012125978</v>
          </cell>
          <cell r="BD412" t="str">
            <v>CALLE 134 A N 17-33 APTO 103</v>
          </cell>
          <cell r="BE412" t="str">
            <v>BOGOTÁ</v>
          </cell>
          <cell r="BF412" t="str">
            <v>O</v>
          </cell>
        </row>
        <row r="413">
          <cell r="A413">
            <v>1061733545</v>
          </cell>
          <cell r="B413" t="str">
            <v>MANUEL FERNANDO BARRAGAN ALEGRIA</v>
          </cell>
          <cell r="C413" t="str">
            <v>ACTIVO</v>
          </cell>
          <cell r="D413">
            <v>0</v>
          </cell>
          <cell r="E413">
            <v>0</v>
          </cell>
          <cell r="F413">
            <v>0</v>
          </cell>
          <cell r="G413" t="str">
            <v>OPERATIVO</v>
          </cell>
          <cell r="H413" t="str">
            <v>REGULAR</v>
          </cell>
          <cell r="I413" t="str">
            <v>M</v>
          </cell>
          <cell r="J413" t="str">
            <v>manucobarragan@gmail.com</v>
          </cell>
          <cell r="K413" t="str">
            <v>SOLTERO</v>
          </cell>
          <cell r="L413">
            <v>1</v>
          </cell>
          <cell r="M413" t="str">
            <v>ANALISTA DE VERIFICACIÓN</v>
          </cell>
          <cell r="N413" t="str">
            <v>PROFESIONAL STAFF</v>
          </cell>
          <cell r="O413" t="str">
            <v>I</v>
          </cell>
          <cell r="P413" t="str">
            <v>TRÁNSITO POPAYÁN</v>
          </cell>
          <cell r="Q413" t="str">
            <v>TRÁNSITO POPAYÁN</v>
          </cell>
          <cell r="R413" t="str">
            <v>BACK OFFICE</v>
          </cell>
          <cell r="S413" t="str">
            <v>FAIBER FABIAN CALDERON CABRERA</v>
          </cell>
          <cell r="T413" t="str">
            <v>FIJO INFERIOR A UN AÑO</v>
          </cell>
          <cell r="U413">
            <v>0</v>
          </cell>
          <cell r="V413">
            <v>43284</v>
          </cell>
          <cell r="W413">
            <v>0</v>
          </cell>
          <cell r="X413">
            <v>0.56164383561643838</v>
          </cell>
          <cell r="Y413" t="str">
            <v>PROFESIONAL</v>
          </cell>
          <cell r="Z413">
            <v>0</v>
          </cell>
          <cell r="AA413" t="str">
            <v>FORMULACIÓN DE PROYECTOS</v>
          </cell>
          <cell r="AB413" t="str">
            <v>ADMINISTRADOR DE EMPRESAS</v>
          </cell>
          <cell r="AC413">
            <v>0</v>
          </cell>
          <cell r="AD413">
            <v>0</v>
          </cell>
          <cell r="AE413">
            <v>0</v>
          </cell>
          <cell r="AF413" t="str">
            <v>SENA</v>
          </cell>
          <cell r="AG413" t="str">
            <v>INSTITUCION UNIVERSITARIA COLEGIO MAYOR DEL CAUCA</v>
          </cell>
          <cell r="AH413">
            <v>0</v>
          </cell>
          <cell r="AI413">
            <v>0</v>
          </cell>
          <cell r="AJ413">
            <v>2017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33585</v>
          </cell>
          <cell r="AW413">
            <v>27.134246575342466</v>
          </cell>
          <cell r="AX413" t="str">
            <v>TRÁNSITO POPAYÁN</v>
          </cell>
          <cell r="AY413" t="str">
            <v>CARRERA 2 CON CALLE 25 NORTE, SALIDA AL HUILA, VÍA POMONA</v>
          </cell>
          <cell r="AZ413">
            <v>0</v>
          </cell>
          <cell r="BA413">
            <v>0</v>
          </cell>
          <cell r="BB413">
            <v>0</v>
          </cell>
          <cell r="BC413">
            <v>3117175173</v>
          </cell>
          <cell r="BD413" t="str">
            <v>CL 2 A 11 85, El Cadillal</v>
          </cell>
          <cell r="BE413" t="str">
            <v>POPAYÁN</v>
          </cell>
          <cell r="BF413" t="str">
            <v>O</v>
          </cell>
        </row>
        <row r="414">
          <cell r="A414">
            <v>1037642768</v>
          </cell>
          <cell r="B414" t="str">
            <v>ALEJANDRA SUAREZ VARGAS</v>
          </cell>
          <cell r="C414" t="str">
            <v>ACTIVO</v>
          </cell>
          <cell r="D414">
            <v>0</v>
          </cell>
          <cell r="E414">
            <v>0</v>
          </cell>
          <cell r="F414">
            <v>0</v>
          </cell>
          <cell r="G414" t="str">
            <v>OPERATIVO</v>
          </cell>
          <cell r="H414" t="str">
            <v>REGULAR</v>
          </cell>
          <cell r="I414" t="str">
            <v>F</v>
          </cell>
          <cell r="J414" t="str">
            <v>alejandra.suarez@quipux.com</v>
          </cell>
          <cell r="K414" t="str">
            <v>SOLTERO</v>
          </cell>
          <cell r="L414">
            <v>0</v>
          </cell>
          <cell r="M414" t="str">
            <v>ANALISTA FINANCIERO</v>
          </cell>
          <cell r="N414" t="str">
            <v>PROFESIONAL STAFF</v>
          </cell>
          <cell r="O414" t="str">
            <v>I</v>
          </cell>
          <cell r="P414" t="str">
            <v>CASA MATRIZ</v>
          </cell>
          <cell r="Q414" t="str">
            <v>VICEPRESIDENCIA DE ESTRATEGIA Y VALOR</v>
          </cell>
          <cell r="R414" t="str">
            <v>VICEPRESIDENCIA DE ESTRATEGIA Y VALOR</v>
          </cell>
          <cell r="S414" t="str">
            <v>JULIANA ALVAREZ RESTREPO</v>
          </cell>
          <cell r="T414" t="str">
            <v>INDEFINIDO</v>
          </cell>
          <cell r="U414">
            <v>0</v>
          </cell>
          <cell r="V414">
            <v>43285</v>
          </cell>
          <cell r="W414">
            <v>0</v>
          </cell>
          <cell r="X414">
            <v>0.55890410958904113</v>
          </cell>
          <cell r="Y414" t="str">
            <v>PROFESIONAL</v>
          </cell>
          <cell r="Z414">
            <v>0</v>
          </cell>
          <cell r="AA414">
            <v>0</v>
          </cell>
          <cell r="AB414" t="str">
            <v>CONTADURÍA PÚBLICA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 t="str">
            <v>UNIVERSIDAD EAFIT</v>
          </cell>
          <cell r="AH414">
            <v>0</v>
          </cell>
          <cell r="AI414">
            <v>0</v>
          </cell>
          <cell r="AJ414">
            <v>2018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34864</v>
          </cell>
          <cell r="AW414">
            <v>23.63013698630137</v>
          </cell>
          <cell r="AX414" t="str">
            <v>MILLA DE ORO</v>
          </cell>
          <cell r="AY414" t="str">
            <v>CRA 43 A N 3 SUR-130 TORRE 1 PISO 12 MILLA DE ORO</v>
          </cell>
          <cell r="AZ414">
            <v>0</v>
          </cell>
          <cell r="BA414">
            <v>3137000</v>
          </cell>
          <cell r="BB414">
            <v>5783403</v>
          </cell>
          <cell r="BC414">
            <v>3216118112</v>
          </cell>
          <cell r="BD414" t="str">
            <v>CALLE 24 SUR 38-40</v>
          </cell>
          <cell r="BE414" t="str">
            <v>MEDELLÍN</v>
          </cell>
          <cell r="BF414" t="str">
            <v>A</v>
          </cell>
        </row>
        <row r="415">
          <cell r="A415">
            <v>1152447758</v>
          </cell>
          <cell r="B415" t="str">
            <v>LIZA FRANCHESCA ESPITIA MONTOYA</v>
          </cell>
          <cell r="C415" t="str">
            <v>INACTIVO</v>
          </cell>
          <cell r="D415" t="str">
            <v>VOLUNTARIA POSITIVA</v>
          </cell>
          <cell r="E415">
            <v>0</v>
          </cell>
          <cell r="F415" t="str">
            <v>RENUNCIA VOLUNTARIA</v>
          </cell>
          <cell r="G415" t="str">
            <v>OPERATIVO</v>
          </cell>
          <cell r="H415" t="str">
            <v>REGULAR</v>
          </cell>
          <cell r="I415" t="str">
            <v>F</v>
          </cell>
          <cell r="J415" t="str">
            <v>liza.espitia@quipux.com</v>
          </cell>
          <cell r="K415" t="str">
            <v>SOLTERO</v>
          </cell>
          <cell r="L415">
            <v>0</v>
          </cell>
          <cell r="M415" t="str">
            <v>ANALISTA DE RECURSOS HUMANOS</v>
          </cell>
          <cell r="N415" t="str">
            <v>PROFESIONAL STAFF</v>
          </cell>
          <cell r="O415" t="str">
            <v>II</v>
          </cell>
          <cell r="P415" t="str">
            <v>CASA MATRIZ</v>
          </cell>
          <cell r="Q415" t="str">
            <v>GERENCIA DE RECURSOS HUMANOS</v>
          </cell>
          <cell r="R415" t="str">
            <v>DIRECCIÓN DE GESTIÓN DE PERSONAL</v>
          </cell>
          <cell r="S415" t="str">
            <v>ANA ISABEL RAMIREZ MADRID</v>
          </cell>
          <cell r="T415" t="str">
            <v>INDEFINIDO</v>
          </cell>
          <cell r="U415">
            <v>0</v>
          </cell>
          <cell r="V415">
            <v>41562</v>
          </cell>
          <cell r="W415">
            <v>43350</v>
          </cell>
          <cell r="X415">
            <v>4.8986301369863012</v>
          </cell>
          <cell r="Y415" t="str">
            <v>TECNOLÓGICO</v>
          </cell>
          <cell r="Z415" t="str">
            <v>NOMINA Y PRESTACIONES SOCIALES</v>
          </cell>
          <cell r="AA415" t="str">
            <v>GESTIÓN DEL TALENTO HUMANO</v>
          </cell>
          <cell r="AB415" t="str">
            <v>ESTUDIANTE ADMINISTRACIÓN DE EMPRESAS</v>
          </cell>
          <cell r="AC415">
            <v>0</v>
          </cell>
          <cell r="AD415">
            <v>0</v>
          </cell>
          <cell r="AE415" t="str">
            <v>CESDE</v>
          </cell>
          <cell r="AF415" t="str">
            <v>SENA</v>
          </cell>
          <cell r="AG415" t="str">
            <v>POLITECNICO GRANCOLOMBIANO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 t="str">
            <v>CURSO LIDERAZGO,DESARROLLO HUMANO Y TRABAJO EN EQUIPO</v>
          </cell>
          <cell r="AO415" t="str">
            <v>DIPLOMADO DE NOMINA,PRESTACIONES SOCIALES Y SEGURIDAD SOCIAL</v>
          </cell>
          <cell r="AP415" t="str">
            <v>ACTUALIZACION ISO 9001:2015</v>
          </cell>
          <cell r="AQ415">
            <v>0</v>
          </cell>
          <cell r="AR415" t="str">
            <v>SENA</v>
          </cell>
          <cell r="AS415" t="str">
            <v>CESDE</v>
          </cell>
          <cell r="AT415" t="str">
            <v>INCONTEC</v>
          </cell>
          <cell r="AU415">
            <v>0</v>
          </cell>
          <cell r="AV415">
            <v>34651</v>
          </cell>
          <cell r="AW415">
            <v>24.213698630136985</v>
          </cell>
          <cell r="AX415" t="str">
            <v>MILLA DE ORO</v>
          </cell>
          <cell r="AY415" t="str">
            <v>CRA 43 A N 3 SUR-130 TORRE 1 PISO 12 MILLA DE ORO</v>
          </cell>
          <cell r="AZ415">
            <v>0</v>
          </cell>
          <cell r="BA415" t="str">
            <v>3137000 EXT 702</v>
          </cell>
          <cell r="BB415">
            <v>2998673</v>
          </cell>
          <cell r="BC415">
            <v>3113450319</v>
          </cell>
          <cell r="BD415" t="str">
            <v>CALLE 26 NO 84-43</v>
          </cell>
          <cell r="BE415" t="str">
            <v>MEDELLÍN</v>
          </cell>
          <cell r="BF415" t="str">
            <v>A</v>
          </cell>
        </row>
        <row r="416">
          <cell r="A416">
            <v>1032466351</v>
          </cell>
          <cell r="B416" t="str">
            <v>DAVID BARRIENTOS PATIÑO</v>
          </cell>
          <cell r="C416" t="str">
            <v>INACTIVO</v>
          </cell>
          <cell r="D416">
            <v>0</v>
          </cell>
          <cell r="E416">
            <v>0</v>
          </cell>
          <cell r="F416">
            <v>0</v>
          </cell>
          <cell r="G416" t="str">
            <v>OPERATIVO</v>
          </cell>
          <cell r="H416" t="str">
            <v>CUOTA SENA</v>
          </cell>
          <cell r="I416" t="str">
            <v>M</v>
          </cell>
          <cell r="J416" t="str">
            <v>david.barrientos@quipux.com</v>
          </cell>
          <cell r="K416" t="str">
            <v>SOLTERO</v>
          </cell>
          <cell r="L416">
            <v>0</v>
          </cell>
          <cell r="M416" t="str">
            <v>APRENDIZ</v>
          </cell>
          <cell r="N416" t="str">
            <v>PROFESIONAL EN ENTRENAMIENTO</v>
          </cell>
          <cell r="O416" t="str">
            <v>I</v>
          </cell>
          <cell r="P416" t="str">
            <v>CASA MATRIZ</v>
          </cell>
          <cell r="Q416" t="str">
            <v>VICEPRESIDENCIA DE OPERACIONES</v>
          </cell>
          <cell r="R416" t="str">
            <v>GERENCIA PLANEACIÓN Y CONTROL DE OPERACIONES</v>
          </cell>
          <cell r="S416" t="str">
            <v>JAIR DUVAN CARDONA RENDON</v>
          </cell>
          <cell r="T416" t="str">
            <v>APRENDIZAJE</v>
          </cell>
          <cell r="U416">
            <v>0</v>
          </cell>
          <cell r="V416">
            <v>43285</v>
          </cell>
          <cell r="W416">
            <v>43468</v>
          </cell>
          <cell r="X416">
            <v>0.50136986301369868</v>
          </cell>
          <cell r="Y416" t="str">
            <v>PROFESIONAL</v>
          </cell>
          <cell r="Z416">
            <v>0</v>
          </cell>
          <cell r="AA416">
            <v>0</v>
          </cell>
          <cell r="AB416" t="str">
            <v>ESTADISTICA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 t="str">
            <v>UNIVERSIDAD NACIONAL</v>
          </cell>
          <cell r="AH416">
            <v>0</v>
          </cell>
          <cell r="AI416">
            <v>0</v>
          </cell>
          <cell r="AJ416">
            <v>2018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34593</v>
          </cell>
          <cell r="AW416">
            <v>24.372602739726027</v>
          </cell>
          <cell r="AX416" t="str">
            <v>MILLA DE ORO</v>
          </cell>
          <cell r="AY416" t="str">
            <v>CRA 43 A N 3 SUR-130 TORRE 1 PISO 12 MILLA DE ORO</v>
          </cell>
          <cell r="AZ416">
            <v>0</v>
          </cell>
          <cell r="BA416">
            <v>3137000</v>
          </cell>
          <cell r="BB416">
            <v>4418191</v>
          </cell>
          <cell r="BC416">
            <v>3148629671</v>
          </cell>
          <cell r="BD416" t="str">
            <v>Dig 85 #79-107 int 201</v>
          </cell>
          <cell r="BE416" t="str">
            <v>BELLO</v>
          </cell>
          <cell r="BF416" t="str">
            <v>O</v>
          </cell>
        </row>
        <row r="417">
          <cell r="A417">
            <v>1040031712</v>
          </cell>
          <cell r="B417" t="str">
            <v>LORENA MARIA LOPEZ CHICA</v>
          </cell>
          <cell r="C417" t="str">
            <v>ACTIVO</v>
          </cell>
          <cell r="D417">
            <v>0</v>
          </cell>
          <cell r="E417">
            <v>0</v>
          </cell>
          <cell r="F417">
            <v>0</v>
          </cell>
          <cell r="G417" t="str">
            <v>OPERATIVO</v>
          </cell>
          <cell r="H417" t="str">
            <v>REGULAR</v>
          </cell>
          <cell r="I417" t="str">
            <v>F</v>
          </cell>
          <cell r="J417" t="str">
            <v>lorena.lopez@quipux.com</v>
          </cell>
          <cell r="K417" t="str">
            <v>CASADO</v>
          </cell>
          <cell r="L417">
            <v>0</v>
          </cell>
          <cell r="M417" t="str">
            <v>AUXILIAR OPERATIVO DE SERVICIO</v>
          </cell>
          <cell r="N417" t="str">
            <v>AUXILIAR</v>
          </cell>
          <cell r="O417" t="str">
            <v>I</v>
          </cell>
          <cell r="P417" t="str">
            <v>CASA MATRIZ</v>
          </cell>
          <cell r="Q417" t="str">
            <v>VICEPRESIDENCIA DE OPERACIONES</v>
          </cell>
          <cell r="R417" t="str">
            <v>EXPERIENCIA DE SERVICIO</v>
          </cell>
          <cell r="S417" t="str">
            <v>EDWARD DAVID AGUIRRE PEREZ</v>
          </cell>
          <cell r="T417" t="str">
            <v>INDEFINIDO</v>
          </cell>
          <cell r="U417">
            <v>0</v>
          </cell>
          <cell r="V417">
            <v>43018</v>
          </cell>
          <cell r="W417">
            <v>0</v>
          </cell>
          <cell r="X417">
            <v>1.2904109589041095</v>
          </cell>
          <cell r="Y417" t="str">
            <v>TECNOLÓGICO</v>
          </cell>
          <cell r="Z417">
            <v>0</v>
          </cell>
          <cell r="AA417" t="str">
            <v>SALUD OCUPACIONAL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 t="str">
            <v>SENA</v>
          </cell>
          <cell r="AH417">
            <v>0</v>
          </cell>
          <cell r="AI417">
            <v>0</v>
          </cell>
          <cell r="AJ417">
            <v>2006</v>
          </cell>
          <cell r="AK417">
            <v>0</v>
          </cell>
          <cell r="AL417">
            <v>0</v>
          </cell>
          <cell r="AM417">
            <v>0</v>
          </cell>
          <cell r="AN417" t="str">
            <v>CURSO DE PRMEROS AUXILIOS BASICOS</v>
          </cell>
          <cell r="AO417" t="str">
            <v>CONTABILIDAD EN LAS ORGANIZACIONES</v>
          </cell>
          <cell r="AP417" t="str">
            <v>ACTITUD Y LIDERAZGO</v>
          </cell>
          <cell r="AQ417">
            <v>0</v>
          </cell>
          <cell r="AR417" t="str">
            <v>CRUZ ROJA</v>
          </cell>
          <cell r="AS417" t="str">
            <v>SENA</v>
          </cell>
          <cell r="AT417" t="str">
            <v>ALCALDIA DE LA CEJA</v>
          </cell>
          <cell r="AU417">
            <v>0</v>
          </cell>
          <cell r="AV417">
            <v>31790</v>
          </cell>
          <cell r="AW417">
            <v>32.052054794520551</v>
          </cell>
          <cell r="AX417" t="str">
            <v>LA CEJA</v>
          </cell>
          <cell r="AY417" t="str">
            <v xml:space="preserve">CARRERA 17 # 21-54 </v>
          </cell>
          <cell r="AZ417">
            <v>0</v>
          </cell>
          <cell r="BA417">
            <v>5532313</v>
          </cell>
          <cell r="BB417">
            <v>3128784215</v>
          </cell>
          <cell r="BC417">
            <v>3128784215</v>
          </cell>
          <cell r="BD417" t="str">
            <v>DIAG 13 F #TORRE B1 APTO 302</v>
          </cell>
          <cell r="BE417" t="str">
            <v>LA CEJA</v>
          </cell>
          <cell r="BF417" t="str">
            <v>B</v>
          </cell>
        </row>
        <row r="418">
          <cell r="A418">
            <v>1017192129</v>
          </cell>
          <cell r="B418" t="str">
            <v>LUCAS ESCOBAR ACEVEDO</v>
          </cell>
          <cell r="C418" t="str">
            <v>INACTIVO</v>
          </cell>
          <cell r="D418" t="str">
            <v>VOLUNTARIA POSITIVA</v>
          </cell>
          <cell r="E418" t="str">
            <v>COLCIENCIAS</v>
          </cell>
          <cell r="F418" t="str">
            <v>RENUNCIA VOLUNTARIA</v>
          </cell>
          <cell r="G418" t="str">
            <v>OPERATIVO</v>
          </cell>
          <cell r="H418" t="str">
            <v>REGULAR</v>
          </cell>
          <cell r="I418" t="str">
            <v>M</v>
          </cell>
          <cell r="J418" t="str">
            <v>lucas.escobar@quipux.com</v>
          </cell>
          <cell r="K418" t="str">
            <v>SOLTERO</v>
          </cell>
          <cell r="L418">
            <v>0</v>
          </cell>
          <cell r="M418" t="str">
            <v>DISEÑADOR GRAFICO</v>
          </cell>
          <cell r="N418" t="str">
            <v>PROFESIONAL STAFF</v>
          </cell>
          <cell r="O418" t="str">
            <v>II</v>
          </cell>
          <cell r="P418" t="str">
            <v>CASA MATRIZ</v>
          </cell>
          <cell r="Q418" t="str">
            <v>VICEPRESIDENCIA DE FÁBRICA DE SOFTWARE</v>
          </cell>
          <cell r="R418" t="str">
            <v>GERENCIA DE OPTIMIZACIÓN DE SOLUCIONES</v>
          </cell>
          <cell r="S418" t="str">
            <v>CARLOS AUGUSTO ZAPATA OSSA</v>
          </cell>
          <cell r="T418" t="str">
            <v>INDEFINIDO</v>
          </cell>
          <cell r="U418">
            <v>43187</v>
          </cell>
          <cell r="V418">
            <v>42375</v>
          </cell>
          <cell r="W418">
            <v>43159</v>
          </cell>
          <cell r="X418">
            <v>2.1479452054794521</v>
          </cell>
          <cell r="Y418" t="str">
            <v>TÉCNICO</v>
          </cell>
          <cell r="Z418" t="str">
            <v>DISEÑO GRÁFICO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 t="str">
            <v>CENTRO DE SISTEMAS DE ANTIOQUIA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2016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33333</v>
          </cell>
          <cell r="AW418">
            <v>27.824657534246576</v>
          </cell>
          <cell r="AX418" t="str">
            <v>MILLA DE ORO</v>
          </cell>
          <cell r="AY418" t="str">
            <v>CRA 43 A N 3 SUR-130 TORRE 1 PISO 12 MILLA DE ORO</v>
          </cell>
          <cell r="AZ418">
            <v>0</v>
          </cell>
          <cell r="BA418">
            <v>3137000</v>
          </cell>
          <cell r="BB418">
            <v>2545087</v>
          </cell>
          <cell r="BC418">
            <v>3043361635</v>
          </cell>
          <cell r="BD418" t="str">
            <v>CRA 43 N 64-53 VILLA HERMOSA</v>
          </cell>
          <cell r="BE418" t="str">
            <v>MEDELLÍN</v>
          </cell>
          <cell r="BF418" t="str">
            <v>A</v>
          </cell>
        </row>
        <row r="419">
          <cell r="A419">
            <v>1111769109</v>
          </cell>
          <cell r="B419" t="str">
            <v>FABIAN ANDRES PAYAN MENESES</v>
          </cell>
          <cell r="C419" t="str">
            <v>ACTIVO</v>
          </cell>
          <cell r="D419">
            <v>0</v>
          </cell>
          <cell r="E419">
            <v>0</v>
          </cell>
          <cell r="F419">
            <v>0</v>
          </cell>
          <cell r="G419" t="str">
            <v>OPERATIVO</v>
          </cell>
          <cell r="H419" t="str">
            <v>REGULAR</v>
          </cell>
          <cell r="I419" t="str">
            <v>M</v>
          </cell>
          <cell r="J419" t="str">
            <v>fabian.payan@quipux.com</v>
          </cell>
          <cell r="K419" t="str">
            <v>SOLTERO</v>
          </cell>
          <cell r="L419">
            <v>0</v>
          </cell>
          <cell r="M419" t="str">
            <v>ANALISTA DESARROLLADOR</v>
          </cell>
          <cell r="N419" t="str">
            <v>PROFESIONAL SENIOR</v>
          </cell>
          <cell r="O419" t="str">
            <v>I</v>
          </cell>
          <cell r="P419" t="str">
            <v>CASA MATRIZ</v>
          </cell>
          <cell r="Q419" t="str">
            <v>VICEPRESIDENCIA DE FÁBRICA DE SOFTWARE</v>
          </cell>
          <cell r="R419" t="str">
            <v>GERENCIA DE OPTIMIZACIÓN DE SOLUCIONES</v>
          </cell>
          <cell r="S419" t="str">
            <v>SEBASTIAN LEANDRO CAIROZA LONDOÑO</v>
          </cell>
          <cell r="T419" t="str">
            <v>INDEFINIDO</v>
          </cell>
          <cell r="U419">
            <v>0</v>
          </cell>
          <cell r="V419">
            <v>43285</v>
          </cell>
          <cell r="W419">
            <v>0</v>
          </cell>
          <cell r="X419">
            <v>0.55890410958904113</v>
          </cell>
          <cell r="Y419" t="str">
            <v>PROFESIONAL</v>
          </cell>
          <cell r="Z419">
            <v>0</v>
          </cell>
          <cell r="AA419" t="str">
            <v xml:space="preserve">SISTEMAS DE INFORMACIÓN </v>
          </cell>
          <cell r="AB419" t="str">
            <v>INGENIERO DE SISTEMAS</v>
          </cell>
          <cell r="AC419">
            <v>0</v>
          </cell>
          <cell r="AD419">
            <v>0</v>
          </cell>
          <cell r="AE419">
            <v>0</v>
          </cell>
          <cell r="AF419" t="str">
            <v>UNIVERSIDAD DEL VALLE</v>
          </cell>
          <cell r="AG419" t="str">
            <v>UNIVERSIDAD DEL VALLE</v>
          </cell>
          <cell r="AH419">
            <v>0</v>
          </cell>
          <cell r="AI419">
            <v>0</v>
          </cell>
          <cell r="AJ419">
            <v>2013</v>
          </cell>
          <cell r="AK419" t="str">
            <v>76255-255061VLL</v>
          </cell>
          <cell r="AL419" t="str">
            <v xml:space="preserve">INGENIERO DE SISTEMAS </v>
          </cell>
          <cell r="AM419">
            <v>41459</v>
          </cell>
          <cell r="AN419" t="str">
            <v>JAVA 7</v>
          </cell>
          <cell r="AO419">
            <v>0</v>
          </cell>
          <cell r="AP419">
            <v>0</v>
          </cell>
          <cell r="AQ419">
            <v>0</v>
          </cell>
          <cell r="AR419" t="str">
            <v>ORACLE UNIVERSITY</v>
          </cell>
          <cell r="AS419">
            <v>0</v>
          </cell>
          <cell r="AT419">
            <v>0</v>
          </cell>
          <cell r="AU419">
            <v>0</v>
          </cell>
          <cell r="AV419">
            <v>32686</v>
          </cell>
          <cell r="AW419">
            <v>29.597260273972601</v>
          </cell>
          <cell r="AX419" t="str">
            <v>FORUM</v>
          </cell>
          <cell r="AY419" t="str">
            <v>Calle 7 Sur #42 - 70</v>
          </cell>
          <cell r="AZ419">
            <v>0</v>
          </cell>
          <cell r="BA419">
            <v>3137000</v>
          </cell>
          <cell r="BB419">
            <v>0</v>
          </cell>
          <cell r="BC419">
            <v>3165394241</v>
          </cell>
          <cell r="BD419" t="str">
            <v>Calle 6 Sur #79-150, Torre 3, Apto 1610
Rodeo Alto</v>
          </cell>
          <cell r="BE419" t="str">
            <v>MEDELLÍN</v>
          </cell>
          <cell r="BF419" t="str">
            <v>O</v>
          </cell>
        </row>
        <row r="420">
          <cell r="A420">
            <v>1017138946</v>
          </cell>
          <cell r="B420" t="str">
            <v>LUIS ALBERTO PULGARIN BARTOLO</v>
          </cell>
          <cell r="C420" t="str">
            <v>ACTIVO</v>
          </cell>
          <cell r="D420">
            <v>0</v>
          </cell>
          <cell r="E420">
            <v>0</v>
          </cell>
          <cell r="F420">
            <v>0</v>
          </cell>
          <cell r="G420" t="str">
            <v>OPERATIVO</v>
          </cell>
          <cell r="H420" t="str">
            <v>REGULAR</v>
          </cell>
          <cell r="I420" t="str">
            <v>M</v>
          </cell>
          <cell r="J420" t="str">
            <v>luis.pulgarin@quipux.com</v>
          </cell>
          <cell r="K420" t="str">
            <v>SOLTERO</v>
          </cell>
          <cell r="L420">
            <v>0</v>
          </cell>
          <cell r="M420" t="str">
            <v>ANALISTA DE SOPORTE</v>
          </cell>
          <cell r="N420" t="str">
            <v>PROFESIONAL STAFF</v>
          </cell>
          <cell r="O420" t="str">
            <v>I</v>
          </cell>
          <cell r="P420" t="str">
            <v>CASA MATRIZ</v>
          </cell>
          <cell r="Q420" t="str">
            <v>VICEPRESIDENCIA DE OPERACIONES</v>
          </cell>
          <cell r="R420" t="str">
            <v>EXPERIENCIA DE SERVICIO</v>
          </cell>
          <cell r="S420" t="str">
            <v>MARIBEL CASTAÑO CIRO</v>
          </cell>
          <cell r="T420" t="str">
            <v>INDEFINIDO</v>
          </cell>
          <cell r="U420">
            <v>0</v>
          </cell>
          <cell r="V420">
            <v>41429</v>
          </cell>
          <cell r="W420">
            <v>0</v>
          </cell>
          <cell r="X420">
            <v>5.6438356164383565</v>
          </cell>
          <cell r="Y420" t="str">
            <v>TECNOLÓGICO</v>
          </cell>
          <cell r="Z420">
            <v>0</v>
          </cell>
          <cell r="AA420" t="str">
            <v xml:space="preserve">SISTEMAS DE INFORMACIÓN 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INSTITUTO TECNOLÓGICO METROPOLITANO</v>
          </cell>
          <cell r="AG420">
            <v>0</v>
          </cell>
          <cell r="AH420">
            <v>0</v>
          </cell>
          <cell r="AI420">
            <v>0</v>
          </cell>
          <cell r="AJ420">
            <v>2015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31708</v>
          </cell>
          <cell r="AW420">
            <v>32.276712328767125</v>
          </cell>
          <cell r="AX420" t="str">
            <v>MILLA DE ORO</v>
          </cell>
          <cell r="AY420" t="str">
            <v>CRA 43 A N 3 SUR-130 TORRE 1 PISO 12 MILLA DE ORO</v>
          </cell>
          <cell r="AZ420">
            <v>0</v>
          </cell>
          <cell r="BA420">
            <v>3137000</v>
          </cell>
          <cell r="BB420">
            <v>4920813</v>
          </cell>
          <cell r="BC420">
            <v>3106933573</v>
          </cell>
          <cell r="BD420" t="str">
            <v>CRA 120 D N 50 A 64 INT 112</v>
          </cell>
          <cell r="BE420" t="str">
            <v>MEDELLÍN</v>
          </cell>
          <cell r="BF420" t="str">
            <v>O</v>
          </cell>
        </row>
        <row r="421">
          <cell r="A421">
            <v>15516564</v>
          </cell>
          <cell r="B421" t="str">
            <v>LUIS CARLOS BEDOYA VASQUEZ</v>
          </cell>
          <cell r="C421" t="str">
            <v>ACTIVO</v>
          </cell>
          <cell r="D421">
            <v>0</v>
          </cell>
          <cell r="E421">
            <v>0</v>
          </cell>
          <cell r="F421">
            <v>0</v>
          </cell>
          <cell r="G421" t="str">
            <v>LIDER</v>
          </cell>
          <cell r="H421" t="str">
            <v>REGULAR</v>
          </cell>
          <cell r="I421" t="str">
            <v>M</v>
          </cell>
          <cell r="J421" t="str">
            <v>lcbedoya@vehiculosantioquia.com</v>
          </cell>
          <cell r="K421" t="str">
            <v>SOLTERO</v>
          </cell>
          <cell r="L421">
            <v>0</v>
          </cell>
          <cell r="M421" t="str">
            <v>SUPERVISOR FRONT OFFICE</v>
          </cell>
          <cell r="N421" t="str">
            <v>PROFESIONAL STAFF</v>
          </cell>
          <cell r="O421" t="str">
            <v>II</v>
          </cell>
          <cell r="P421" t="str">
            <v>GOBERNACIÓN ANTIOQUIA</v>
          </cell>
          <cell r="Q421" t="str">
            <v>GOBERNACIÓN ANTIOQUIA</v>
          </cell>
          <cell r="R421" t="str">
            <v>OPERACIONES</v>
          </cell>
          <cell r="S421" t="str">
            <v>ALEJANDRO ROLDAN GRANADA</v>
          </cell>
          <cell r="T421" t="str">
            <v>INDEFINIDO</v>
          </cell>
          <cell r="U421">
            <v>0</v>
          </cell>
          <cell r="V421">
            <v>42767</v>
          </cell>
          <cell r="W421">
            <v>0</v>
          </cell>
          <cell r="X421">
            <v>1.978082191780822</v>
          </cell>
          <cell r="Y421" t="str">
            <v>TECNOLÓGICO</v>
          </cell>
          <cell r="Z421">
            <v>0</v>
          </cell>
          <cell r="AA421" t="str">
            <v>INVESTIGACIÓN JUDICIAL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str">
            <v>TECNOLÓGICO DE ANTIOQUIA</v>
          </cell>
          <cell r="AG421">
            <v>0</v>
          </cell>
          <cell r="AH421">
            <v>0</v>
          </cell>
          <cell r="AI421">
            <v>0</v>
          </cell>
          <cell r="AJ421">
            <v>2004</v>
          </cell>
          <cell r="AK421">
            <v>0</v>
          </cell>
          <cell r="AL421">
            <v>0</v>
          </cell>
          <cell r="AM421">
            <v>0</v>
          </cell>
          <cell r="AN421" t="str">
            <v>DIPLOMADO EN SISTEMA ACUSATORIO</v>
          </cell>
          <cell r="AO421">
            <v>0</v>
          </cell>
          <cell r="AP421">
            <v>0</v>
          </cell>
          <cell r="AQ421">
            <v>0</v>
          </cell>
          <cell r="AR421" t="str">
            <v>TECNOLÓGICO DE ANTIOQUIA</v>
          </cell>
          <cell r="AS421">
            <v>0</v>
          </cell>
          <cell r="AT421">
            <v>0</v>
          </cell>
          <cell r="AU421">
            <v>0</v>
          </cell>
          <cell r="AV421">
            <v>29774</v>
          </cell>
          <cell r="AW421">
            <v>37.575342465753423</v>
          </cell>
          <cell r="AX421" t="str">
            <v>GOBERNACIÓN ANTIOQUIA</v>
          </cell>
          <cell r="AY421" t="str">
            <v xml:space="preserve">CALLE 42 # 52-186 SÓTANO EXTERNO. </v>
          </cell>
          <cell r="AZ421">
            <v>0</v>
          </cell>
          <cell r="BA421" t="str">
            <v>2629779 ext 14</v>
          </cell>
          <cell r="BB421">
            <v>2604094</v>
          </cell>
          <cell r="BC421">
            <v>3174427887</v>
          </cell>
          <cell r="BD421" t="str">
            <v>CARRERA 64C # 48 - 43 APTO 303</v>
          </cell>
          <cell r="BE421" t="str">
            <v>MEDELLÍN</v>
          </cell>
          <cell r="BF421" t="str">
            <v>A</v>
          </cell>
        </row>
        <row r="422">
          <cell r="A422">
            <v>1036671508</v>
          </cell>
          <cell r="B422" t="str">
            <v>LUIS CARLOS DIEZ ALZATE</v>
          </cell>
          <cell r="C422" t="str">
            <v>ACTIVO</v>
          </cell>
          <cell r="D422">
            <v>0</v>
          </cell>
          <cell r="E422">
            <v>0</v>
          </cell>
          <cell r="F422">
            <v>0</v>
          </cell>
          <cell r="G422" t="str">
            <v>OPERATIVO</v>
          </cell>
          <cell r="H422" t="str">
            <v>REGULAR</v>
          </cell>
          <cell r="I422" t="str">
            <v>M</v>
          </cell>
          <cell r="J422" t="str">
            <v>luis.diez@quipux.com</v>
          </cell>
          <cell r="K422" t="str">
            <v>SOLTERO</v>
          </cell>
          <cell r="L422">
            <v>0</v>
          </cell>
          <cell r="M422" t="str">
            <v>ANALISTA DESARROLLADOR</v>
          </cell>
          <cell r="N422" t="str">
            <v>PROFESIONAL STAFF</v>
          </cell>
          <cell r="O422" t="str">
            <v>II</v>
          </cell>
          <cell r="P422" t="str">
            <v>CASA MATRIZ</v>
          </cell>
          <cell r="Q422" t="str">
            <v>VICEPRESIDENCIA DE FÁBRICA DE SOFTWARE</v>
          </cell>
          <cell r="R422" t="str">
            <v>GERENCIA DE OPTIMIZACIÓN DE SOLUCIONES</v>
          </cell>
          <cell r="S422" t="str">
            <v>ANGELA MARIA CUARTAS HURTADO</v>
          </cell>
          <cell r="T422" t="str">
            <v>INDEFINIDO</v>
          </cell>
          <cell r="U422">
            <v>0</v>
          </cell>
          <cell r="V422">
            <v>42006</v>
          </cell>
          <cell r="W422">
            <v>0</v>
          </cell>
          <cell r="X422">
            <v>4.0630136986301366</v>
          </cell>
          <cell r="Y422" t="str">
            <v>TECNOLÓGICO</v>
          </cell>
          <cell r="Z422" t="str">
            <v>PROGRAMACIÓN DE SOFTWARE</v>
          </cell>
          <cell r="AA422" t="str">
            <v>ANÁLISIS Y DESARROLLO DE SISTEMAS DE INFORMACIÓN</v>
          </cell>
          <cell r="AB422" t="str">
            <v>ESTUDIANTE INGENIERÍA DE SISTEMAS</v>
          </cell>
          <cell r="AC422">
            <v>0</v>
          </cell>
          <cell r="AD422">
            <v>0</v>
          </cell>
          <cell r="AE422" t="str">
            <v>SENA</v>
          </cell>
          <cell r="AF422" t="str">
            <v>SENA</v>
          </cell>
          <cell r="AG422" t="str">
            <v>POLITÉCNICO COLOMBIANO JAIME ISAZA CADAVID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35476</v>
          </cell>
          <cell r="AW422">
            <v>21.953424657534246</v>
          </cell>
          <cell r="AX422" t="str">
            <v>FORUM</v>
          </cell>
          <cell r="AY422" t="str">
            <v>Calle 7 Sur #42 - 70</v>
          </cell>
          <cell r="AZ422">
            <v>0</v>
          </cell>
          <cell r="BA422">
            <v>3137000</v>
          </cell>
          <cell r="BB422">
            <v>5810919</v>
          </cell>
          <cell r="BC422">
            <v>3163150484</v>
          </cell>
          <cell r="BD422" t="str">
            <v>CARRERA 53B NO. 13A SUR 65 ENTRECOLINAS</v>
          </cell>
          <cell r="BE422" t="str">
            <v>MEDELLÍN</v>
          </cell>
          <cell r="BF422" t="str">
            <v>O</v>
          </cell>
        </row>
        <row r="423">
          <cell r="A423">
            <v>1035427730</v>
          </cell>
          <cell r="B423" t="str">
            <v>LUIS DANIEL MONTOYA RESTREPO</v>
          </cell>
          <cell r="C423" t="str">
            <v>ACTIVO</v>
          </cell>
          <cell r="D423">
            <v>0</v>
          </cell>
          <cell r="E423">
            <v>0</v>
          </cell>
          <cell r="F423">
            <v>0</v>
          </cell>
          <cell r="G423" t="str">
            <v>OPERATIVO</v>
          </cell>
          <cell r="H423" t="str">
            <v>REGULAR</v>
          </cell>
          <cell r="I423" t="str">
            <v>M</v>
          </cell>
          <cell r="J423" t="str">
            <v>luis.montoya@quipux.com</v>
          </cell>
          <cell r="K423" t="str">
            <v>SOLTERO</v>
          </cell>
          <cell r="L423">
            <v>0</v>
          </cell>
          <cell r="M423" t="str">
            <v>ANALISTA TI</v>
          </cell>
          <cell r="N423" t="str">
            <v>PROFESIONAL SENIOR</v>
          </cell>
          <cell r="O423" t="str">
            <v>I</v>
          </cell>
          <cell r="P423" t="str">
            <v>CASA MATRIZ</v>
          </cell>
          <cell r="Q423" t="str">
            <v>VICEPRESIDENCIA DE PROYECTOS Y NUEVOS NEGOCIOS</v>
          </cell>
          <cell r="R423" t="str">
            <v>GERENCIA DE NUEVOS PROYECTOS Y TICS</v>
          </cell>
          <cell r="S423" t="str">
            <v>ANDERSON LINARES VELASCO</v>
          </cell>
          <cell r="T423" t="str">
            <v>INDEFINIDO</v>
          </cell>
          <cell r="U423">
            <v>0</v>
          </cell>
          <cell r="V423">
            <v>41904</v>
          </cell>
          <cell r="W423">
            <v>0</v>
          </cell>
          <cell r="X423">
            <v>4.3424657534246576</v>
          </cell>
          <cell r="Y423" t="str">
            <v>TÉCNICO</v>
          </cell>
          <cell r="Z423" t="str">
            <v>MANTENIMIENTO DE EQUIPOS DE COMPUTO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 t="str">
            <v>CENTRO DE SISTEMAS DE ANTIOQUIA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33731</v>
          </cell>
          <cell r="AW423">
            <v>26.734246575342464</v>
          </cell>
          <cell r="AX423" t="str">
            <v>MILLA DE ORO</v>
          </cell>
          <cell r="AY423" t="str">
            <v>CRA 43 A N 3 SUR-130 TORRE 1 PISO 12 MILLA DE ORO</v>
          </cell>
          <cell r="AZ423">
            <v>0</v>
          </cell>
          <cell r="BA423">
            <v>3137000</v>
          </cell>
          <cell r="BB423">
            <v>5033611</v>
          </cell>
          <cell r="BC423">
            <v>3023533276</v>
          </cell>
          <cell r="BD423" t="str">
            <v>CALLE 1 #51-12 INT 201</v>
          </cell>
          <cell r="BE423" t="str">
            <v>MEDELLÍN</v>
          </cell>
          <cell r="BF423" t="str">
            <v>O</v>
          </cell>
        </row>
        <row r="424">
          <cell r="A424">
            <v>1152211280</v>
          </cell>
          <cell r="B424" t="str">
            <v>MICHELLE VELEZ OCAMPO</v>
          </cell>
          <cell r="C424" t="str">
            <v>ACTIVO</v>
          </cell>
          <cell r="D424">
            <v>0</v>
          </cell>
          <cell r="E424">
            <v>0</v>
          </cell>
          <cell r="F424">
            <v>0</v>
          </cell>
          <cell r="G424" t="str">
            <v>OPERATIVO</v>
          </cell>
          <cell r="H424" t="str">
            <v>REGULAR</v>
          </cell>
          <cell r="I424" t="str">
            <v>F</v>
          </cell>
          <cell r="J424" t="str">
            <v>michelle.velez@quipux.com</v>
          </cell>
          <cell r="K424" t="str">
            <v>SOLTERO</v>
          </cell>
          <cell r="L424">
            <v>1</v>
          </cell>
          <cell r="M424" t="str">
            <v>ASISTENTE NUEVOS NEGOCIOS</v>
          </cell>
          <cell r="N424" t="str">
            <v>AUXILIAR</v>
          </cell>
          <cell r="O424" t="str">
            <v>II</v>
          </cell>
          <cell r="P424" t="str">
            <v>CASA MATRIZ</v>
          </cell>
          <cell r="Q424" t="str">
            <v>VICEPRESIDENCIA DE PROYECTOS Y NUEVOS NEGOCIOS</v>
          </cell>
          <cell r="R424" t="str">
            <v>GERENCIA DE NUEVOS NEGOCIOS</v>
          </cell>
          <cell r="S424" t="str">
            <v>ANGELA MARIA PATIÑO HINCAPIE</v>
          </cell>
          <cell r="T424" t="str">
            <v>INDEFINIDO</v>
          </cell>
          <cell r="U424">
            <v>0</v>
          </cell>
          <cell r="V424">
            <v>43290</v>
          </cell>
          <cell r="W424">
            <v>0</v>
          </cell>
          <cell r="X424">
            <v>0.54520547945205478</v>
          </cell>
          <cell r="Y424" t="str">
            <v>TECNOLÓGICO</v>
          </cell>
          <cell r="Z424">
            <v>0</v>
          </cell>
          <cell r="AA424" t="str">
            <v>GESTIÓN ADMINISTRATIVA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str">
            <v>INSTITUTO TECNOLÓGICO METROPOLITANO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35033</v>
          </cell>
          <cell r="AW424">
            <v>23.167123287671235</v>
          </cell>
          <cell r="AX424" t="str">
            <v>MILLA DE ORO</v>
          </cell>
          <cell r="AY424" t="str">
            <v>CRA 43 A N 3 SUR-130 TORRE 1 PISO 12 MILLA DE ORO</v>
          </cell>
          <cell r="AZ424">
            <v>0</v>
          </cell>
          <cell r="BA424">
            <v>3137000</v>
          </cell>
          <cell r="BB424">
            <v>6017205</v>
          </cell>
          <cell r="BC424">
            <v>3196992160</v>
          </cell>
          <cell r="BD424" t="str">
            <v>CRA 55B N 30B 16</v>
          </cell>
          <cell r="BE424" t="str">
            <v>BELLO</v>
          </cell>
          <cell r="BF424" t="str">
            <v>O</v>
          </cell>
        </row>
        <row r="425">
          <cell r="A425">
            <v>70726883</v>
          </cell>
          <cell r="B425" t="str">
            <v>LUIS FERNANDO CIFUENTES GALVIS</v>
          </cell>
          <cell r="C425" t="str">
            <v>INACTIVO</v>
          </cell>
          <cell r="D425" t="str">
            <v>APRENDIZ</v>
          </cell>
          <cell r="E425">
            <v>0</v>
          </cell>
          <cell r="F425" t="str">
            <v>MUERTE</v>
          </cell>
          <cell r="G425" t="str">
            <v>OPERATIVO</v>
          </cell>
          <cell r="H425" t="str">
            <v>REGULAR</v>
          </cell>
          <cell r="I425" t="str">
            <v>M</v>
          </cell>
          <cell r="J425" t="str">
            <v>luis.cifuentes@quipux.com</v>
          </cell>
          <cell r="K425" t="str">
            <v>SOLTERO</v>
          </cell>
          <cell r="L425">
            <v>0</v>
          </cell>
          <cell r="M425" t="str">
            <v>LIDER DE PROYECTO</v>
          </cell>
          <cell r="N425" t="str">
            <v>LÍDER</v>
          </cell>
          <cell r="O425" t="str">
            <v>II</v>
          </cell>
          <cell r="P425" t="str">
            <v>CASA MATRIZ</v>
          </cell>
          <cell r="Q425" t="str">
            <v>EXTERNA</v>
          </cell>
          <cell r="R425" t="str">
            <v>EXTERNA</v>
          </cell>
          <cell r="S425" t="str">
            <v>FLOR MARINA MESA GARCIA</v>
          </cell>
          <cell r="T425" t="str">
            <v>INDEFINIDO</v>
          </cell>
          <cell r="U425">
            <v>0</v>
          </cell>
          <cell r="V425">
            <v>36964</v>
          </cell>
          <cell r="W425">
            <v>43125</v>
          </cell>
          <cell r="X425">
            <v>16.87945205479452</v>
          </cell>
          <cell r="Y425" t="str">
            <v>PROFESIONAL</v>
          </cell>
          <cell r="Z425">
            <v>0</v>
          </cell>
          <cell r="AA425">
            <v>0</v>
          </cell>
          <cell r="AB425" t="str">
            <v>INGENIERÍA DE SISTEMAS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 t="str">
            <v>UNIVERSIDAD CATÓLICA DE ORIENTE</v>
          </cell>
          <cell r="AH425">
            <v>0</v>
          </cell>
          <cell r="AI425">
            <v>0</v>
          </cell>
          <cell r="AJ425">
            <v>1997</v>
          </cell>
          <cell r="AK425" t="str">
            <v>05255110653ANT</v>
          </cell>
          <cell r="AL425" t="str">
            <v>INGENIERÍA DE SISTEMAS</v>
          </cell>
          <cell r="AM425">
            <v>38246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26268</v>
          </cell>
          <cell r="AW425">
            <v>47.180821917808217</v>
          </cell>
          <cell r="AX425" t="str">
            <v>EXTERNA</v>
          </cell>
          <cell r="AY425" t="str">
            <v>N/A</v>
          </cell>
          <cell r="AZ425">
            <v>0</v>
          </cell>
          <cell r="BA425" t="str">
            <v>N/A</v>
          </cell>
          <cell r="BB425">
            <v>5533313</v>
          </cell>
          <cell r="BC425">
            <v>3187330317</v>
          </cell>
          <cell r="BD425" t="str">
            <v>CARRERA 19 NO 15-58</v>
          </cell>
          <cell r="BE425" t="str">
            <v>MEDELLÍN</v>
          </cell>
          <cell r="BF425" t="str">
            <v>O</v>
          </cell>
        </row>
        <row r="426">
          <cell r="A426">
            <v>1017156996</v>
          </cell>
          <cell r="B426" t="str">
            <v>LUIS FERNANDO VASQUEZ VERGARA</v>
          </cell>
          <cell r="C426" t="str">
            <v>INACTIVO</v>
          </cell>
          <cell r="D426" t="str">
            <v>VOLUNTARIA NEGATIVA</v>
          </cell>
          <cell r="E426">
            <v>0</v>
          </cell>
          <cell r="F426" t="str">
            <v>RENUNCIA VOLUNTARIA</v>
          </cell>
          <cell r="G426" t="str">
            <v>OPERATIVO</v>
          </cell>
          <cell r="H426" t="str">
            <v>REGULAR</v>
          </cell>
          <cell r="I426" t="str">
            <v>M</v>
          </cell>
          <cell r="J426" t="str">
            <v>luis.vasquez@quipux.com</v>
          </cell>
          <cell r="K426" t="str">
            <v>SOLTERO</v>
          </cell>
          <cell r="L426">
            <v>1</v>
          </cell>
          <cell r="M426" t="str">
            <v>ARQUITECTO DE DATOS</v>
          </cell>
          <cell r="N426" t="str">
            <v>PROFESIONAL SENIOR</v>
          </cell>
          <cell r="O426" t="str">
            <v>III</v>
          </cell>
          <cell r="P426" t="str">
            <v>CASA MATRIZ</v>
          </cell>
          <cell r="Q426" t="str">
            <v>VICEPRESIDENCIA DE FÁBRICA DE SOFTWARE</v>
          </cell>
          <cell r="R426" t="str">
            <v>GERENCIA DE ARQUITECTURA</v>
          </cell>
          <cell r="S426" t="str">
            <v>JORGE ALBERTO CARDONA BEDOYA</v>
          </cell>
          <cell r="T426" t="str">
            <v>INDEFINIDO</v>
          </cell>
          <cell r="U426">
            <v>0</v>
          </cell>
          <cell r="V426">
            <v>41001</v>
          </cell>
          <cell r="W426">
            <v>43217</v>
          </cell>
          <cell r="X426">
            <v>6.0712328767123287</v>
          </cell>
          <cell r="Y426" t="str">
            <v>PROFESIONAL</v>
          </cell>
          <cell r="Z426">
            <v>0</v>
          </cell>
          <cell r="AA426" t="str">
            <v xml:space="preserve">SISTEMAS DE INFORMACIÓN </v>
          </cell>
          <cell r="AB426" t="str">
            <v>INGENIERÍA DE SISTEMAS</v>
          </cell>
          <cell r="AC426">
            <v>0</v>
          </cell>
          <cell r="AD426">
            <v>0</v>
          </cell>
          <cell r="AE426">
            <v>0</v>
          </cell>
          <cell r="AF426" t="str">
            <v>INSTITUTO TECNOLÓGICO METROPOLITANO</v>
          </cell>
          <cell r="AG426" t="str">
            <v>INSTITUCIÓN UNIVERSITARIA SALAZAR Y HERRERA</v>
          </cell>
          <cell r="AH426">
            <v>0</v>
          </cell>
          <cell r="AI426">
            <v>0</v>
          </cell>
          <cell r="AJ426">
            <v>2018</v>
          </cell>
          <cell r="AK426">
            <v>0</v>
          </cell>
          <cell r="AL426">
            <v>0</v>
          </cell>
          <cell r="AM426">
            <v>0</v>
          </cell>
          <cell r="AN426" t="str">
            <v xml:space="preserve">ORACLE DATABASE SQL CERTIFIED EXPERT </v>
          </cell>
          <cell r="AO426" t="str">
            <v xml:space="preserve">ORACLE PL/SQL DEVELOPER CERTIFIED ASSOCIATE </v>
          </cell>
          <cell r="AP426" t="str">
            <v>ORACLE ADVANCED PL/SQL DEVELOPER CERTIFIED PROFESSIONAL</v>
          </cell>
          <cell r="AQ426">
            <v>0</v>
          </cell>
          <cell r="AR426" t="str">
            <v>ORACLE-2013</v>
          </cell>
          <cell r="AS426" t="str">
            <v>ORACLE-2015</v>
          </cell>
          <cell r="AT426" t="str">
            <v>ORACLE-2016</v>
          </cell>
          <cell r="AU426">
            <v>0</v>
          </cell>
          <cell r="AV426">
            <v>32098</v>
          </cell>
          <cell r="AW426">
            <v>31.208219178082192</v>
          </cell>
          <cell r="AX426" t="str">
            <v>MILLA DE ORO</v>
          </cell>
          <cell r="AY426" t="str">
            <v>CRA 43 A N 3 SUR-130 TORRE 1 PISO 12 MILLA DE ORO</v>
          </cell>
          <cell r="AZ426">
            <v>0</v>
          </cell>
          <cell r="BA426">
            <v>3137000</v>
          </cell>
          <cell r="BB426">
            <v>4715586</v>
          </cell>
          <cell r="BC426">
            <v>3044853212</v>
          </cell>
          <cell r="BD426" t="str">
            <v>CALLE 99 N 75-46</v>
          </cell>
          <cell r="BE426" t="str">
            <v>MEDELLÍN</v>
          </cell>
          <cell r="BF426" t="str">
            <v>AB</v>
          </cell>
        </row>
        <row r="427">
          <cell r="A427">
            <v>1036935907</v>
          </cell>
          <cell r="B427" t="str">
            <v>LUIS MIGUEL VELEZ GUTIERREZ</v>
          </cell>
          <cell r="C427" t="str">
            <v>ACTIVO</v>
          </cell>
          <cell r="D427">
            <v>0</v>
          </cell>
          <cell r="E427" t="str">
            <v>COLCIENCIAS</v>
          </cell>
          <cell r="F427">
            <v>0</v>
          </cell>
          <cell r="G427" t="str">
            <v>OPERATIVO</v>
          </cell>
          <cell r="H427" t="str">
            <v>REGULAR</v>
          </cell>
          <cell r="I427" t="str">
            <v>M</v>
          </cell>
          <cell r="J427" t="str">
            <v>luis.velez@quipux.com</v>
          </cell>
          <cell r="K427" t="str">
            <v>SOLTERO</v>
          </cell>
          <cell r="L427">
            <v>0</v>
          </cell>
          <cell r="M427" t="str">
            <v>ANALISTA DESARROLLADOR</v>
          </cell>
          <cell r="N427" t="str">
            <v>PROFESIONAL SENIOR</v>
          </cell>
          <cell r="O427" t="str">
            <v>II</v>
          </cell>
          <cell r="P427" t="str">
            <v>CASA MATRIZ</v>
          </cell>
          <cell r="Q427" t="str">
            <v>VICEPRESIDENCIA DE FÁBRICA DE SOFTWARE</v>
          </cell>
          <cell r="R427" t="str">
            <v>GERENCIA DE OPTIMIZACIÓN DE SOLUCIONES</v>
          </cell>
          <cell r="S427" t="str">
            <v>JULIAN HUMBERTO LOPEZ RAMIREZ</v>
          </cell>
          <cell r="T427" t="str">
            <v>INDEFINIDO</v>
          </cell>
          <cell r="U427">
            <v>0</v>
          </cell>
          <cell r="V427">
            <v>41214</v>
          </cell>
          <cell r="W427">
            <v>0</v>
          </cell>
          <cell r="X427">
            <v>6.2328767123287667</v>
          </cell>
          <cell r="Y427" t="str">
            <v>PROFESIONAL</v>
          </cell>
          <cell r="Z427">
            <v>0</v>
          </cell>
          <cell r="AA427">
            <v>0</v>
          </cell>
          <cell r="AB427" t="str">
            <v>INGENIERÍA DE SISTEMAS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 t="str">
            <v>UNIVERSIDAD CATÓLICA DE ORIENTE</v>
          </cell>
          <cell r="AH427">
            <v>0</v>
          </cell>
          <cell r="AI427">
            <v>0</v>
          </cell>
          <cell r="AJ427">
            <v>2013</v>
          </cell>
          <cell r="AK427" t="str">
            <v>05255257362ANT</v>
          </cell>
          <cell r="AL427" t="str">
            <v>INGENIERÍA DE SISTEMAS</v>
          </cell>
          <cell r="AM427">
            <v>41501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32674</v>
          </cell>
          <cell r="AW427">
            <v>29.63013698630137</v>
          </cell>
          <cell r="AX427" t="str">
            <v>RIONEGRO</v>
          </cell>
          <cell r="AY427" t="str">
            <v>CALLE 42 Nº 56-39 SAVANA PLAZA</v>
          </cell>
          <cell r="AZ427">
            <v>0</v>
          </cell>
          <cell r="BA427" t="str">
            <v>3137000 ext 406</v>
          </cell>
          <cell r="BB427">
            <v>6149527</v>
          </cell>
          <cell r="BC427">
            <v>3003678036</v>
          </cell>
          <cell r="BD427" t="str">
            <v>CALLE 25 A # 53-25</v>
          </cell>
          <cell r="BE427" t="str">
            <v>RIONEGRO</v>
          </cell>
          <cell r="BF427" t="str">
            <v>O</v>
          </cell>
        </row>
        <row r="428">
          <cell r="A428">
            <v>71492578</v>
          </cell>
          <cell r="B428" t="str">
            <v>LUIS OCTAVIO CAICEDO SANCHEZ</v>
          </cell>
          <cell r="C428" t="str">
            <v>ACTIVO</v>
          </cell>
          <cell r="D428">
            <v>0</v>
          </cell>
          <cell r="E428" t="str">
            <v>COLCIENCIAS</v>
          </cell>
          <cell r="F428">
            <v>0</v>
          </cell>
          <cell r="G428" t="str">
            <v>LIDER</v>
          </cell>
          <cell r="H428" t="str">
            <v>REGULAR</v>
          </cell>
          <cell r="I428" t="str">
            <v>M</v>
          </cell>
          <cell r="J428" t="str">
            <v>octavio.caicedo@quipux.com</v>
          </cell>
          <cell r="K428" t="str">
            <v>CASADO</v>
          </cell>
          <cell r="L428">
            <v>0</v>
          </cell>
          <cell r="M428" t="str">
            <v>GERENTE DE SERVICIOS</v>
          </cell>
          <cell r="N428" t="str">
            <v>DIRECTOR/MASTER</v>
          </cell>
          <cell r="O428" t="str">
            <v>II</v>
          </cell>
          <cell r="P428" t="str">
            <v>CASA MATRIZ</v>
          </cell>
          <cell r="Q428" t="str">
            <v>VICEPRESIDENCIA DE OPERACIONES</v>
          </cell>
          <cell r="R428" t="str">
            <v>EXPERIENCIA DE SERVICIO</v>
          </cell>
          <cell r="S428" t="str">
            <v>FLOR MARINA MESA GARCIA</v>
          </cell>
          <cell r="T428" t="str">
            <v>INDEFINIDO</v>
          </cell>
          <cell r="U428">
            <v>0</v>
          </cell>
          <cell r="V428">
            <v>42747</v>
          </cell>
          <cell r="W428">
            <v>0</v>
          </cell>
          <cell r="X428">
            <v>2.032876712328767</v>
          </cell>
          <cell r="Y428" t="str">
            <v>PROFESIONAL</v>
          </cell>
          <cell r="Z428">
            <v>0</v>
          </cell>
          <cell r="AA428">
            <v>0</v>
          </cell>
          <cell r="AB428" t="str">
            <v>INGENIERÍA DE SISTEMAS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 t="str">
            <v>UNIVERSIDAD CATÓLICA DE ORIENTE</v>
          </cell>
          <cell r="AH428">
            <v>0</v>
          </cell>
          <cell r="AI428">
            <v>0</v>
          </cell>
          <cell r="AJ428">
            <v>1997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26282</v>
          </cell>
          <cell r="AW428">
            <v>47.142465753424659</v>
          </cell>
          <cell r="AX428" t="str">
            <v>BOGOTÁ-SIS</v>
          </cell>
          <cell r="AY428" t="str">
            <v>CALLE 63 No, 9A-45  CHAPINERO</v>
          </cell>
          <cell r="AZ428">
            <v>0</v>
          </cell>
          <cell r="BA428">
            <v>0</v>
          </cell>
          <cell r="BB428">
            <v>8041092</v>
          </cell>
          <cell r="BC428">
            <v>3174292136</v>
          </cell>
          <cell r="BD428" t="str">
            <v>CRA 69 D # 24 A-81 TORRE 2 APT 603</v>
          </cell>
          <cell r="BE428" t="str">
            <v>BOGOTÁ</v>
          </cell>
          <cell r="BF428" t="str">
            <v>A</v>
          </cell>
        </row>
        <row r="429">
          <cell r="A429">
            <v>1128473104</v>
          </cell>
          <cell r="B429" t="str">
            <v>LUISA FERNANDA AGUINAGA SANCHEZ</v>
          </cell>
          <cell r="C429" t="str">
            <v>INACTIVO</v>
          </cell>
          <cell r="D429" t="str">
            <v>VOLUNTARIA POSITIVA</v>
          </cell>
          <cell r="E429">
            <v>0</v>
          </cell>
          <cell r="F429" t="str">
            <v>RENUNCIA VOLUNTARIA</v>
          </cell>
          <cell r="G429" t="str">
            <v>OPERATIVO</v>
          </cell>
          <cell r="H429" t="str">
            <v>REGULAR</v>
          </cell>
          <cell r="I429" t="str">
            <v>F</v>
          </cell>
          <cell r="J429" t="str">
            <v>luisa.aguinaga@quipux.com</v>
          </cell>
          <cell r="K429" t="str">
            <v>CASADO</v>
          </cell>
          <cell r="L429">
            <v>1</v>
          </cell>
          <cell r="M429" t="str">
            <v>ANALISTA DE CALIDAD</v>
          </cell>
          <cell r="N429" t="str">
            <v>PROFESIONAL STAFF</v>
          </cell>
          <cell r="O429" t="str">
            <v>III</v>
          </cell>
          <cell r="P429" t="str">
            <v>CASA MATRIZ</v>
          </cell>
          <cell r="Q429" t="str">
            <v>VICEPRESIDENCIA DE FÁBRICA DE SOFTWARE</v>
          </cell>
          <cell r="R429" t="str">
            <v>GERENCIA DE OPTIMIZACIÓN DE SOLUCIONES</v>
          </cell>
          <cell r="S429" t="str">
            <v>ESTEBAN GOMEZ BECERRA</v>
          </cell>
          <cell r="T429" t="str">
            <v>INDEFINIDO</v>
          </cell>
          <cell r="U429">
            <v>0</v>
          </cell>
          <cell r="V429">
            <v>42627</v>
          </cell>
          <cell r="W429">
            <v>43306</v>
          </cell>
          <cell r="X429">
            <v>1.8602739726027397</v>
          </cell>
          <cell r="Y429" t="str">
            <v>TECNOLÓGICO</v>
          </cell>
          <cell r="Z429">
            <v>0</v>
          </cell>
          <cell r="AA429" t="str">
            <v>SISTEMAS DE INFORMACIÓN</v>
          </cell>
          <cell r="AB429" t="str">
            <v>ESTUDIANTE INGENIERÍA DE SISTEMAS</v>
          </cell>
          <cell r="AC429">
            <v>0</v>
          </cell>
          <cell r="AD429">
            <v>0</v>
          </cell>
          <cell r="AE429">
            <v>0</v>
          </cell>
          <cell r="AF429" t="str">
            <v>INSTITUTO TECNOLÓGICO METROPOLITANO</v>
          </cell>
          <cell r="AG429" t="str">
            <v>INSTITUTO TECNOLÓGICO METROPOLITANO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 t="str">
            <v>SCRUM MASTER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32856</v>
          </cell>
          <cell r="AW429">
            <v>29.13150684931507</v>
          </cell>
          <cell r="AX429" t="str">
            <v>RUTA N</v>
          </cell>
          <cell r="AY429" t="str">
            <v>CALLE 67 Nº 52-20 RUTA N</v>
          </cell>
          <cell r="AZ429">
            <v>0</v>
          </cell>
          <cell r="BA429">
            <v>0</v>
          </cell>
          <cell r="BB429">
            <v>4215576</v>
          </cell>
          <cell r="BC429">
            <v>3045395522</v>
          </cell>
          <cell r="BD429" t="str">
            <v>CRA 88 N 64-16</v>
          </cell>
          <cell r="BE429" t="str">
            <v>MEDELLÍN</v>
          </cell>
          <cell r="BF429" t="str">
            <v>O</v>
          </cell>
        </row>
        <row r="430">
          <cell r="A430">
            <v>1128277844</v>
          </cell>
          <cell r="B430" t="str">
            <v>LUISA FERNANDA BUITRAGO CORREA</v>
          </cell>
          <cell r="C430" t="str">
            <v>INACTIVO</v>
          </cell>
          <cell r="D430">
            <v>0</v>
          </cell>
          <cell r="E430">
            <v>0</v>
          </cell>
          <cell r="F430" t="str">
            <v>RENUNCIA VOLUNTARIA</v>
          </cell>
          <cell r="G430" t="str">
            <v>OPERATIVO</v>
          </cell>
          <cell r="H430" t="str">
            <v>REGULAR</v>
          </cell>
          <cell r="I430" t="str">
            <v>F</v>
          </cell>
          <cell r="J430" t="str">
            <v>luisa.buitrago@quipux.com</v>
          </cell>
          <cell r="K430" t="str">
            <v>CASADO</v>
          </cell>
          <cell r="L430">
            <v>1</v>
          </cell>
          <cell r="M430" t="str">
            <v>DISEÑADOR GRAFICO</v>
          </cell>
          <cell r="N430" t="str">
            <v>PROFESIONAL STAFF</v>
          </cell>
          <cell r="O430" t="str">
            <v>III</v>
          </cell>
          <cell r="P430" t="str">
            <v>CASA MATRIZ</v>
          </cell>
          <cell r="Q430" t="str">
            <v>VICEPRESIDENCIA DE PROYECTOS Y NUEVOS NEGOCIOS</v>
          </cell>
          <cell r="R430" t="str">
            <v>GERENCIA DE NUEVOS NEGOCIOS</v>
          </cell>
          <cell r="S430" t="str">
            <v>DIANA CECILIA ZULUAGA RENDON</v>
          </cell>
          <cell r="T430" t="str">
            <v>INDEFINIDO</v>
          </cell>
          <cell r="U430">
            <v>0</v>
          </cell>
          <cell r="V430">
            <v>42529</v>
          </cell>
          <cell r="W430">
            <v>42735</v>
          </cell>
          <cell r="X430">
            <v>0.56438356164383563</v>
          </cell>
          <cell r="Y430" t="str">
            <v>PROFESIONAL</v>
          </cell>
          <cell r="Z430">
            <v>0</v>
          </cell>
          <cell r="AA430">
            <v>0</v>
          </cell>
          <cell r="AB430" t="str">
            <v>DISEÑO GRÁFICO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32576</v>
          </cell>
          <cell r="AW430">
            <v>29.898630136986302</v>
          </cell>
          <cell r="AX430" t="str">
            <v>MILLA DE ORO</v>
          </cell>
          <cell r="AY430" t="str">
            <v>CRA 43 A N 3 SUR-130 TORRE 1 PISO 12 MILLA DE ORO</v>
          </cell>
          <cell r="AZ430">
            <v>0</v>
          </cell>
          <cell r="BA430">
            <v>3137000</v>
          </cell>
          <cell r="BB430">
            <v>5847306</v>
          </cell>
          <cell r="BC430">
            <v>3105272163</v>
          </cell>
          <cell r="BD430" t="str">
            <v>CRA 75 DA NO. 2 B SUR-100 CASA 1182</v>
          </cell>
          <cell r="BE430" t="str">
            <v>MEDELLÍN</v>
          </cell>
          <cell r="BF430" t="str">
            <v>O</v>
          </cell>
        </row>
        <row r="431">
          <cell r="A431">
            <v>1036949060</v>
          </cell>
          <cell r="B431" t="str">
            <v>LUISA FERNANDA CARDONA SANTA</v>
          </cell>
          <cell r="C431" t="str">
            <v>INACTIVO</v>
          </cell>
          <cell r="D431">
            <v>0</v>
          </cell>
          <cell r="E431">
            <v>0</v>
          </cell>
          <cell r="F431" t="str">
            <v>RENUNCIA VOLUNTARIA</v>
          </cell>
          <cell r="G431" t="str">
            <v>OPERATIVO</v>
          </cell>
          <cell r="H431" t="str">
            <v>REGULAR</v>
          </cell>
          <cell r="I431" t="str">
            <v>F</v>
          </cell>
          <cell r="J431" t="str">
            <v>luisita-28@hotmail.com</v>
          </cell>
          <cell r="K431" t="str">
            <v>SOLTERO</v>
          </cell>
          <cell r="L431">
            <v>0</v>
          </cell>
          <cell r="M431" t="str">
            <v>AUXILIAR VENTANILLA</v>
          </cell>
          <cell r="N431" t="str">
            <v>AUXILIAR</v>
          </cell>
          <cell r="O431" t="str">
            <v>I</v>
          </cell>
          <cell r="P431" t="str">
            <v>TRÁNSITO RIONEGRO</v>
          </cell>
          <cell r="Q431" t="str">
            <v>TRÁNSITO RIONEGRO</v>
          </cell>
          <cell r="R431" t="str">
            <v>OPERACIONES</v>
          </cell>
          <cell r="S431" t="str">
            <v>BIBI KRISHANA OCHOA ARROYAVE</v>
          </cell>
          <cell r="T431" t="str">
            <v>FIJO SUPERIOR A UN AÑO</v>
          </cell>
          <cell r="U431">
            <v>0</v>
          </cell>
          <cell r="V431">
            <v>42590</v>
          </cell>
          <cell r="W431">
            <v>42878</v>
          </cell>
          <cell r="X431">
            <v>0.78904109589041094</v>
          </cell>
          <cell r="Y431" t="str">
            <v>BACHILLER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34362</v>
          </cell>
          <cell r="AW431">
            <v>25.005479452054793</v>
          </cell>
          <cell r="AX431" t="str">
            <v>TRÁNSITO RIONEGRO</v>
          </cell>
          <cell r="AY431" t="str">
            <v>CARRERA 47 NO. 62-50</v>
          </cell>
          <cell r="AZ431">
            <v>0</v>
          </cell>
          <cell r="BA431" t="str">
            <v>5621717 ext 114</v>
          </cell>
          <cell r="BB431">
            <v>5315136</v>
          </cell>
          <cell r="BC431">
            <v>3116584886</v>
          </cell>
          <cell r="BD431" t="str">
            <v>CRA 54 Nº57-541 LA MOSCA</v>
          </cell>
          <cell r="BE431" t="str">
            <v>RIONEGRO</v>
          </cell>
          <cell r="BF431" t="str">
            <v>A</v>
          </cell>
        </row>
        <row r="432">
          <cell r="A432">
            <v>1037635426</v>
          </cell>
          <cell r="B432" t="str">
            <v>LUISA FERNANDA LOPEZ GALLEGO</v>
          </cell>
          <cell r="C432" t="str">
            <v>ACTIVO</v>
          </cell>
          <cell r="D432">
            <v>0</v>
          </cell>
          <cell r="E432">
            <v>0</v>
          </cell>
          <cell r="F432">
            <v>0</v>
          </cell>
          <cell r="G432" t="str">
            <v>OPERATIVO</v>
          </cell>
          <cell r="H432" t="str">
            <v>REGULAR</v>
          </cell>
          <cell r="I432" t="str">
            <v>F</v>
          </cell>
          <cell r="J432" t="str">
            <v>luisa.lopez@quipux.com</v>
          </cell>
          <cell r="K432" t="str">
            <v>SOLTERO</v>
          </cell>
          <cell r="L432">
            <v>0</v>
          </cell>
          <cell r="M432" t="str">
            <v>ANALISTA DE NEGOCIOS</v>
          </cell>
          <cell r="N432" t="str">
            <v>PROFESIONAL STAFF</v>
          </cell>
          <cell r="O432" t="str">
            <v>II</v>
          </cell>
          <cell r="P432" t="str">
            <v>CASA MATRIZ</v>
          </cell>
          <cell r="Q432" t="str">
            <v>VICEPRESIDENCIA DE ESTRATEGIA Y VALOR</v>
          </cell>
          <cell r="R432" t="str">
            <v>VICEPRESIDENCIA DE ESTRATEGIA Y VALOR</v>
          </cell>
          <cell r="S432" t="str">
            <v>DARIO DE JESUS AMAR FLOREZ</v>
          </cell>
          <cell r="T432" t="str">
            <v>INDEFINIDO</v>
          </cell>
          <cell r="U432">
            <v>0</v>
          </cell>
          <cell r="V432">
            <v>42712</v>
          </cell>
          <cell r="W432">
            <v>0</v>
          </cell>
          <cell r="X432">
            <v>2.128767123287671</v>
          </cell>
          <cell r="Y432" t="str">
            <v>PROFESIONAL</v>
          </cell>
          <cell r="Z432">
            <v>0</v>
          </cell>
          <cell r="AA432">
            <v>0</v>
          </cell>
          <cell r="AB432" t="str">
            <v>ADMINISTRACIÓN DE NEGOCIOS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 t="str">
            <v>UNIVERSIDAD EAFIT</v>
          </cell>
          <cell r="AH432">
            <v>0</v>
          </cell>
          <cell r="AI432">
            <v>0</v>
          </cell>
          <cell r="AJ432">
            <v>2017</v>
          </cell>
          <cell r="AK432">
            <v>0</v>
          </cell>
          <cell r="AL432">
            <v>0</v>
          </cell>
          <cell r="AM432">
            <v>0</v>
          </cell>
          <cell r="AN432" t="str">
            <v>FORMACIÓN EMPRESARIAL DE AUDITORES INTERNOS EN SISTEMAS DE GESTIÓN DE CALIDAD NTC ISO 9001:2015</v>
          </cell>
          <cell r="AO432" t="str">
            <v>MICROSOFT EXCEL AVANZADO</v>
          </cell>
          <cell r="AP432" t="str">
            <v>GERENCIAR 1ER CONGRESO DE NEGOCIACIÓN Y LIDERAZGO</v>
          </cell>
          <cell r="AQ432">
            <v>0</v>
          </cell>
          <cell r="AR432" t="str">
            <v>ICONTEC</v>
          </cell>
          <cell r="AS432" t="str">
            <v>EAFIT</v>
          </cell>
          <cell r="AT432" t="str">
            <v>EAFIT</v>
          </cell>
          <cell r="AU432">
            <v>0</v>
          </cell>
          <cell r="AV432">
            <v>34532</v>
          </cell>
          <cell r="AW432">
            <v>24.539726027397261</v>
          </cell>
          <cell r="AX432" t="str">
            <v>MILLA DE ORO</v>
          </cell>
          <cell r="AY432" t="str">
            <v>CRA 43 A N 3 SUR-130 TORRE 1 PISO 12 MILLA DE ORO</v>
          </cell>
          <cell r="AZ432">
            <v>0</v>
          </cell>
          <cell r="BA432">
            <v>3137000</v>
          </cell>
          <cell r="BB432">
            <v>5707615</v>
          </cell>
          <cell r="BC432">
            <v>3117219445</v>
          </cell>
          <cell r="BD432" t="str">
            <v>CLL 38 B SUR 26-02</v>
          </cell>
          <cell r="BE432" t="str">
            <v>ENVIGADO</v>
          </cell>
          <cell r="BF432" t="str">
            <v>O</v>
          </cell>
        </row>
        <row r="433">
          <cell r="A433">
            <v>1152686446</v>
          </cell>
          <cell r="B433" t="str">
            <v>LUISA FERNANDA MARIN LOPEZ</v>
          </cell>
          <cell r="C433" t="str">
            <v>ACTIVO</v>
          </cell>
          <cell r="D433">
            <v>0</v>
          </cell>
          <cell r="E433" t="str">
            <v>COLCIENCIAS</v>
          </cell>
          <cell r="F433">
            <v>0</v>
          </cell>
          <cell r="G433" t="str">
            <v>OPERATIVO</v>
          </cell>
          <cell r="H433" t="str">
            <v>REGULAR</v>
          </cell>
          <cell r="I433" t="str">
            <v>F</v>
          </cell>
          <cell r="J433" t="str">
            <v>analista.ti@vehiculosantioquia.com</v>
          </cell>
          <cell r="K433" t="str">
            <v>SOLTERO</v>
          </cell>
          <cell r="L433">
            <v>0</v>
          </cell>
          <cell r="M433" t="str">
            <v>ANALISTA CALIDAD DE DATOS</v>
          </cell>
          <cell r="N433" t="str">
            <v>PROFESIONAL STAFF</v>
          </cell>
          <cell r="O433" t="str">
            <v>I</v>
          </cell>
          <cell r="P433" t="str">
            <v>GOBERNACIÓN ANTIOQUIA</v>
          </cell>
          <cell r="Q433" t="str">
            <v>GOBERNACIÓN ANTIOQUIA</v>
          </cell>
          <cell r="R433" t="str">
            <v>TI</v>
          </cell>
          <cell r="S433" t="str">
            <v>BLAIMIR OSPINA CARDONA</v>
          </cell>
          <cell r="T433" t="str">
            <v>INDEFINIDO</v>
          </cell>
          <cell r="U433">
            <v>0</v>
          </cell>
          <cell r="V433">
            <v>42767</v>
          </cell>
          <cell r="W433">
            <v>0</v>
          </cell>
          <cell r="X433">
            <v>1.978082191780822</v>
          </cell>
          <cell r="Y433" t="str">
            <v>BACHILLER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2008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33739</v>
          </cell>
          <cell r="AW433">
            <v>26.712328767123289</v>
          </cell>
          <cell r="AX433" t="str">
            <v>GOBERNACIÓN ANTIOQUIA</v>
          </cell>
          <cell r="AY433" t="str">
            <v xml:space="preserve">CALLE 42 # 52-186 SÓTANO EXTERNO. </v>
          </cell>
          <cell r="AZ433">
            <v>0</v>
          </cell>
          <cell r="BA433" t="str">
            <v>2629779 ext 14</v>
          </cell>
          <cell r="BB433">
            <v>4830120</v>
          </cell>
          <cell r="BC433">
            <v>3147626860</v>
          </cell>
          <cell r="BD433" t="str">
            <v>DIAGONAL 42G # 34 - 20</v>
          </cell>
          <cell r="BE433" t="str">
            <v>BELLO</v>
          </cell>
          <cell r="BF433" t="str">
            <v>O</v>
          </cell>
        </row>
        <row r="434">
          <cell r="A434">
            <v>1022338194</v>
          </cell>
          <cell r="B434" t="str">
            <v>YENIRETH LOZANO GUATAQUIRA</v>
          </cell>
          <cell r="C434" t="str">
            <v>ACTIVO</v>
          </cell>
          <cell r="D434">
            <v>0</v>
          </cell>
          <cell r="E434">
            <v>0</v>
          </cell>
          <cell r="F434">
            <v>0</v>
          </cell>
          <cell r="G434" t="str">
            <v>OPERATIVO</v>
          </cell>
          <cell r="H434" t="str">
            <v>REGULAR</v>
          </cell>
          <cell r="I434" t="str">
            <v>F</v>
          </cell>
          <cell r="J434" t="str">
            <v>yenireth.lozano@quipux.com</v>
          </cell>
          <cell r="K434" t="str">
            <v>UNIÓN LIBRE</v>
          </cell>
          <cell r="L434">
            <v>1</v>
          </cell>
          <cell r="M434" t="str">
            <v>ANALISTA DE PROCESOS</v>
          </cell>
          <cell r="N434" t="str">
            <v>PROFESIONAL STAFF</v>
          </cell>
          <cell r="O434" t="str">
            <v>II</v>
          </cell>
          <cell r="P434" t="str">
            <v>CASA MATRIZ</v>
          </cell>
          <cell r="Q434" t="str">
            <v>VICEPRESIDENCIA DE OPERACIONES</v>
          </cell>
          <cell r="R434" t="str">
            <v>EXPERIENCIA DE SERVICIO</v>
          </cell>
          <cell r="S434" t="str">
            <v>LUIS OCTAVIO CAICEDO SANCHEZ</v>
          </cell>
          <cell r="T434" t="str">
            <v>INDEFINIDO</v>
          </cell>
          <cell r="U434">
            <v>0</v>
          </cell>
          <cell r="V434">
            <v>43290</v>
          </cell>
          <cell r="W434">
            <v>0</v>
          </cell>
          <cell r="X434">
            <v>0.54520547945205478</v>
          </cell>
          <cell r="Y434" t="str">
            <v>PROFESIONAL</v>
          </cell>
          <cell r="Z434" t="str">
            <v>COMERCIO EXTERIOR Y NEGOCIOS INTERNACIONALES</v>
          </cell>
          <cell r="AA434">
            <v>0</v>
          </cell>
          <cell r="AB434" t="str">
            <v>COMERCIO INTERNACIONAL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 t="str">
            <v>ESCUELA COLOMBIANA DE CARRERAS INDUSTRIALES</v>
          </cell>
          <cell r="AH434">
            <v>0</v>
          </cell>
          <cell r="AI434">
            <v>0</v>
          </cell>
          <cell r="AJ434">
            <v>2013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32034</v>
          </cell>
          <cell r="AW434">
            <v>31.383561643835616</v>
          </cell>
          <cell r="AX434" t="str">
            <v>BOGOTÁ-SIS</v>
          </cell>
          <cell r="AY434" t="str">
            <v>CALLE 63 No, 9A-45  CHAPINERO</v>
          </cell>
          <cell r="AZ434">
            <v>0</v>
          </cell>
          <cell r="BA434">
            <v>3137000</v>
          </cell>
          <cell r="BB434">
            <v>5725500</v>
          </cell>
          <cell r="BC434">
            <v>3142554747</v>
          </cell>
          <cell r="BD434" t="str">
            <v>CRA 90 D 40-22 SUR</v>
          </cell>
          <cell r="BE434" t="str">
            <v>BOGOTÁ</v>
          </cell>
          <cell r="BF434" t="str">
            <v>O</v>
          </cell>
        </row>
        <row r="435">
          <cell r="A435">
            <v>1152215355</v>
          </cell>
          <cell r="B435" t="str">
            <v>ANDRES FELIPE MORALES HOYOS</v>
          </cell>
          <cell r="C435" t="str">
            <v>ACTIVO</v>
          </cell>
          <cell r="D435">
            <v>0</v>
          </cell>
          <cell r="E435">
            <v>0</v>
          </cell>
          <cell r="F435">
            <v>0</v>
          </cell>
          <cell r="G435" t="str">
            <v>OPERATIVO</v>
          </cell>
          <cell r="H435" t="str">
            <v>REGULAR</v>
          </cell>
          <cell r="I435" t="str">
            <v>M</v>
          </cell>
          <cell r="J435" t="str">
            <v>andres.morales@quipux.com</v>
          </cell>
          <cell r="K435" t="str">
            <v>SOLTERO</v>
          </cell>
          <cell r="L435">
            <v>0</v>
          </cell>
          <cell r="M435" t="str">
            <v>ANALISTA DESARROLLADOR</v>
          </cell>
          <cell r="N435" t="str">
            <v>PROFESIONAL EN ENTRENAMIENTO</v>
          </cell>
          <cell r="O435" t="str">
            <v>II</v>
          </cell>
          <cell r="P435" t="str">
            <v>CASA MATRIZ</v>
          </cell>
          <cell r="Q435" t="str">
            <v>VICEPRESIDENCIA DE FÁBRICA DE SOFTWARE</v>
          </cell>
          <cell r="R435" t="str">
            <v>GERENCIA DE OPTIMIZACIÓN DE SOLUCIONES</v>
          </cell>
          <cell r="S435" t="str">
            <v>SANDRA ANGELICA SANCHEZ RUIZ</v>
          </cell>
          <cell r="T435" t="str">
            <v>INDEFINIDO</v>
          </cell>
          <cell r="U435">
            <v>0</v>
          </cell>
          <cell r="V435">
            <v>43293</v>
          </cell>
          <cell r="W435">
            <v>0</v>
          </cell>
          <cell r="X435">
            <v>0.53698630136986303</v>
          </cell>
          <cell r="Y435" t="str">
            <v>BACHILLER</v>
          </cell>
          <cell r="Z435">
            <v>0</v>
          </cell>
          <cell r="AA435" t="str">
            <v>ESTUDIANTE TECNOLOGIA ANÁLISIS Y DESARROLLO DE SISTEMAS DE INFORMACIÓN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str">
            <v>SENA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35367</v>
          </cell>
          <cell r="AW435">
            <v>22.252054794520546</v>
          </cell>
          <cell r="AX435" t="str">
            <v>FORUM</v>
          </cell>
          <cell r="AY435" t="str">
            <v>Calle 7 Sur #42 - 70</v>
          </cell>
          <cell r="AZ435" t="str">
            <v>Contrato de aprendizaje 12/01/2018 hasta el 11/07/2018</v>
          </cell>
          <cell r="BA435">
            <v>3137000</v>
          </cell>
          <cell r="BB435">
            <v>0</v>
          </cell>
          <cell r="BC435">
            <v>3114029272</v>
          </cell>
          <cell r="BD435" t="str">
            <v>CARRERA 37 N 95-28</v>
          </cell>
          <cell r="BE435" t="str">
            <v>MEDELLÍN</v>
          </cell>
          <cell r="BF435" t="str">
            <v>O</v>
          </cell>
        </row>
        <row r="436">
          <cell r="A436">
            <v>76314923</v>
          </cell>
          <cell r="B436" t="str">
            <v>JAIRO ALBERTO CASTRO TORRES</v>
          </cell>
          <cell r="C436" t="str">
            <v>ACTIVO</v>
          </cell>
          <cell r="D436">
            <v>0</v>
          </cell>
          <cell r="E436">
            <v>0</v>
          </cell>
          <cell r="F436">
            <v>0</v>
          </cell>
          <cell r="G436" t="str">
            <v>OPERATIVO</v>
          </cell>
          <cell r="H436" t="str">
            <v>REGULAR</v>
          </cell>
          <cell r="I436" t="str">
            <v>M</v>
          </cell>
          <cell r="J436" t="str">
            <v>cafalcom@hotmail.com</v>
          </cell>
          <cell r="K436" t="str">
            <v>CASADO</v>
          </cell>
          <cell r="L436">
            <v>0</v>
          </cell>
          <cell r="M436" t="str">
            <v>ADMINISTRADOR DE APLICATIVO</v>
          </cell>
          <cell r="N436" t="str">
            <v>PROFESIONAL STAFF</v>
          </cell>
          <cell r="O436" t="str">
            <v>II</v>
          </cell>
          <cell r="P436" t="str">
            <v>TRÁNSITO POPAYÁN</v>
          </cell>
          <cell r="Q436" t="str">
            <v>TRÁNSITO POPAYÁN</v>
          </cell>
          <cell r="R436" t="str">
            <v>SISTEMAS</v>
          </cell>
          <cell r="S436" t="str">
            <v>JULIO CESAR LEON ESCOBAR</v>
          </cell>
          <cell r="T436" t="str">
            <v>FIJO INFERIOR A UN AÑO</v>
          </cell>
          <cell r="U436">
            <v>0</v>
          </cell>
          <cell r="V436">
            <v>43293</v>
          </cell>
          <cell r="W436">
            <v>0</v>
          </cell>
          <cell r="X436">
            <v>0.53698630136986303</v>
          </cell>
          <cell r="Y436" t="str">
            <v>ESPECIALIZACIÓN</v>
          </cell>
          <cell r="Z436">
            <v>0</v>
          </cell>
          <cell r="AA436" t="str">
            <v>DESARROLLO DE SOFTWARE</v>
          </cell>
          <cell r="AB436" t="str">
            <v>INGENIERO DE SISTEMAS</v>
          </cell>
          <cell r="AC436">
            <v>0</v>
          </cell>
          <cell r="AD436">
            <v>0</v>
          </cell>
          <cell r="AE436">
            <v>0</v>
          </cell>
          <cell r="AF436" t="str">
            <v>COLEGIO MAYOR DEL CAUCA</v>
          </cell>
          <cell r="AG436" t="str">
            <v>FUNDACIÓN UNIVERSITARIA DE POPAYÁN</v>
          </cell>
          <cell r="AH436">
            <v>0</v>
          </cell>
          <cell r="AI436">
            <v>0</v>
          </cell>
          <cell r="AJ436">
            <v>2013</v>
          </cell>
          <cell r="AK436">
            <v>0</v>
          </cell>
          <cell r="AL436">
            <v>0</v>
          </cell>
          <cell r="AM436">
            <v>0</v>
          </cell>
          <cell r="AN436" t="str">
            <v>ESPECIALISTA EN GERENCIA DE LA CALIDAD</v>
          </cell>
          <cell r="AO436">
            <v>0</v>
          </cell>
          <cell r="AP436">
            <v>0</v>
          </cell>
          <cell r="AQ436">
            <v>0</v>
          </cell>
          <cell r="AR436" t="str">
            <v>UNIVERSIDAD MILITAR NUEVA GRANADA</v>
          </cell>
          <cell r="AS436">
            <v>0</v>
          </cell>
          <cell r="AT436">
            <v>0</v>
          </cell>
          <cell r="AU436">
            <v>0</v>
          </cell>
          <cell r="AV436">
            <v>26487</v>
          </cell>
          <cell r="AW436">
            <v>46.580821917808223</v>
          </cell>
          <cell r="AX436" t="str">
            <v>TRÁNSITO POPAYÁN</v>
          </cell>
          <cell r="AY436" t="str">
            <v>CARRERA 2 CON CALLE 25 NORTE, SALIDA AL HUILA, VÍA POMONA</v>
          </cell>
          <cell r="AZ436">
            <v>0</v>
          </cell>
          <cell r="BA436">
            <v>0</v>
          </cell>
          <cell r="BB436">
            <v>0</v>
          </cell>
          <cell r="BC436" t="str">
            <v>300 55 78 693</v>
          </cell>
          <cell r="BD436" t="str">
            <v>Cra 6C No 31N-46 casa 8</v>
          </cell>
          <cell r="BE436" t="str">
            <v>POPAYÁN</v>
          </cell>
          <cell r="BF436" t="str">
            <v>O</v>
          </cell>
        </row>
        <row r="437">
          <cell r="A437">
            <v>1128473450</v>
          </cell>
          <cell r="B437" t="str">
            <v>DANIEL DE JESUS CELIS MUÑOZ</v>
          </cell>
          <cell r="C437" t="str">
            <v>ACTIVO</v>
          </cell>
          <cell r="D437">
            <v>0</v>
          </cell>
          <cell r="E437">
            <v>0</v>
          </cell>
          <cell r="F437">
            <v>0</v>
          </cell>
          <cell r="G437" t="str">
            <v>OPERATIVO</v>
          </cell>
          <cell r="H437" t="str">
            <v>REGULAR</v>
          </cell>
          <cell r="I437" t="str">
            <v>M</v>
          </cell>
          <cell r="J437" t="str">
            <v>daniel.celis@quipux.com</v>
          </cell>
          <cell r="K437" t="str">
            <v>SOLTERO</v>
          </cell>
          <cell r="L437">
            <v>0</v>
          </cell>
          <cell r="M437" t="str">
            <v>ANALISTA DESARROLLADOR</v>
          </cell>
          <cell r="N437" t="str">
            <v>PROFESIONAL EN ENTRENAMIENTO</v>
          </cell>
          <cell r="O437" t="str">
            <v>II</v>
          </cell>
          <cell r="P437" t="str">
            <v>CASA MATRIZ</v>
          </cell>
          <cell r="Q437" t="str">
            <v>VICEPRESIDENCIA DE FÁBRICA DE SOFTWARE</v>
          </cell>
          <cell r="R437" t="str">
            <v>GERENCIA DE OPTIMIZACIÓN DE SOLUCIONES</v>
          </cell>
          <cell r="S437" t="str">
            <v>JUAN CARLOS LOPEZ DELGADO</v>
          </cell>
          <cell r="T437" t="str">
            <v>INDEFINIDO</v>
          </cell>
          <cell r="U437">
            <v>0</v>
          </cell>
          <cell r="V437">
            <v>43301</v>
          </cell>
          <cell r="W437">
            <v>0</v>
          </cell>
          <cell r="X437">
            <v>0.51506849315068493</v>
          </cell>
          <cell r="Y437" t="str">
            <v>TECNOLÓGICO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32914</v>
          </cell>
          <cell r="AW437">
            <v>28.972602739726028</v>
          </cell>
          <cell r="AX437" t="str">
            <v>FORUM</v>
          </cell>
          <cell r="AY437" t="str">
            <v>Calle 7 Sur #42 - 70</v>
          </cell>
          <cell r="AZ437" t="str">
            <v>Contrato de Aprendizaje desde el 12/01/2018 hasta el 18/07/2018</v>
          </cell>
          <cell r="BA437">
            <v>0</v>
          </cell>
          <cell r="BB437">
            <v>0</v>
          </cell>
          <cell r="BC437">
            <v>0</v>
          </cell>
          <cell r="BD437" t="str">
            <v>CARRERA 150 E 98 AB-160( EL LLANO SAN CRISTOBAL)</v>
          </cell>
          <cell r="BE437" t="str">
            <v>MEDELLÍN</v>
          </cell>
          <cell r="BF437" t="str">
            <v>B</v>
          </cell>
        </row>
        <row r="438">
          <cell r="A438">
            <v>1017192158</v>
          </cell>
          <cell r="B438" t="str">
            <v>JEISON ANDRES MEDINA ARBOLEDA</v>
          </cell>
          <cell r="C438" t="str">
            <v>ACTIVO</v>
          </cell>
          <cell r="D438">
            <v>0</v>
          </cell>
          <cell r="E438">
            <v>0</v>
          </cell>
          <cell r="F438">
            <v>0</v>
          </cell>
          <cell r="G438" t="str">
            <v>OPERATIVO</v>
          </cell>
          <cell r="H438" t="str">
            <v>REGULAR</v>
          </cell>
          <cell r="I438" t="str">
            <v>M</v>
          </cell>
          <cell r="J438" t="str">
            <v>andres.medina@quipux.com</v>
          </cell>
          <cell r="K438" t="str">
            <v>SOLTERO</v>
          </cell>
          <cell r="L438">
            <v>0</v>
          </cell>
          <cell r="M438" t="str">
            <v>ANALISTA DE OPERACIÓN</v>
          </cell>
          <cell r="N438" t="str">
            <v>PROFESIONAL STAFF</v>
          </cell>
          <cell r="O438" t="str">
            <v>II</v>
          </cell>
          <cell r="P438" t="str">
            <v>CASA MATRIZ</v>
          </cell>
          <cell r="Q438" t="str">
            <v>VICEPRESIDENCIA DE OPERACIONES</v>
          </cell>
          <cell r="R438" t="str">
            <v>EXPERIENCIA DE SERVICIO</v>
          </cell>
          <cell r="S438" t="str">
            <v>MICHAEL PEREZ MANCHOLA</v>
          </cell>
          <cell r="T438" t="str">
            <v>INDEFINIDO</v>
          </cell>
          <cell r="U438">
            <v>0</v>
          </cell>
          <cell r="V438">
            <v>43304</v>
          </cell>
          <cell r="W438">
            <v>0</v>
          </cell>
          <cell r="X438">
            <v>0.50684931506849318</v>
          </cell>
          <cell r="Y438" t="str">
            <v>PROFESIONAL</v>
          </cell>
          <cell r="Z438">
            <v>0</v>
          </cell>
          <cell r="AA438">
            <v>0</v>
          </cell>
          <cell r="AB438" t="str">
            <v>INGENIERÍA DE PROCESOS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 t="str">
            <v>UNIVERSIDAD EAFIT</v>
          </cell>
          <cell r="AH438">
            <v>0</v>
          </cell>
          <cell r="AI438">
            <v>0</v>
          </cell>
          <cell r="AJ438">
            <v>2015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33381</v>
          </cell>
          <cell r="AW438">
            <v>27.693150684931506</v>
          </cell>
          <cell r="AX438" t="str">
            <v>SMM</v>
          </cell>
          <cell r="AY438" t="str">
            <v>CARRERA 64 C No. 72 - 58 TRÁNSITO MEDELLÍN</v>
          </cell>
          <cell r="AZ438">
            <v>0</v>
          </cell>
          <cell r="BA438">
            <v>3137000</v>
          </cell>
          <cell r="BB438">
            <v>2589836</v>
          </cell>
          <cell r="BC438">
            <v>3146818458</v>
          </cell>
          <cell r="BD438" t="str">
            <v>CRA 50 B N 106-109</v>
          </cell>
          <cell r="BE438" t="str">
            <v>MEDELLÍN</v>
          </cell>
          <cell r="BF438" t="str">
            <v>A</v>
          </cell>
        </row>
        <row r="439">
          <cell r="A439">
            <v>43202090</v>
          </cell>
          <cell r="B439" t="str">
            <v>LUZ MARINA PEREZ GIRALDO</v>
          </cell>
          <cell r="C439" t="str">
            <v>INACTIVO</v>
          </cell>
          <cell r="D439" t="str">
            <v>VOLUNTARIA POSITIVA</v>
          </cell>
          <cell r="E439" t="str">
            <v>COLCIENCIAS</v>
          </cell>
          <cell r="F439" t="str">
            <v>RENUNCIA VOLUNTARIA</v>
          </cell>
          <cell r="G439" t="str">
            <v>OPERATIVO</v>
          </cell>
          <cell r="H439" t="str">
            <v>REGULAR</v>
          </cell>
          <cell r="I439" t="str">
            <v>F</v>
          </cell>
          <cell r="J439" t="str">
            <v>luz.perez@quipuxsoftware.co</v>
          </cell>
          <cell r="K439" t="str">
            <v>SOLTERO</v>
          </cell>
          <cell r="L439">
            <v>1</v>
          </cell>
          <cell r="M439" t="str">
            <v>ANALISTA DE REQUISITOS</v>
          </cell>
          <cell r="N439" t="str">
            <v>PROFESIONAL SENIOR</v>
          </cell>
          <cell r="O439" t="str">
            <v>I</v>
          </cell>
          <cell r="P439" t="str">
            <v>CASA MATRIZ</v>
          </cell>
          <cell r="Q439" t="str">
            <v>VICEPRESIDENCIA DE FÁBRICA DE SOFTWARE</v>
          </cell>
          <cell r="R439" t="str">
            <v>GERENCIA DE OPTIMIZACIÓN DE SOLUCIONES</v>
          </cell>
          <cell r="S439" t="str">
            <v>PAULA ANDREA CARDONA HERNANDEZ</v>
          </cell>
          <cell r="T439" t="str">
            <v>INDEFINIDO</v>
          </cell>
          <cell r="U439">
            <v>0</v>
          </cell>
          <cell r="V439">
            <v>42263</v>
          </cell>
          <cell r="W439">
            <v>43238</v>
          </cell>
          <cell r="X439">
            <v>2.6712328767123288</v>
          </cell>
          <cell r="Y439" t="str">
            <v>ESPECIALIZACIÓN</v>
          </cell>
          <cell r="Z439">
            <v>0</v>
          </cell>
          <cell r="AA439">
            <v>0</v>
          </cell>
          <cell r="AB439" t="str">
            <v>INGENIERÍA DE SISTEMAS</v>
          </cell>
          <cell r="AC439" t="str">
            <v>GERENCIA DE INFORMACIÓN</v>
          </cell>
          <cell r="AD439">
            <v>0</v>
          </cell>
          <cell r="AE439">
            <v>0</v>
          </cell>
          <cell r="AF439">
            <v>0</v>
          </cell>
          <cell r="AG439" t="str">
            <v>UNIVERSIDAD DE ANTIOQUIA</v>
          </cell>
          <cell r="AH439" t="str">
            <v>UNIVERSIDAD DE MEDELLÍN</v>
          </cell>
          <cell r="AI439">
            <v>0</v>
          </cell>
          <cell r="AJ439">
            <v>2009</v>
          </cell>
          <cell r="AK439" t="str">
            <v>05255199148ANT</v>
          </cell>
          <cell r="AL439" t="str">
            <v>INGENIERÍA DE SISTEMAS</v>
          </cell>
          <cell r="AM439">
            <v>40478</v>
          </cell>
          <cell r="AN439" t="str">
            <v>SCRUM MASTER</v>
          </cell>
          <cell r="AO439">
            <v>0</v>
          </cell>
          <cell r="AP439">
            <v>0</v>
          </cell>
          <cell r="AQ439">
            <v>0</v>
          </cell>
          <cell r="AR439" t="str">
            <v>SCRUM ALLIANCE-2013</v>
          </cell>
          <cell r="AS439">
            <v>0</v>
          </cell>
          <cell r="AT439">
            <v>0</v>
          </cell>
          <cell r="AU439">
            <v>0</v>
          </cell>
          <cell r="AV439">
            <v>29347</v>
          </cell>
          <cell r="AW439">
            <v>38.745205479452054</v>
          </cell>
          <cell r="AX439" t="str">
            <v>RUTA N</v>
          </cell>
          <cell r="AY439" t="str">
            <v>CALLE 67 Nº 52-20 RUTA N</v>
          </cell>
          <cell r="AZ439">
            <v>0</v>
          </cell>
          <cell r="BA439">
            <v>0</v>
          </cell>
          <cell r="BB439">
            <v>5273322</v>
          </cell>
          <cell r="BC439">
            <v>3004544145</v>
          </cell>
          <cell r="BD439" t="str">
            <v>CARRERA 65 NO 55-30 BLOQUE 6 APTO 614 TORRES DE LA FUENTE</v>
          </cell>
          <cell r="BE439" t="str">
            <v>MEDELLÍN</v>
          </cell>
          <cell r="BF439" t="str">
            <v>O</v>
          </cell>
        </row>
        <row r="440">
          <cell r="A440">
            <v>4515707</v>
          </cell>
          <cell r="B440" t="str">
            <v>JOVANNY ANTONIO CASTAÑO MEJIA</v>
          </cell>
          <cell r="C440" t="str">
            <v>INACTIVO</v>
          </cell>
          <cell r="D440" t="str">
            <v>VOLUNTARIA POSITIVA</v>
          </cell>
          <cell r="E440">
            <v>0</v>
          </cell>
          <cell r="F440" t="str">
            <v>RENUNCIA VOLUNTARIA</v>
          </cell>
          <cell r="G440" t="str">
            <v>OPERATIVO</v>
          </cell>
          <cell r="H440" t="str">
            <v>REGULAR</v>
          </cell>
          <cell r="I440" t="str">
            <v>M</v>
          </cell>
          <cell r="J440" t="str">
            <v>jovanny.castano@quipux.com</v>
          </cell>
          <cell r="K440" t="str">
            <v>SOLTERO</v>
          </cell>
          <cell r="L440">
            <v>0</v>
          </cell>
          <cell r="M440" t="str">
            <v>ANALISTA DE REQUISITOS</v>
          </cell>
          <cell r="N440" t="str">
            <v>PROFESIONAL SENIOR</v>
          </cell>
          <cell r="O440" t="str">
            <v>II</v>
          </cell>
          <cell r="P440" t="str">
            <v>CASA MATRIZ</v>
          </cell>
          <cell r="Q440" t="str">
            <v>VICEPRESIDENCIA DE FÁBRICA DE SOFTWARE</v>
          </cell>
          <cell r="R440" t="str">
            <v>GERENCIA DE OPTIMIZACIÓN DE SOLUCIONES</v>
          </cell>
          <cell r="S440" t="str">
            <v>ANGELA MARIA CUARTAS HURTADO</v>
          </cell>
          <cell r="T440" t="str">
            <v>INDEFINIDO</v>
          </cell>
          <cell r="U440">
            <v>0</v>
          </cell>
          <cell r="V440">
            <v>43304</v>
          </cell>
          <cell r="W440">
            <v>43439</v>
          </cell>
          <cell r="X440">
            <v>0.36986301369863012</v>
          </cell>
          <cell r="Y440" t="str">
            <v>MAESTRÍA</v>
          </cell>
          <cell r="Z440">
            <v>0</v>
          </cell>
          <cell r="AA440">
            <v>0</v>
          </cell>
          <cell r="AB440" t="str">
            <v>INGENIERO DE SISTEMAS</v>
          </cell>
          <cell r="AC440">
            <v>0</v>
          </cell>
          <cell r="AD440" t="str">
            <v>INGENIERÍA DE SISTEMAS COMPUTACIONAL</v>
          </cell>
          <cell r="AE440">
            <v>0</v>
          </cell>
          <cell r="AF440">
            <v>0</v>
          </cell>
          <cell r="AG440" t="str">
            <v>UNIVERSIDAD TECNOLOGICA DE PEREIRA</v>
          </cell>
          <cell r="AH440">
            <v>0</v>
          </cell>
          <cell r="AI440" t="str">
            <v>UNIVERSIDAD TECNOLOGICA DE PEREIRA</v>
          </cell>
          <cell r="AJ440">
            <v>2008</v>
          </cell>
          <cell r="AK440" t="str">
            <v>66208173719RIS</v>
          </cell>
          <cell r="AL440" t="str">
            <v>INGENIERIO DE SISTEMAS</v>
          </cell>
          <cell r="AM440">
            <v>40045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30771</v>
          </cell>
          <cell r="AW440">
            <v>34.843835616438355</v>
          </cell>
          <cell r="AX440" t="str">
            <v>FORUM</v>
          </cell>
          <cell r="AY440" t="str">
            <v>Calle 7 Sur #42 - 70</v>
          </cell>
          <cell r="AZ440">
            <v>0</v>
          </cell>
          <cell r="BA440">
            <v>3137000</v>
          </cell>
          <cell r="BB440">
            <v>0</v>
          </cell>
          <cell r="BC440">
            <v>3192594058</v>
          </cell>
          <cell r="BD440" t="str">
            <v>CRA 59 A N| 3 SUR 20 APTO 102  CRISTO REY</v>
          </cell>
          <cell r="BE440" t="str">
            <v>MEDELLÍN</v>
          </cell>
          <cell r="BF440" t="str">
            <v>O</v>
          </cell>
        </row>
        <row r="441">
          <cell r="A441">
            <v>1020449626</v>
          </cell>
          <cell r="B441" t="str">
            <v>LUISA MARIA QUINTERO TORO</v>
          </cell>
          <cell r="C441" t="str">
            <v>ACTIVO</v>
          </cell>
          <cell r="D441">
            <v>0</v>
          </cell>
          <cell r="E441">
            <v>0</v>
          </cell>
          <cell r="F441">
            <v>0</v>
          </cell>
          <cell r="G441" t="str">
            <v>OPERATIVO</v>
          </cell>
          <cell r="H441" t="str">
            <v>REGULAR</v>
          </cell>
          <cell r="I441" t="str">
            <v>F</v>
          </cell>
          <cell r="J441" t="str">
            <v>luisa.quintero@quipux.com</v>
          </cell>
          <cell r="K441" t="str">
            <v>SOLTERO</v>
          </cell>
          <cell r="L441">
            <v>0</v>
          </cell>
          <cell r="M441" t="str">
            <v>ANALISTA DE OPERACIÓN</v>
          </cell>
          <cell r="N441" t="str">
            <v>PROFESIONAL STAFF</v>
          </cell>
          <cell r="O441" t="str">
            <v>II</v>
          </cell>
          <cell r="P441" t="str">
            <v>CASA MATRIZ</v>
          </cell>
          <cell r="Q441" t="str">
            <v>VICEPRESIDENCIA DE OPERACIONES</v>
          </cell>
          <cell r="R441" t="str">
            <v>EXPERIENCIA DE SERVICIO</v>
          </cell>
          <cell r="S441" t="str">
            <v>MICHAEL PEREZ MANCHOLA</v>
          </cell>
          <cell r="T441" t="str">
            <v>INDEFINIDO</v>
          </cell>
          <cell r="U441">
            <v>0</v>
          </cell>
          <cell r="V441">
            <v>43304</v>
          </cell>
          <cell r="W441">
            <v>0</v>
          </cell>
          <cell r="X441">
            <v>0.50684931506849318</v>
          </cell>
          <cell r="Y441" t="str">
            <v>PROFESIONAL</v>
          </cell>
          <cell r="Z441">
            <v>0</v>
          </cell>
          <cell r="AA441">
            <v>0</v>
          </cell>
          <cell r="AB441" t="str">
            <v>INGENIERÍA DE PROCESOS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 t="str">
            <v>UNIVERSIDAD EAFIT</v>
          </cell>
          <cell r="AH441">
            <v>0</v>
          </cell>
          <cell r="AI441">
            <v>0</v>
          </cell>
          <cell r="AJ441">
            <v>2007</v>
          </cell>
          <cell r="AK441">
            <v>5285378846</v>
          </cell>
          <cell r="AL441" t="str">
            <v>INGENIERA DE PROCESOS</v>
          </cell>
          <cell r="AM441">
            <v>43118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33878</v>
          </cell>
          <cell r="AW441">
            <v>26.331506849315069</v>
          </cell>
          <cell r="AX441" t="str">
            <v>SMM</v>
          </cell>
          <cell r="AY441" t="str">
            <v>CARRERA 64 C No. 72 - 58 TRÁNSITO MEDELLÍN</v>
          </cell>
          <cell r="AZ441">
            <v>0</v>
          </cell>
          <cell r="BA441">
            <v>3137000</v>
          </cell>
          <cell r="BB441">
            <v>6124701</v>
          </cell>
          <cell r="BC441">
            <v>3043321684</v>
          </cell>
          <cell r="BD441" t="str">
            <v>CRA 58 N° 25-82</v>
          </cell>
          <cell r="BE441" t="str">
            <v>BELLO</v>
          </cell>
          <cell r="BF441" t="str">
            <v>O</v>
          </cell>
        </row>
        <row r="442">
          <cell r="A442">
            <v>1035416130</v>
          </cell>
          <cell r="B442" t="str">
            <v>MADELEINE RAMIREZ MARULANDA</v>
          </cell>
          <cell r="C442" t="str">
            <v>ACTIVO</v>
          </cell>
          <cell r="D442">
            <v>0</v>
          </cell>
          <cell r="E442">
            <v>0</v>
          </cell>
          <cell r="F442">
            <v>0</v>
          </cell>
          <cell r="G442" t="str">
            <v>OPERATIVO</v>
          </cell>
          <cell r="H442" t="str">
            <v>REGULAR</v>
          </cell>
          <cell r="I442" t="str">
            <v>F</v>
          </cell>
          <cell r="J442" t="str">
            <v>madeleine.ramirez@quipux.com</v>
          </cell>
          <cell r="K442" t="str">
            <v>SOLTERO</v>
          </cell>
          <cell r="L442">
            <v>0</v>
          </cell>
          <cell r="M442" t="str">
            <v>GESTOR DE INNOVACIÓN</v>
          </cell>
          <cell r="N442" t="str">
            <v>PROFESIONAL STAFF</v>
          </cell>
          <cell r="O442" t="str">
            <v>II</v>
          </cell>
          <cell r="P442" t="str">
            <v>CASA MATRIZ</v>
          </cell>
          <cell r="Q442" t="str">
            <v>VICEPRESIDENCIA DE INVESTIGACIÓN Y DESARROLLO</v>
          </cell>
          <cell r="R442" t="str">
            <v>EQUIPO DE INVESTIGACIÓN Y DESARROLLO</v>
          </cell>
          <cell r="S442" t="str">
            <v>BEATRIZ YANNETH RAMIREZ GOMEZ</v>
          </cell>
          <cell r="T442" t="str">
            <v>INDEFINIDO</v>
          </cell>
          <cell r="U442">
            <v>0</v>
          </cell>
          <cell r="V442">
            <v>41975</v>
          </cell>
          <cell r="W442">
            <v>0</v>
          </cell>
          <cell r="X442">
            <v>4.1479452054794521</v>
          </cell>
          <cell r="Y442" t="str">
            <v>TECNOLÓGICO</v>
          </cell>
          <cell r="Z442" t="str">
            <v>GESTIÓN EMPRESARIAL</v>
          </cell>
          <cell r="AA442" t="str">
            <v>GESTIÓN DE CALIDAD</v>
          </cell>
          <cell r="AB442" t="str">
            <v>ESTUDIANTE ADMINISTRACIÓN DE EMPRESAS</v>
          </cell>
          <cell r="AC442">
            <v>0</v>
          </cell>
          <cell r="AD442">
            <v>0</v>
          </cell>
          <cell r="AE442" t="str">
            <v>CENTRO DE SISTEMAS DE ANTIOQUIA</v>
          </cell>
          <cell r="AF442" t="str">
            <v>FUNDACIÓN UNIVERSITARIA CATÓLICA DEL NORTE</v>
          </cell>
          <cell r="AG442">
            <v>0</v>
          </cell>
          <cell r="AH442">
            <v>0</v>
          </cell>
          <cell r="AI442">
            <v>0</v>
          </cell>
          <cell r="AJ442">
            <v>2015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31792</v>
          </cell>
          <cell r="AW442">
            <v>32.046575342465751</v>
          </cell>
          <cell r="AX442" t="str">
            <v>MILLA DE ORO</v>
          </cell>
          <cell r="AY442" t="str">
            <v>CRA 43 A N 3 SUR-130 TORRE 1 PISO 12 MILLA DE ORO</v>
          </cell>
          <cell r="AZ442">
            <v>0</v>
          </cell>
          <cell r="BA442">
            <v>3137000</v>
          </cell>
          <cell r="BB442">
            <v>4610005</v>
          </cell>
          <cell r="BC442">
            <v>3196137481</v>
          </cell>
          <cell r="BD442" t="str">
            <v xml:space="preserve">Cra 52A 46-10 Recreo </v>
          </cell>
          <cell r="BE442" t="str">
            <v>COPACABANA</v>
          </cell>
          <cell r="BF442" t="str">
            <v>A</v>
          </cell>
        </row>
        <row r="443">
          <cell r="A443">
            <v>1044503909</v>
          </cell>
          <cell r="B443" t="str">
            <v>MAIRA ALEJANDRA ALVAREZ YEPES</v>
          </cell>
          <cell r="C443" t="str">
            <v>INACTIVO</v>
          </cell>
          <cell r="D443">
            <v>0</v>
          </cell>
          <cell r="E443">
            <v>0</v>
          </cell>
          <cell r="F443" t="str">
            <v>DESPIDO SIN JUSTA CAUSA</v>
          </cell>
          <cell r="G443" t="str">
            <v>OPERATIVO</v>
          </cell>
          <cell r="H443" t="str">
            <v>REGULAR</v>
          </cell>
          <cell r="I443" t="str">
            <v>F</v>
          </cell>
          <cell r="J443" t="str">
            <v>madona-17@hotmail.com</v>
          </cell>
          <cell r="K443" t="str">
            <v>SOLTERO</v>
          </cell>
          <cell r="L443">
            <v>2</v>
          </cell>
          <cell r="M443" t="str">
            <v>AUXILIAR OPERATIVO DE SERVICIO</v>
          </cell>
          <cell r="N443" t="str">
            <v>AUXILIAR</v>
          </cell>
          <cell r="O443" t="str">
            <v>I</v>
          </cell>
          <cell r="P443" t="str">
            <v>GOBERNACIÓN ANTIOQUIA</v>
          </cell>
          <cell r="Q443" t="str">
            <v>GOBERNACIÓN ANTIOQUIA</v>
          </cell>
          <cell r="R443" t="str">
            <v>LIQUIDACIÓN</v>
          </cell>
          <cell r="S443" t="str">
            <v>LUIS CARLOS BEDOYA VASQUEZ</v>
          </cell>
          <cell r="T443" t="str">
            <v>INDEFINIDO</v>
          </cell>
          <cell r="U443">
            <v>0</v>
          </cell>
          <cell r="V443">
            <v>42767</v>
          </cell>
          <cell r="W443">
            <v>43203</v>
          </cell>
          <cell r="X443">
            <v>1.1945205479452055</v>
          </cell>
          <cell r="Y443" t="str">
            <v>BACHILLER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 t="str">
            <v>SISTEMAS /
MANIPULACIÓN DE ALIMENTOS</v>
          </cell>
          <cell r="AO443">
            <v>0</v>
          </cell>
          <cell r="AP443">
            <v>0</v>
          </cell>
          <cell r="AQ443">
            <v>0</v>
          </cell>
          <cell r="AR443" t="str">
            <v>UNIDAD CULTURAL /
SENA</v>
          </cell>
          <cell r="AS443">
            <v>0</v>
          </cell>
          <cell r="AT443">
            <v>0</v>
          </cell>
          <cell r="AU443">
            <v>0</v>
          </cell>
          <cell r="AV443">
            <v>32898</v>
          </cell>
          <cell r="AW443">
            <v>29.016438356164382</v>
          </cell>
          <cell r="AX443" t="str">
            <v>GOBERNACIÓN ANTIOQUIA</v>
          </cell>
          <cell r="AY443" t="str">
            <v xml:space="preserve">CALLE 42 # 52-186 SÓTANO EXTERNO. </v>
          </cell>
          <cell r="AZ443">
            <v>0</v>
          </cell>
          <cell r="BA443" t="str">
            <v>2629779 ext 14</v>
          </cell>
          <cell r="BB443">
            <v>3143928121</v>
          </cell>
          <cell r="BC443">
            <v>3143928121</v>
          </cell>
          <cell r="BD443" t="str">
            <v>CLL 26 NO 35 B 95</v>
          </cell>
          <cell r="BE443" t="str">
            <v>SANTA ROSA DE OSOS</v>
          </cell>
          <cell r="BF443" t="str">
            <v>A</v>
          </cell>
        </row>
        <row r="444">
          <cell r="A444">
            <v>10488082</v>
          </cell>
          <cell r="B444" t="str">
            <v>MANUEL ALEXANDER ARDILA CHASQUI</v>
          </cell>
          <cell r="C444" t="str">
            <v>ACTIVO</v>
          </cell>
          <cell r="D444">
            <v>0</v>
          </cell>
          <cell r="E444">
            <v>0</v>
          </cell>
          <cell r="F444">
            <v>0</v>
          </cell>
          <cell r="G444" t="str">
            <v>LIDER</v>
          </cell>
          <cell r="H444" t="str">
            <v>REGULAR</v>
          </cell>
          <cell r="I444" t="str">
            <v>M</v>
          </cell>
          <cell r="J444" t="str">
            <v>manuel.ardila@movit.com.co</v>
          </cell>
          <cell r="K444" t="str">
            <v>CASADO</v>
          </cell>
          <cell r="L444">
            <v>2</v>
          </cell>
          <cell r="M444" t="str">
            <v>GERENTE DE SERVICIOS</v>
          </cell>
          <cell r="N444" t="str">
            <v>GERENTE</v>
          </cell>
          <cell r="O444" t="str">
            <v>I</v>
          </cell>
          <cell r="P444" t="str">
            <v>TRÁNSITO POPAYÁN</v>
          </cell>
          <cell r="Q444" t="str">
            <v>TRÁNSITO POPAYÁN</v>
          </cell>
          <cell r="R444" t="str">
            <v>GERENCIA</v>
          </cell>
          <cell r="S444" t="str">
            <v>FLOR MARINA MESA GARCIA</v>
          </cell>
          <cell r="T444" t="str">
            <v>INDEFINIDO</v>
          </cell>
          <cell r="U444">
            <v>0</v>
          </cell>
          <cell r="V444">
            <v>42844</v>
          </cell>
          <cell r="W444">
            <v>0</v>
          </cell>
          <cell r="X444">
            <v>1.7671232876712328</v>
          </cell>
          <cell r="Y444" t="str">
            <v>ESPECIALIZACIÓN</v>
          </cell>
          <cell r="Z444">
            <v>0</v>
          </cell>
          <cell r="AA444">
            <v>0</v>
          </cell>
          <cell r="AB444" t="str">
            <v>INGENIERÍA INDUSTRIAL</v>
          </cell>
          <cell r="AC444" t="str">
            <v>SISTEMAS</v>
          </cell>
          <cell r="AD444">
            <v>0</v>
          </cell>
          <cell r="AE444">
            <v>0</v>
          </cell>
          <cell r="AF444">
            <v>0</v>
          </cell>
          <cell r="AG444" t="str">
            <v>PONTIFICIA UNIVERSIDAD JAVERIANA</v>
          </cell>
          <cell r="AH444" t="str">
            <v>PONTIFICIA UNIVERSIDAD JAVERIANA</v>
          </cell>
          <cell r="AI444">
            <v>0</v>
          </cell>
          <cell r="AJ444">
            <v>1998</v>
          </cell>
          <cell r="AK444" t="str">
            <v>EN TRAMITE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26593</v>
          </cell>
          <cell r="AW444">
            <v>46.290410958904111</v>
          </cell>
          <cell r="AX444" t="str">
            <v>TRÁNSITO POPAYÁN</v>
          </cell>
          <cell r="AY444" t="str">
            <v>CARRERA 2 CON CALLE 25 NORTE, SALIDA AL HUILA, VÍA POMONA</v>
          </cell>
          <cell r="AZ444">
            <v>0</v>
          </cell>
          <cell r="BA444">
            <v>0</v>
          </cell>
          <cell r="BB444">
            <v>8441152</v>
          </cell>
          <cell r="BC444">
            <v>3113181630</v>
          </cell>
          <cell r="BD444" t="str">
            <v xml:space="preserve">CRA 6 A N 9 -38 </v>
          </cell>
          <cell r="BE444" t="str">
            <v>POPAYÁN</v>
          </cell>
          <cell r="BF444" t="str">
            <v>O</v>
          </cell>
        </row>
        <row r="445">
          <cell r="A445">
            <v>1047428029</v>
          </cell>
          <cell r="B445" t="str">
            <v>MANUEL ENRIQUE CANTILLO PAREJA</v>
          </cell>
          <cell r="C445" t="str">
            <v>INACTIVO</v>
          </cell>
          <cell r="D445" t="str">
            <v>VOLUNTARIA NEGATIVA</v>
          </cell>
          <cell r="E445">
            <v>0</v>
          </cell>
          <cell r="F445" t="str">
            <v>RENUNCIA VOLUNTARIA</v>
          </cell>
          <cell r="G445" t="str">
            <v>OPERATIVO</v>
          </cell>
          <cell r="H445" t="str">
            <v>REGULAR</v>
          </cell>
          <cell r="I445" t="str">
            <v>M</v>
          </cell>
          <cell r="J445" t="str">
            <v>manuel.cantillo@quipux.com</v>
          </cell>
          <cell r="K445" t="str">
            <v>SOLTERO</v>
          </cell>
          <cell r="L445">
            <v>0</v>
          </cell>
          <cell r="M445" t="str">
            <v>ANALISTA DESARROLLADOR</v>
          </cell>
          <cell r="N445" t="str">
            <v>PROFESIONAL SENIOR</v>
          </cell>
          <cell r="O445" t="str">
            <v>I</v>
          </cell>
          <cell r="P445" t="str">
            <v>CASA MATRIZ</v>
          </cell>
          <cell r="Q445" t="str">
            <v>VICEPRESIDENCIA DE FÁBRICA DE SOFTWARE</v>
          </cell>
          <cell r="R445" t="str">
            <v>GERENCIA DE OPTIMIZACIÓN DE SOLUCIONES</v>
          </cell>
          <cell r="S445" t="str">
            <v>GREISON DARIO PEMBERTY VELEZ</v>
          </cell>
          <cell r="T445" t="str">
            <v>INDEFINIDO</v>
          </cell>
          <cell r="U445">
            <v>0</v>
          </cell>
          <cell r="V445">
            <v>42443</v>
          </cell>
          <cell r="W445">
            <v>43266</v>
          </cell>
          <cell r="X445">
            <v>2.2547945205479452</v>
          </cell>
          <cell r="Y445" t="str">
            <v>PROFESIONAL</v>
          </cell>
          <cell r="Z445">
            <v>0</v>
          </cell>
          <cell r="AA445" t="str">
            <v>SISTEMAS DE INFORMACIÓN</v>
          </cell>
          <cell r="AB445" t="str">
            <v>INGENIERÍA DE SISTEMAS</v>
          </cell>
          <cell r="AC445">
            <v>0</v>
          </cell>
          <cell r="AD445">
            <v>0</v>
          </cell>
          <cell r="AE445">
            <v>0</v>
          </cell>
          <cell r="AF445" t="str">
            <v>FUNDACIÓN UNIVERSITARIA TECNOLÓGICO COMFENALCO CARTAGENA</v>
          </cell>
          <cell r="AG445" t="str">
            <v>FUNDACIÓN UNIVERSITARIA TECNOLÓGICO COMFENALCO CARTAGENA</v>
          </cell>
          <cell r="AH445">
            <v>0</v>
          </cell>
          <cell r="AI445">
            <v>0</v>
          </cell>
          <cell r="AJ445">
            <v>2014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33175</v>
          </cell>
          <cell r="AW445">
            <v>28.257534246575343</v>
          </cell>
          <cell r="AX445" t="str">
            <v>RUTA N</v>
          </cell>
          <cell r="AY445" t="str">
            <v>CALLE 67 Nº 52-20 RUTA N</v>
          </cell>
          <cell r="AZ445">
            <v>0</v>
          </cell>
          <cell r="BA445">
            <v>0</v>
          </cell>
          <cell r="BB445">
            <v>3137000</v>
          </cell>
          <cell r="BC445">
            <v>3217399348</v>
          </cell>
          <cell r="BD445" t="str">
            <v>CRA 80. NO. 50-58 APTO 3-01 KALASANZ</v>
          </cell>
          <cell r="BE445" t="str">
            <v>MEDELLÍN</v>
          </cell>
          <cell r="BF445" t="str">
            <v>A</v>
          </cell>
        </row>
        <row r="446">
          <cell r="A446">
            <v>71338401</v>
          </cell>
          <cell r="B446" t="str">
            <v>SIGIFREDO ALZATE ARISTIZABAL</v>
          </cell>
          <cell r="C446" t="str">
            <v>ACTIVO</v>
          </cell>
          <cell r="D446">
            <v>0</v>
          </cell>
          <cell r="E446">
            <v>0</v>
          </cell>
          <cell r="F446">
            <v>0</v>
          </cell>
          <cell r="G446" t="str">
            <v>OPERATIVO</v>
          </cell>
          <cell r="H446" t="str">
            <v>REGULAR</v>
          </cell>
          <cell r="I446" t="str">
            <v>M</v>
          </cell>
          <cell r="J446" t="str">
            <v>sigifredo.alzate@quipux.com</v>
          </cell>
          <cell r="K446" t="str">
            <v>SOLTERO</v>
          </cell>
          <cell r="L446">
            <v>1</v>
          </cell>
          <cell r="M446" t="str">
            <v>ANALISTA DESARROLLADOR</v>
          </cell>
          <cell r="N446" t="str">
            <v>PROFESIONAL STAFF</v>
          </cell>
          <cell r="O446" t="str">
            <v>II</v>
          </cell>
          <cell r="P446" t="str">
            <v>CASA MATRIZ</v>
          </cell>
          <cell r="Q446" t="str">
            <v>VICEPRESIDENCIA DE FÁBRICA DE SOFTWARE</v>
          </cell>
          <cell r="R446" t="str">
            <v>GERENCIA DE OPTIMIZACIÓN DE SOLUCIONES</v>
          </cell>
          <cell r="S446" t="str">
            <v>PAULA ANDREA CARDONA HERNANDEZ</v>
          </cell>
          <cell r="T446" t="str">
            <v>INDEFINIDO</v>
          </cell>
          <cell r="U446">
            <v>0</v>
          </cell>
          <cell r="V446">
            <v>43304</v>
          </cell>
          <cell r="W446">
            <v>0</v>
          </cell>
          <cell r="X446">
            <v>0.50684931506849318</v>
          </cell>
          <cell r="Y446" t="str">
            <v>PROFESIONAL</v>
          </cell>
          <cell r="Z446">
            <v>0</v>
          </cell>
          <cell r="AA446">
            <v>0</v>
          </cell>
          <cell r="AB446" t="str">
            <v>ESTUDIANTE INGENIERÍA DE SISTEMAS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 t="str">
            <v>UNIVERSIDAD DE ANTIOQUIA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28916</v>
          </cell>
          <cell r="AW446">
            <v>39.926027397260277</v>
          </cell>
          <cell r="AX446" t="str">
            <v>FORUM</v>
          </cell>
          <cell r="AY446" t="str">
            <v>Calle 7 Sur #42 - 70</v>
          </cell>
          <cell r="AZ446">
            <v>0</v>
          </cell>
          <cell r="BA446">
            <v>3137000</v>
          </cell>
          <cell r="BB446">
            <v>0</v>
          </cell>
          <cell r="BC446">
            <v>3147720731</v>
          </cell>
          <cell r="BD446" t="str">
            <v>CALLE 92 # 47-45</v>
          </cell>
          <cell r="BE446" t="str">
            <v>MEDELLÍN</v>
          </cell>
          <cell r="BF446" t="str">
            <v>O</v>
          </cell>
        </row>
        <row r="447">
          <cell r="A447">
            <v>1036931975</v>
          </cell>
          <cell r="B447" t="str">
            <v>MANUEL FERNANDO HENAO CARDONA</v>
          </cell>
          <cell r="C447" t="str">
            <v>INACTIVO</v>
          </cell>
          <cell r="D447" t="str">
            <v>VOLUNTARIA NEGATIVA</v>
          </cell>
          <cell r="E447">
            <v>0</v>
          </cell>
          <cell r="F447" t="str">
            <v>RENUNCIA VOLUNTARIA</v>
          </cell>
          <cell r="G447" t="str">
            <v>OPERATIVO</v>
          </cell>
          <cell r="H447" t="str">
            <v>REGULAR</v>
          </cell>
          <cell r="I447" t="str">
            <v>M</v>
          </cell>
          <cell r="J447" t="str">
            <v>manuel.henao@quipux.com</v>
          </cell>
          <cell r="K447" t="str">
            <v>SOLTERO</v>
          </cell>
          <cell r="L447">
            <v>0</v>
          </cell>
          <cell r="M447" t="str">
            <v>ANALISTA DESARROLLADOR</v>
          </cell>
          <cell r="N447" t="str">
            <v>PROFESIONAL SENIOR</v>
          </cell>
          <cell r="O447" t="str">
            <v>I</v>
          </cell>
          <cell r="P447" t="str">
            <v>CASA MATRIZ</v>
          </cell>
          <cell r="Q447" t="str">
            <v>VICEPRESIDENCIA DE FÁBRICA DE SOFTWARE</v>
          </cell>
          <cell r="R447" t="str">
            <v>GERENCIA DE OPTIMIZACIÓN DE SOLUCIONES</v>
          </cell>
          <cell r="S447" t="str">
            <v>JULIAN HUMBERTO LOPEZ RAMIREZ</v>
          </cell>
          <cell r="T447" t="str">
            <v>INDEFINIDO</v>
          </cell>
          <cell r="U447">
            <v>0</v>
          </cell>
          <cell r="V447">
            <v>41045</v>
          </cell>
          <cell r="W447">
            <v>43109</v>
          </cell>
          <cell r="X447">
            <v>5.6547945205479451</v>
          </cell>
          <cell r="Y447" t="str">
            <v>PROFESIONAL</v>
          </cell>
          <cell r="Z447">
            <v>0</v>
          </cell>
          <cell r="AA447">
            <v>0</v>
          </cell>
          <cell r="AB447" t="str">
            <v>INGENIERÍA DE SISTEMAS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 t="str">
            <v>UNIVERSIDAD CATÓLICA DE ORIENTE</v>
          </cell>
          <cell r="AH447">
            <v>0</v>
          </cell>
          <cell r="AI447">
            <v>0</v>
          </cell>
          <cell r="AJ447">
            <v>2013</v>
          </cell>
          <cell r="AK447" t="str">
            <v>05255257404ANT</v>
          </cell>
          <cell r="AL447" t="str">
            <v>INGENIERÍA DE SISTEMAS</v>
          </cell>
          <cell r="AM447">
            <v>41501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32426</v>
          </cell>
          <cell r="AW447">
            <v>30.30958904109589</v>
          </cell>
          <cell r="AX447" t="str">
            <v>MILLA DE ORO</v>
          </cell>
          <cell r="AY447" t="str">
            <v>CRA 43 A N 3 SUR-130 TORRE 1 PISO 12 MILLA DE ORO</v>
          </cell>
          <cell r="AZ447">
            <v>0</v>
          </cell>
          <cell r="BA447">
            <v>3137000</v>
          </cell>
          <cell r="BB447">
            <v>5648979</v>
          </cell>
          <cell r="BC447" t="str">
            <v xml:space="preserve">3122846211
</v>
          </cell>
          <cell r="BD447" t="str">
            <v xml:space="preserve">CARRERA 50 #54-62 </v>
          </cell>
          <cell r="BE447" t="str">
            <v>RIONEGRO</v>
          </cell>
          <cell r="BF447" t="str">
            <v>O</v>
          </cell>
        </row>
        <row r="448">
          <cell r="A448">
            <v>1045025161</v>
          </cell>
          <cell r="B448" t="str">
            <v>MANUELA GONZALEZ VILLA</v>
          </cell>
          <cell r="C448" t="str">
            <v>INACTIVO</v>
          </cell>
          <cell r="D448">
            <v>0</v>
          </cell>
          <cell r="E448">
            <v>0</v>
          </cell>
          <cell r="F448" t="str">
            <v>RENUNCIA VOLUNTARIA</v>
          </cell>
          <cell r="G448" t="str">
            <v>OPERATIVO</v>
          </cell>
          <cell r="H448" t="str">
            <v>REGULAR</v>
          </cell>
          <cell r="I448" t="str">
            <v>F</v>
          </cell>
          <cell r="J448" t="str">
            <v>manuela.villa@quipux.com</v>
          </cell>
          <cell r="K448" t="str">
            <v>SOLTERO</v>
          </cell>
          <cell r="L448">
            <v>0</v>
          </cell>
          <cell r="M448" t="str">
            <v>AUXILIAR OPERATIVO DE SERVICIO</v>
          </cell>
          <cell r="N448" t="str">
            <v>AUXILIAR</v>
          </cell>
          <cell r="O448" t="str">
            <v>I</v>
          </cell>
          <cell r="P448" t="str">
            <v>GOBERNACIÓN ANTIOQUIA</v>
          </cell>
          <cell r="Q448" t="str">
            <v>GOBERNACIÓN ANTIOQUIA</v>
          </cell>
          <cell r="R448" t="str">
            <v>OPERACIONES</v>
          </cell>
          <cell r="S448" t="str">
            <v>ALEJANDRO ROLDAN GRANADA</v>
          </cell>
          <cell r="T448" t="str">
            <v>INDEFINIDO</v>
          </cell>
          <cell r="U448">
            <v>0</v>
          </cell>
          <cell r="V448">
            <v>42789</v>
          </cell>
          <cell r="W448">
            <v>42916</v>
          </cell>
          <cell r="X448">
            <v>0.34794520547945207</v>
          </cell>
          <cell r="Y448" t="str">
            <v>TÉCNICO</v>
          </cell>
          <cell r="Z448" t="str">
            <v>DIBUJO ARQUITECTÍNICO / 
COMPETENCIAS EN PELUQUERÍA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str">
            <v>SENA / 
EFTA</v>
          </cell>
          <cell r="AG448">
            <v>0</v>
          </cell>
          <cell r="AH448">
            <v>0</v>
          </cell>
          <cell r="AI448">
            <v>0</v>
          </cell>
          <cell r="AJ448" t="str">
            <v>2015
2016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35714</v>
          </cell>
          <cell r="AW448">
            <v>21.301369863013697</v>
          </cell>
          <cell r="AX448" t="str">
            <v>GOBERNACIÓN ANTIOQUIA</v>
          </cell>
          <cell r="AY448" t="str">
            <v xml:space="preserve">CALLE 42 # 52-186 SÓTANO EXTERNO. </v>
          </cell>
          <cell r="AZ448">
            <v>0</v>
          </cell>
          <cell r="BA448" t="str">
            <v>2629779 ext 14</v>
          </cell>
          <cell r="BB448">
            <v>322536420</v>
          </cell>
          <cell r="BC448">
            <v>6149299</v>
          </cell>
          <cell r="BD448" t="str">
            <v>CALLE 42 NO 69-58 BARRIO LA MOTA RIONEGRO</v>
          </cell>
          <cell r="BE448" t="str">
            <v>RIONEGRO</v>
          </cell>
          <cell r="BF448" t="str">
            <v>A</v>
          </cell>
        </row>
        <row r="449">
          <cell r="A449">
            <v>1053839537</v>
          </cell>
          <cell r="B449" t="str">
            <v>ANDRÉS FELIPE MORALES CHICA</v>
          </cell>
          <cell r="C449" t="str">
            <v>ACTIVO</v>
          </cell>
          <cell r="D449">
            <v>0</v>
          </cell>
          <cell r="E449">
            <v>0</v>
          </cell>
          <cell r="F449">
            <v>0</v>
          </cell>
          <cell r="G449" t="str">
            <v>OPERATIVO</v>
          </cell>
          <cell r="H449" t="str">
            <v>REGULAR</v>
          </cell>
          <cell r="I449" t="str">
            <v>M</v>
          </cell>
          <cell r="J449" t="str">
            <v>andres.chica@quipux.com</v>
          </cell>
          <cell r="K449" t="str">
            <v>SOLTERO</v>
          </cell>
          <cell r="L449">
            <v>0</v>
          </cell>
          <cell r="M449" t="str">
            <v>ANALISTA DE SOPORTE</v>
          </cell>
          <cell r="N449" t="str">
            <v>PROFESIONAL STAFF</v>
          </cell>
          <cell r="O449" t="str">
            <v>I</v>
          </cell>
          <cell r="P449" t="str">
            <v>CASA MATRIZ</v>
          </cell>
          <cell r="Q449" t="str">
            <v>VICEPRESIDENCIA DE OPERACIONES</v>
          </cell>
          <cell r="R449" t="str">
            <v>EXPERIENCIA DE SERVICIO</v>
          </cell>
          <cell r="S449" t="str">
            <v>MARIBEL CASTAÑO CIRO</v>
          </cell>
          <cell r="T449" t="str">
            <v>INDEFINIDO</v>
          </cell>
          <cell r="U449">
            <v>0</v>
          </cell>
          <cell r="V449">
            <v>43313</v>
          </cell>
          <cell r="W449">
            <v>0</v>
          </cell>
          <cell r="X449">
            <v>0.48219178082191783</v>
          </cell>
          <cell r="Y449" t="str">
            <v>PROFESIONAL</v>
          </cell>
          <cell r="Z449">
            <v>0</v>
          </cell>
          <cell r="AA449">
            <v>0</v>
          </cell>
          <cell r="AB449" t="str">
            <v xml:space="preserve">INGENIERÍA DE SISTEMAS Y TELECOMUNICACIONES 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 t="str">
            <v>UNIVERSIDAD DE MANIZALES</v>
          </cell>
          <cell r="AH449">
            <v>0</v>
          </cell>
          <cell r="AI449">
            <v>0</v>
          </cell>
          <cell r="AJ449">
            <v>2017</v>
          </cell>
          <cell r="AK449" t="str">
            <v>178643574223CLD</v>
          </cell>
          <cell r="AL449" t="str">
            <v>INGENIERO DE SISTEMAS Y TELECOMUNICACIONES</v>
          </cell>
          <cell r="AM449">
            <v>42853</v>
          </cell>
          <cell r="AN449" t="str">
            <v>CURSO EN AUDITORIA INFORMATICA</v>
          </cell>
          <cell r="AO449" t="str">
            <v>CURSO EN AUDITORIA INTERNA DE CALIDAD ISO 9001</v>
          </cell>
          <cell r="AP449">
            <v>0</v>
          </cell>
          <cell r="AQ449">
            <v>0</v>
          </cell>
          <cell r="AR449" t="str">
            <v>SENA</v>
          </cell>
          <cell r="AS449" t="str">
            <v>SENA</v>
          </cell>
          <cell r="AT449">
            <v>0</v>
          </cell>
          <cell r="AU449">
            <v>0</v>
          </cell>
          <cell r="AV449">
            <v>34684</v>
          </cell>
          <cell r="AW449">
            <v>24.123287671232877</v>
          </cell>
          <cell r="AX449" t="str">
            <v>MILLA DE ORO</v>
          </cell>
          <cell r="AY449" t="str">
            <v>CRA 43 A N 3 SUR-130 TORRE 1 PISO 12 MILLA DE ORO</v>
          </cell>
          <cell r="AZ449">
            <v>0</v>
          </cell>
          <cell r="BA449">
            <v>0</v>
          </cell>
          <cell r="BB449">
            <v>0</v>
          </cell>
          <cell r="BC449">
            <v>3017039023</v>
          </cell>
          <cell r="BD449" t="str">
            <v>CALLE 51 N 64-21</v>
          </cell>
          <cell r="BE449" t="str">
            <v>MEDELLÍN</v>
          </cell>
          <cell r="BF449" t="str">
            <v>A</v>
          </cell>
        </row>
        <row r="450">
          <cell r="A450">
            <v>1036660427</v>
          </cell>
          <cell r="B450" t="str">
            <v>MANUELA JARAMILLO SALAZAR</v>
          </cell>
          <cell r="C450" t="str">
            <v>INACTIVO</v>
          </cell>
          <cell r="D450">
            <v>0</v>
          </cell>
          <cell r="E450">
            <v>0</v>
          </cell>
          <cell r="F450" t="str">
            <v>DESPIDO SIN JUSTA CAUSA</v>
          </cell>
          <cell r="G450" t="str">
            <v>OPERATIVO</v>
          </cell>
          <cell r="H450" t="str">
            <v>REGULAR</v>
          </cell>
          <cell r="I450" t="str">
            <v>F</v>
          </cell>
          <cell r="J450" t="str">
            <v>manu11795_@hotmail.com</v>
          </cell>
          <cell r="K450" t="str">
            <v>SOLTERO</v>
          </cell>
          <cell r="L450">
            <v>0</v>
          </cell>
          <cell r="M450" t="str">
            <v>AUXILIAR OPERATIVO DE SERVICIO</v>
          </cell>
          <cell r="N450" t="str">
            <v>AUXILIAR</v>
          </cell>
          <cell r="O450" t="str">
            <v>I</v>
          </cell>
          <cell r="P450" t="str">
            <v>GOBERNACIÓN ANTIOQUIA</v>
          </cell>
          <cell r="Q450" t="str">
            <v>GOBERNACIÓN ANTIOQUIA</v>
          </cell>
          <cell r="R450" t="str">
            <v>OPERACIONES</v>
          </cell>
          <cell r="S450" t="str">
            <v>ALEJANDRO ROLDAN GRANADA</v>
          </cell>
          <cell r="T450" t="str">
            <v>INDEFINIDO</v>
          </cell>
          <cell r="U450">
            <v>0</v>
          </cell>
          <cell r="V450">
            <v>42807</v>
          </cell>
          <cell r="W450">
            <v>42857</v>
          </cell>
          <cell r="X450">
            <v>0.13698630136986301</v>
          </cell>
          <cell r="Y450" t="str">
            <v>TÉCNICO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34830</v>
          </cell>
          <cell r="AW450">
            <v>23.723287671232878</v>
          </cell>
          <cell r="AX450" t="str">
            <v>GOBERNACIÓN ANTIOQUIA</v>
          </cell>
          <cell r="AY450" t="str">
            <v xml:space="preserve">CALLE 42 # 52-186 SÓTANO EXTERNO. </v>
          </cell>
          <cell r="AZ450">
            <v>0</v>
          </cell>
          <cell r="BA450" t="str">
            <v>2629779 ext 14</v>
          </cell>
          <cell r="BB450">
            <v>3771204</v>
          </cell>
          <cell r="BC450">
            <v>3207204515</v>
          </cell>
          <cell r="BD450" t="str">
            <v>CALLE 63 # 59 A 56</v>
          </cell>
          <cell r="BE450" t="str">
            <v>MEDELLÍN</v>
          </cell>
          <cell r="BF450" t="str">
            <v>O</v>
          </cell>
        </row>
        <row r="451">
          <cell r="A451">
            <v>1128423736</v>
          </cell>
          <cell r="B451" t="str">
            <v>MANUELA LOAIZA ZULUAGA</v>
          </cell>
          <cell r="C451" t="str">
            <v>INACTIVO</v>
          </cell>
          <cell r="D451" t="str">
            <v>VOLUNTARIA NEGATIVA</v>
          </cell>
          <cell r="E451">
            <v>0</v>
          </cell>
          <cell r="F451" t="str">
            <v>RENUNCIA VOLUNTARIA</v>
          </cell>
          <cell r="G451" t="str">
            <v>OPERATIVO</v>
          </cell>
          <cell r="H451" t="str">
            <v>REGULAR</v>
          </cell>
          <cell r="I451" t="str">
            <v>F</v>
          </cell>
          <cell r="J451" t="str">
            <v>manuela.loaiza@quipux.com</v>
          </cell>
          <cell r="K451" t="str">
            <v>SOLTERO</v>
          </cell>
          <cell r="L451">
            <v>0</v>
          </cell>
          <cell r="M451" t="str">
            <v>PROFESIONAL EN MERCADEO</v>
          </cell>
          <cell r="N451" t="str">
            <v>PROFESIONAL SENIOR</v>
          </cell>
          <cell r="O451" t="str">
            <v>I</v>
          </cell>
          <cell r="P451" t="str">
            <v>CASA MATRIZ</v>
          </cell>
          <cell r="Q451" t="str">
            <v>VICEPRESIDENCIA DE PROYECTOS Y NUEVOS NEGOCIOS</v>
          </cell>
          <cell r="R451" t="str">
            <v>GERENCIA DE NUEVOS NEGOCIOS</v>
          </cell>
          <cell r="S451" t="str">
            <v>DANIEL ALBERTO ZULUAGA HOLGUIN</v>
          </cell>
          <cell r="T451" t="str">
            <v>INDEFINIDO</v>
          </cell>
          <cell r="U451">
            <v>0</v>
          </cell>
          <cell r="V451">
            <v>42436</v>
          </cell>
          <cell r="W451">
            <v>43251</v>
          </cell>
          <cell r="X451">
            <v>2.2328767123287672</v>
          </cell>
          <cell r="Y451" t="str">
            <v>MAESTRÍA</v>
          </cell>
          <cell r="Z451">
            <v>0</v>
          </cell>
          <cell r="AA451">
            <v>0</v>
          </cell>
          <cell r="AB451" t="str">
            <v>INGENIERÍA ADMINISTRATIVA</v>
          </cell>
          <cell r="AC451">
            <v>0</v>
          </cell>
          <cell r="AD451" t="str">
            <v>MASTER OF SCIENCE IN INTERNATIONAL STRATEGIC MARKETING</v>
          </cell>
          <cell r="AE451">
            <v>0</v>
          </cell>
          <cell r="AF451">
            <v>0</v>
          </cell>
          <cell r="AG451" t="str">
            <v>UNIVERSIDAD EIA</v>
          </cell>
          <cell r="AH451" t="str">
            <v>UNIVERSITY OF GLASGOW</v>
          </cell>
          <cell r="AI451">
            <v>0</v>
          </cell>
          <cell r="AJ451">
            <v>2012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32821</v>
          </cell>
          <cell r="AW451">
            <v>29.227397260273971</v>
          </cell>
          <cell r="AX451" t="str">
            <v>MILLA DE ORO</v>
          </cell>
          <cell r="AY451" t="str">
            <v>CRA 43 A N 3 SUR-130 TORRE 1 PISO 12 MILLA DE ORO</v>
          </cell>
          <cell r="AZ451">
            <v>0</v>
          </cell>
          <cell r="BA451">
            <v>3137000</v>
          </cell>
          <cell r="BB451">
            <v>4185905</v>
          </cell>
          <cell r="BC451">
            <v>3173708205</v>
          </cell>
          <cell r="BD451" t="str">
            <v>CRA 16 N 11 SUR 75</v>
          </cell>
          <cell r="BE451" t="str">
            <v>MEDELLÍN</v>
          </cell>
          <cell r="BF451" t="str">
            <v>O</v>
          </cell>
        </row>
        <row r="452">
          <cell r="A452">
            <v>1039465713</v>
          </cell>
          <cell r="B452" t="str">
            <v>MARCELA JARAMILLO CRUZ</v>
          </cell>
          <cell r="C452" t="str">
            <v>ACTIVO</v>
          </cell>
          <cell r="D452">
            <v>0</v>
          </cell>
          <cell r="E452">
            <v>0</v>
          </cell>
          <cell r="F452">
            <v>0</v>
          </cell>
          <cell r="G452" t="str">
            <v>OPERATIVO</v>
          </cell>
          <cell r="H452" t="str">
            <v>REGULAR</v>
          </cell>
          <cell r="I452" t="str">
            <v>F</v>
          </cell>
          <cell r="J452" t="str">
            <v>jaramillo-marce@hotmail.com</v>
          </cell>
          <cell r="K452" t="str">
            <v>SOLTERO</v>
          </cell>
          <cell r="L452">
            <v>0</v>
          </cell>
          <cell r="M452" t="str">
            <v>AUXILIAR OPERATIVO DE SERVICIO</v>
          </cell>
          <cell r="N452" t="str">
            <v>AUXILIAR</v>
          </cell>
          <cell r="O452" t="str">
            <v>I</v>
          </cell>
          <cell r="P452" t="str">
            <v>GOBERNACIÓN ANTIOQUIA</v>
          </cell>
          <cell r="Q452" t="str">
            <v>GOBERNACIÓN ANTIOQUIA</v>
          </cell>
          <cell r="R452" t="str">
            <v>OPERACIONES</v>
          </cell>
          <cell r="S452" t="str">
            <v>LUIS CARLOS BEDOYA VASQUEZ</v>
          </cell>
          <cell r="T452" t="str">
            <v>INDEFINIDO</v>
          </cell>
          <cell r="U452">
            <v>0</v>
          </cell>
          <cell r="V452">
            <v>42792</v>
          </cell>
          <cell r="W452">
            <v>0</v>
          </cell>
          <cell r="X452">
            <v>1.9095890410958904</v>
          </cell>
          <cell r="Y452" t="str">
            <v>TÉCNICO</v>
          </cell>
          <cell r="Z452" t="str">
            <v>AUXILIAR ADMINISTRATIVO EN SALUD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 t="str">
            <v>CESDE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2015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35023</v>
          </cell>
          <cell r="AW452">
            <v>23.194520547945206</v>
          </cell>
          <cell r="AX452" t="str">
            <v>GOBERNACIÓN ANTIOQUIA</v>
          </cell>
          <cell r="AY452" t="str">
            <v xml:space="preserve">CALLE 42 # 52-186 SÓTANO EXTERNO. </v>
          </cell>
          <cell r="AZ452">
            <v>0</v>
          </cell>
          <cell r="BA452" t="str">
            <v>2629779 ext 14</v>
          </cell>
          <cell r="BB452">
            <v>2845466</v>
          </cell>
          <cell r="BC452">
            <v>3233671846</v>
          </cell>
          <cell r="BD452" t="str">
            <v>CLL 75 SUR N 33-03 LA DOCTORA</v>
          </cell>
          <cell r="BE452" t="str">
            <v>SABANETA</v>
          </cell>
          <cell r="BF452" t="str">
            <v>AB</v>
          </cell>
        </row>
        <row r="453">
          <cell r="A453">
            <v>75099866</v>
          </cell>
          <cell r="B453" t="str">
            <v>MARCELO RAMIREZ CARDENAS</v>
          </cell>
          <cell r="C453" t="str">
            <v>ACTIVO</v>
          </cell>
          <cell r="D453">
            <v>0</v>
          </cell>
          <cell r="E453">
            <v>0</v>
          </cell>
          <cell r="F453">
            <v>0</v>
          </cell>
          <cell r="G453" t="str">
            <v>OPERATIVO</v>
          </cell>
          <cell r="H453" t="str">
            <v>REGULAR</v>
          </cell>
          <cell r="I453" t="str">
            <v>M</v>
          </cell>
          <cell r="J453" t="str">
            <v>marcelo.ramirez@quipux.com</v>
          </cell>
          <cell r="K453" t="str">
            <v>SOLTERO</v>
          </cell>
          <cell r="L453">
            <v>0</v>
          </cell>
          <cell r="M453" t="str">
            <v>ANALISTA DE PROCESOS</v>
          </cell>
          <cell r="N453" t="str">
            <v>PROFESIONAL STAFF</v>
          </cell>
          <cell r="O453" t="str">
            <v>II</v>
          </cell>
          <cell r="P453" t="str">
            <v>CASA MATRIZ</v>
          </cell>
          <cell r="Q453" t="str">
            <v>VICEPRESIDENCIA DE OPERACIONES</v>
          </cell>
          <cell r="R453" t="str">
            <v>GERENCIA DE HOMOLOGACIÓN Y CERTIFICACIÓN DEL MODELO DE OPERACIÓN</v>
          </cell>
          <cell r="S453" t="str">
            <v>EDWARD DAVID AGUIRRE PEREZ</v>
          </cell>
          <cell r="T453" t="str">
            <v>INDEFINIDO</v>
          </cell>
          <cell r="U453">
            <v>0</v>
          </cell>
          <cell r="V453">
            <v>42627</v>
          </cell>
          <cell r="W453">
            <v>0</v>
          </cell>
          <cell r="X453">
            <v>2.3616438356164382</v>
          </cell>
          <cell r="Y453" t="str">
            <v>ESPECIALIZACIÓN</v>
          </cell>
          <cell r="Z453">
            <v>0</v>
          </cell>
          <cell r="AA453">
            <v>0</v>
          </cell>
          <cell r="AB453" t="str">
            <v>INGENIERÍA INDUSTRIAL</v>
          </cell>
          <cell r="AC453" t="str">
            <v>GERENCIA ESTRATEGICA DE PROYECTOS</v>
          </cell>
          <cell r="AD453">
            <v>0</v>
          </cell>
          <cell r="AE453">
            <v>0</v>
          </cell>
          <cell r="AF453">
            <v>0</v>
          </cell>
          <cell r="AG453" t="str">
            <v>UNIVERSIDAD AUTONOMA DE MANIZALES</v>
          </cell>
          <cell r="AH453" t="str">
            <v>UNIVERSIDAD NACIONAL</v>
          </cell>
          <cell r="AI453">
            <v>0</v>
          </cell>
          <cell r="AJ453">
            <v>2014</v>
          </cell>
          <cell r="AK453" t="str">
            <v>EN TRAMITE</v>
          </cell>
          <cell r="AL453" t="str">
            <v>INGENIERÍA DE SISTEMAS</v>
          </cell>
          <cell r="AM453">
            <v>0</v>
          </cell>
          <cell r="AN453" t="str">
            <v>CALIDAD PARA LA COMPETITIVIDAD</v>
          </cell>
          <cell r="AO453" t="str">
            <v>DIPLOMADO CERTIFICACIÓN CISCO</v>
          </cell>
          <cell r="AP453">
            <v>0</v>
          </cell>
          <cell r="AQ453">
            <v>0</v>
          </cell>
          <cell r="AR453" t="str">
            <v>LA FEDERACIÓN DE ORGANIZACIONES NO GUBERNAMENTALES DE CALDAS</v>
          </cell>
          <cell r="AS453" t="str">
            <v>UNIVERSIDAD DE MANIZALES</v>
          </cell>
          <cell r="AT453">
            <v>0</v>
          </cell>
          <cell r="AU453">
            <v>0</v>
          </cell>
          <cell r="AV453">
            <v>29803</v>
          </cell>
          <cell r="AW453">
            <v>37.495890410958907</v>
          </cell>
          <cell r="AX453" t="str">
            <v>MILLA DE ORO</v>
          </cell>
          <cell r="AY453" t="str">
            <v>CRA 43 A N 3 SUR-130 TORRE 1 PISO 12 MILLA DE ORO</v>
          </cell>
          <cell r="AZ453">
            <v>0</v>
          </cell>
          <cell r="BA453">
            <v>3137000</v>
          </cell>
          <cell r="BB453">
            <v>3178863247</v>
          </cell>
          <cell r="BC453">
            <v>3136573102</v>
          </cell>
          <cell r="BD453" t="str">
            <v>TR 32 SUR N 32B-50</v>
          </cell>
          <cell r="BE453" t="str">
            <v>MEDELLÍN</v>
          </cell>
          <cell r="BF453" t="str">
            <v>O</v>
          </cell>
        </row>
        <row r="454">
          <cell r="A454">
            <v>1036938992</v>
          </cell>
          <cell r="B454" t="str">
            <v>MARIA ALEJANDRA ARAQUE MESA</v>
          </cell>
          <cell r="C454" t="str">
            <v>ACTIVO</v>
          </cell>
          <cell r="D454">
            <v>0</v>
          </cell>
          <cell r="E454">
            <v>0</v>
          </cell>
          <cell r="F454">
            <v>0</v>
          </cell>
          <cell r="G454" t="str">
            <v>OPERATIVO</v>
          </cell>
          <cell r="H454" t="str">
            <v>REGULAR</v>
          </cell>
          <cell r="I454" t="str">
            <v>F</v>
          </cell>
          <cell r="J454" t="str">
            <v>maria.araque@quipux.com</v>
          </cell>
          <cell r="K454" t="str">
            <v>SOLTERO</v>
          </cell>
          <cell r="L454">
            <v>0</v>
          </cell>
          <cell r="M454" t="str">
            <v>ANALISTA DE PROCESOS</v>
          </cell>
          <cell r="N454" t="str">
            <v>PROFESIONAL STAFF</v>
          </cell>
          <cell r="O454" t="str">
            <v>III</v>
          </cell>
          <cell r="P454" t="str">
            <v>CASA MATRIZ</v>
          </cell>
          <cell r="Q454" t="str">
            <v>VICEPRESIDENCIA DE OPERACIONES</v>
          </cell>
          <cell r="R454" t="str">
            <v>GERENCIA DE HOMOLOGACIÓN Y CERTIFICACIÓN DEL MODELO DE OPERACIÓN</v>
          </cell>
          <cell r="S454" t="str">
            <v>LINA MARIA VALENCIA MONSALVE</v>
          </cell>
          <cell r="T454" t="str">
            <v>INDEFINIDO</v>
          </cell>
          <cell r="U454">
            <v>43099</v>
          </cell>
          <cell r="V454">
            <v>42824</v>
          </cell>
          <cell r="W454">
            <v>0</v>
          </cell>
          <cell r="X454">
            <v>1.821917808219178</v>
          </cell>
          <cell r="Y454" t="str">
            <v>PROFESIONAL</v>
          </cell>
          <cell r="Z454">
            <v>0</v>
          </cell>
          <cell r="AA454">
            <v>0</v>
          </cell>
          <cell r="AB454" t="str">
            <v>INGENIERÍA DE PROCESOS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 t="str">
            <v>UNIVERSIDAD EAFIT</v>
          </cell>
          <cell r="AH454">
            <v>0</v>
          </cell>
          <cell r="AI454">
            <v>0</v>
          </cell>
          <cell r="AJ454">
            <v>2014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33175</v>
          </cell>
          <cell r="AW454">
            <v>28.257534246575343</v>
          </cell>
          <cell r="AX454" t="str">
            <v>MILLA DE ORO</v>
          </cell>
          <cell r="AY454" t="str">
            <v>CRA 43 A N 3 SUR-130 TORRE 1 PISO 12 MILLA DE ORO</v>
          </cell>
          <cell r="AZ454">
            <v>0</v>
          </cell>
          <cell r="BA454">
            <v>3137000</v>
          </cell>
          <cell r="BB454">
            <v>3148151527</v>
          </cell>
          <cell r="BC454">
            <v>3148151527</v>
          </cell>
          <cell r="BD454" t="str">
            <v>TRANSVERSAL 42 A 52 D 35 (RIONEGRO)</v>
          </cell>
          <cell r="BE454" t="str">
            <v>RIONEGRO</v>
          </cell>
          <cell r="BF454" t="str">
            <v>A</v>
          </cell>
        </row>
        <row r="455">
          <cell r="A455">
            <v>1035426532</v>
          </cell>
          <cell r="B455" t="str">
            <v>MARIA CAMILA GRANDA TORO</v>
          </cell>
          <cell r="C455" t="str">
            <v>INACTIVO</v>
          </cell>
          <cell r="D455">
            <v>0</v>
          </cell>
          <cell r="E455">
            <v>0</v>
          </cell>
          <cell r="F455" t="str">
            <v>DESPIDO SIN JUSTA CAUSA</v>
          </cell>
          <cell r="G455" t="str">
            <v>OPERATIVO</v>
          </cell>
          <cell r="H455" t="str">
            <v>REGULAR</v>
          </cell>
          <cell r="I455" t="str">
            <v>F</v>
          </cell>
          <cell r="J455" t="str">
            <v>camila_0321@hotmail.com</v>
          </cell>
          <cell r="K455" t="str">
            <v>SOLTERO</v>
          </cell>
          <cell r="L455">
            <v>0</v>
          </cell>
          <cell r="M455" t="str">
            <v>AUXILIAR DE CORREO</v>
          </cell>
          <cell r="N455" t="str">
            <v>AUXILIAR</v>
          </cell>
          <cell r="O455" t="str">
            <v>I</v>
          </cell>
          <cell r="P455" t="str">
            <v>GOBERNACIÓN ANTIOQUIA</v>
          </cell>
          <cell r="Q455" t="str">
            <v>GOBERNACIÓN ANTIOQUIA</v>
          </cell>
          <cell r="R455" t="str">
            <v>LIQUIDACIÓN</v>
          </cell>
          <cell r="S455" t="str">
            <v>LUIS CARLOS BEDOYA VASQUEZ</v>
          </cell>
          <cell r="T455" t="str">
            <v>INDEFINIDO</v>
          </cell>
          <cell r="U455">
            <v>0</v>
          </cell>
          <cell r="V455">
            <v>42767</v>
          </cell>
          <cell r="W455">
            <v>43327</v>
          </cell>
          <cell r="X455">
            <v>1.5342465753424657</v>
          </cell>
          <cell r="Y455" t="str">
            <v>BACHILLER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2010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33231</v>
          </cell>
          <cell r="AW455">
            <v>28.104109589041094</v>
          </cell>
          <cell r="AX455" t="str">
            <v>GOBERNACIÓN ANTIOQUIA</v>
          </cell>
          <cell r="AY455" t="str">
            <v xml:space="preserve">CALLE 42 # 52-186 SÓTANO EXTERNO. </v>
          </cell>
          <cell r="AZ455">
            <v>0</v>
          </cell>
          <cell r="BA455" t="str">
            <v>2629779 ext 14</v>
          </cell>
          <cell r="BB455">
            <v>2745984</v>
          </cell>
          <cell r="BC455">
            <v>0</v>
          </cell>
          <cell r="BD455" t="str">
            <v>CARRERA 55 # 56 - 13</v>
          </cell>
          <cell r="BE455" t="str">
            <v>COPACABANA</v>
          </cell>
          <cell r="BF455" t="str">
            <v>O</v>
          </cell>
        </row>
        <row r="456">
          <cell r="A456">
            <v>1144152061</v>
          </cell>
          <cell r="B456" t="str">
            <v>CARLOS ANDRÉS CUERO SUAZA</v>
          </cell>
          <cell r="C456" t="str">
            <v>INACTIVO</v>
          </cell>
          <cell r="D456" t="str">
            <v>VOLUNTARIA NEGATIVA</v>
          </cell>
          <cell r="E456">
            <v>0</v>
          </cell>
          <cell r="F456" t="str">
            <v>RENUNCIA VOLUNTARIA</v>
          </cell>
          <cell r="G456" t="str">
            <v>OPERATIVO</v>
          </cell>
          <cell r="H456" t="str">
            <v>REGULAR</v>
          </cell>
          <cell r="I456" t="str">
            <v>M</v>
          </cell>
          <cell r="J456" t="str">
            <v>carlos.cuero@quipux.com</v>
          </cell>
          <cell r="K456" t="str">
            <v>SOLTERO</v>
          </cell>
          <cell r="L456">
            <v>0</v>
          </cell>
          <cell r="M456" t="str">
            <v>ANALISTA DESARROLLADOR</v>
          </cell>
          <cell r="N456" t="str">
            <v>PROFESIONAL STAFF</v>
          </cell>
          <cell r="O456" t="str">
            <v>II</v>
          </cell>
          <cell r="P456" t="str">
            <v>CASA MATRIZ</v>
          </cell>
          <cell r="Q456" t="str">
            <v>VICEPRESIDENCIA DE FÁBRICA DE SOFTWARE</v>
          </cell>
          <cell r="R456" t="str">
            <v>GERENCIA DE OPTIMIZACIÓN DE SOLUCIONES</v>
          </cell>
          <cell r="S456" t="str">
            <v>ANGELA MARIA CUARTAS HURTADO</v>
          </cell>
          <cell r="T456" t="str">
            <v>INDEFINIDO</v>
          </cell>
          <cell r="U456">
            <v>0</v>
          </cell>
          <cell r="V456">
            <v>43313</v>
          </cell>
          <cell r="W456">
            <v>43375</v>
          </cell>
          <cell r="X456">
            <v>0.16986301369863013</v>
          </cell>
          <cell r="Y456" t="str">
            <v>TECNOLÓGICO</v>
          </cell>
          <cell r="Z456">
            <v>0</v>
          </cell>
          <cell r="AA456" t="str">
            <v>SISTEMAS</v>
          </cell>
          <cell r="AB456" t="str">
            <v>ESTUDIANTE DE INGENIERÍA INFORMATICA</v>
          </cell>
          <cell r="AC456">
            <v>0</v>
          </cell>
          <cell r="AD456">
            <v>0</v>
          </cell>
          <cell r="AE456">
            <v>0</v>
          </cell>
          <cell r="AF456" t="str">
            <v>INSTITUCION UNIVERSITARIA ANTONIO JOSE CAMACHO</v>
          </cell>
          <cell r="AG456" t="str">
            <v>POLITÉCNICO COLOMBIANO JAIME ISAZA CADAVID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33416</v>
          </cell>
          <cell r="AW456">
            <v>27.597260273972601</v>
          </cell>
          <cell r="AX456" t="str">
            <v>FORUM</v>
          </cell>
          <cell r="AY456" t="str">
            <v>Calle 7 Sur #42 - 70</v>
          </cell>
          <cell r="AZ456">
            <v>0</v>
          </cell>
          <cell r="BA456">
            <v>0</v>
          </cell>
          <cell r="BB456">
            <v>5987093</v>
          </cell>
          <cell r="BC456">
            <v>3122976735</v>
          </cell>
          <cell r="BD456" t="str">
            <v>CR A 50 A N 24-51 APTO 106</v>
          </cell>
          <cell r="BE456" t="str">
            <v>MEDELLÍN</v>
          </cell>
          <cell r="BF456" t="str">
            <v>O</v>
          </cell>
        </row>
        <row r="457">
          <cell r="A457">
            <v>43993186</v>
          </cell>
          <cell r="B457" t="str">
            <v>MARIA CATALINA BETANCUR BUSTAMANTE</v>
          </cell>
          <cell r="C457" t="str">
            <v>INACTIVO</v>
          </cell>
          <cell r="D457" t="str">
            <v>VOLUNTARIA NEGATIVA</v>
          </cell>
          <cell r="E457">
            <v>0</v>
          </cell>
          <cell r="F457" t="str">
            <v>RENUNCIA VOLUNTARIA</v>
          </cell>
          <cell r="G457" t="str">
            <v>OPERATIVO</v>
          </cell>
          <cell r="H457" t="str">
            <v>REGULAR</v>
          </cell>
          <cell r="I457" t="str">
            <v>F</v>
          </cell>
          <cell r="J457" t="str">
            <v>maria.betancur@quipux.com</v>
          </cell>
          <cell r="K457" t="str">
            <v>CASADO</v>
          </cell>
          <cell r="L457">
            <v>0</v>
          </cell>
          <cell r="M457" t="str">
            <v>ANALISTA DE PROCESOS</v>
          </cell>
          <cell r="N457" t="str">
            <v>PROFESIONAL SENIOR</v>
          </cell>
          <cell r="O457" t="str">
            <v>I</v>
          </cell>
          <cell r="P457" t="str">
            <v>CASA MATRIZ</v>
          </cell>
          <cell r="Q457" t="str">
            <v>VICEPRESIDENCIA DE OPERACIONES</v>
          </cell>
          <cell r="R457" t="str">
            <v>GERENCIA DE HOMOLOGACIÓN Y CERTIFICACIÓN DEL MODELO DE OPERACIÓN</v>
          </cell>
          <cell r="S457" t="str">
            <v>EDWARD DAVID AGUIRRE PEREZ</v>
          </cell>
          <cell r="T457" t="str">
            <v>INDEFINIDO</v>
          </cell>
          <cell r="U457">
            <v>0</v>
          </cell>
          <cell r="V457">
            <v>42604</v>
          </cell>
          <cell r="W457">
            <v>43187</v>
          </cell>
          <cell r="X457">
            <v>1.5972602739726027</v>
          </cell>
          <cell r="Y457" t="str">
            <v>PROFESIONAL</v>
          </cell>
          <cell r="Z457">
            <v>0</v>
          </cell>
          <cell r="AA457">
            <v>0</v>
          </cell>
          <cell r="AB457" t="str">
            <v>INGENIERÍA ADMINISTRATIVA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 t="str">
            <v>UNIVERSIDAD NACIONAL DE COLOMBIA</v>
          </cell>
          <cell r="AH457">
            <v>0</v>
          </cell>
          <cell r="AI457">
            <v>0</v>
          </cell>
          <cell r="AJ457">
            <v>2010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31388</v>
          </cell>
          <cell r="AW457">
            <v>33.153424657534245</v>
          </cell>
          <cell r="AX457" t="str">
            <v>MILLA DE ORO</v>
          </cell>
          <cell r="AY457" t="str">
            <v>CRA 43 A N 3 SUR-130 TORRE 1 PISO 12 MILLA DE ORO</v>
          </cell>
          <cell r="AZ457">
            <v>0</v>
          </cell>
          <cell r="BA457">
            <v>3137000</v>
          </cell>
          <cell r="BB457">
            <v>6007665</v>
          </cell>
          <cell r="BC457">
            <v>2861937</v>
          </cell>
          <cell r="BD457" t="str">
            <v>CLL 75 SUR # 45-139 CALLE LARGA</v>
          </cell>
          <cell r="BE457" t="str">
            <v>SABANETA</v>
          </cell>
          <cell r="BF457" t="str">
            <v>A</v>
          </cell>
        </row>
        <row r="458">
          <cell r="A458">
            <v>1061764990</v>
          </cell>
          <cell r="B458" t="str">
            <v>DIANA ISABEL PERDOMO PIZO</v>
          </cell>
          <cell r="C458" t="str">
            <v>ACTIVO</v>
          </cell>
          <cell r="D458">
            <v>0</v>
          </cell>
          <cell r="E458">
            <v>0</v>
          </cell>
          <cell r="F458">
            <v>0</v>
          </cell>
          <cell r="G458" t="str">
            <v>OPERATIVO</v>
          </cell>
          <cell r="H458" t="str">
            <v>REGULAR</v>
          </cell>
          <cell r="I458" t="str">
            <v>F</v>
          </cell>
          <cell r="J458" t="str">
            <v>daianperdomo@hotmail.com</v>
          </cell>
          <cell r="K458" t="str">
            <v>SOLTERO</v>
          </cell>
          <cell r="L458">
            <v>0</v>
          </cell>
          <cell r="M458" t="str">
            <v>AUXILIAR OPERATIVO DE SERVICIO</v>
          </cell>
          <cell r="N458" t="str">
            <v>AUXILIAR</v>
          </cell>
          <cell r="O458" t="str">
            <v>II</v>
          </cell>
          <cell r="P458" t="str">
            <v>TRÁNSITO POPAYÁN</v>
          </cell>
          <cell r="Q458" t="str">
            <v>TRÁNSITO POPAYÁN</v>
          </cell>
          <cell r="R458" t="str">
            <v>RMI</v>
          </cell>
          <cell r="S458" t="str">
            <v>LAURA JULIETH BOLAÑOS FERNANDEZ</v>
          </cell>
          <cell r="T458" t="str">
            <v>INDEFINIDO</v>
          </cell>
          <cell r="U458">
            <v>0</v>
          </cell>
          <cell r="V458">
            <v>43313</v>
          </cell>
          <cell r="W458">
            <v>0</v>
          </cell>
          <cell r="X458">
            <v>0.48219178082191783</v>
          </cell>
          <cell r="Y458" t="str">
            <v>PROFESIONAL</v>
          </cell>
          <cell r="Z458">
            <v>0</v>
          </cell>
          <cell r="AA458">
            <v>0</v>
          </cell>
          <cell r="AB458" t="str">
            <v>ADMINISTRACIÓN DE EMPRESAS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 t="str">
            <v>UNIVERSIDAD COLEGIO MAYOR DE CAUCA</v>
          </cell>
          <cell r="AH458">
            <v>0</v>
          </cell>
          <cell r="AI458">
            <v>0</v>
          </cell>
          <cell r="AJ458">
            <v>2016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34305</v>
          </cell>
          <cell r="AW458">
            <v>25.161643835616438</v>
          </cell>
          <cell r="AX458" t="str">
            <v>TRÁNSITO POPAYÁN</v>
          </cell>
          <cell r="AY458" t="str">
            <v>CARRERA 2 CON CALLE 25 NORTE, SALIDA AL HUILA, VÍA POMONA</v>
          </cell>
          <cell r="AZ458">
            <v>0</v>
          </cell>
          <cell r="BA458">
            <v>0</v>
          </cell>
          <cell r="BB458">
            <v>0</v>
          </cell>
          <cell r="BC458">
            <v>3003267838</v>
          </cell>
          <cell r="BD458" t="str">
            <v>CALLE 69 N 1D 99 LA PAZ</v>
          </cell>
          <cell r="BE458" t="str">
            <v>POPAYÁN</v>
          </cell>
          <cell r="BF458" t="str">
            <v>O</v>
          </cell>
        </row>
        <row r="459">
          <cell r="A459">
            <v>39448169</v>
          </cell>
          <cell r="B459" t="str">
            <v>MARIA CRISTINA YUSTRES GONZALEZ</v>
          </cell>
          <cell r="C459" t="str">
            <v>ACTIVO</v>
          </cell>
          <cell r="D459">
            <v>0</v>
          </cell>
          <cell r="E459">
            <v>0</v>
          </cell>
          <cell r="F459">
            <v>0</v>
          </cell>
          <cell r="G459" t="str">
            <v>LIDER</v>
          </cell>
          <cell r="H459" t="str">
            <v>REGULAR</v>
          </cell>
          <cell r="I459" t="str">
            <v>F</v>
          </cell>
          <cell r="J459" t="str">
            <v>cristina.yustres@transitorionegro.com</v>
          </cell>
          <cell r="K459" t="str">
            <v>CASADO</v>
          </cell>
          <cell r="L459">
            <v>1</v>
          </cell>
          <cell r="M459" t="str">
            <v>GERENTE DE SERVICIOS</v>
          </cell>
          <cell r="N459" t="str">
            <v>DIRECTOR/MASTER</v>
          </cell>
          <cell r="O459" t="str">
            <v>I</v>
          </cell>
          <cell r="P459" t="str">
            <v>TRÁNSITO RIONEGRO</v>
          </cell>
          <cell r="Q459" t="str">
            <v>TRÁNSITO RIONEGRO</v>
          </cell>
          <cell r="R459" t="str">
            <v>ADMINISTRATIVO</v>
          </cell>
          <cell r="S459" t="str">
            <v>FLOR MARINA MESA GARCIA</v>
          </cell>
          <cell r="T459" t="str">
            <v>FIJO SUPERIOR A UN AÑO</v>
          </cell>
          <cell r="U459">
            <v>0</v>
          </cell>
          <cell r="V459">
            <v>42649</v>
          </cell>
          <cell r="W459">
            <v>0</v>
          </cell>
          <cell r="X459">
            <v>2.3013698630136985</v>
          </cell>
          <cell r="Y459" t="str">
            <v>BACHILLER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28123</v>
          </cell>
          <cell r="AW459">
            <v>42.098630136986301</v>
          </cell>
          <cell r="AX459" t="str">
            <v>TRÁNSITO RIONEGRO</v>
          </cell>
          <cell r="AY459" t="str">
            <v>CARRERA 47 NO. 62-50</v>
          </cell>
          <cell r="AZ459">
            <v>0</v>
          </cell>
          <cell r="BA459" t="str">
            <v>5621717 ext 114</v>
          </cell>
          <cell r="BB459">
            <v>5615111</v>
          </cell>
          <cell r="BC459">
            <v>3108916853</v>
          </cell>
          <cell r="BD459" t="str">
            <v>VEREDA CHACHAFRUTO</v>
          </cell>
          <cell r="BE459" t="str">
            <v>RIONEGRO</v>
          </cell>
          <cell r="BF459" t="str">
            <v>O</v>
          </cell>
        </row>
        <row r="460">
          <cell r="A460">
            <v>43459881</v>
          </cell>
          <cell r="B460" t="str">
            <v>MARIA FATIMA MARQUEZ CARDONA</v>
          </cell>
          <cell r="C460" t="str">
            <v>ACTIVO</v>
          </cell>
          <cell r="D460">
            <v>0</v>
          </cell>
          <cell r="E460">
            <v>0</v>
          </cell>
          <cell r="F460">
            <v>0</v>
          </cell>
          <cell r="G460" t="str">
            <v>OPERATIVO</v>
          </cell>
          <cell r="H460" t="str">
            <v>REGULAR</v>
          </cell>
          <cell r="I460" t="str">
            <v>F</v>
          </cell>
          <cell r="J460" t="str">
            <v>mariafatimamarquezcardona@gmail.com</v>
          </cell>
          <cell r="K460" t="str">
            <v>CASADO</v>
          </cell>
          <cell r="L460">
            <v>2</v>
          </cell>
          <cell r="M460" t="str">
            <v>SERVICIOS GENERALES</v>
          </cell>
          <cell r="N460" t="str">
            <v>AUXILIAR</v>
          </cell>
          <cell r="O460" t="str">
            <v>I</v>
          </cell>
          <cell r="P460" t="str">
            <v>TRÁNSITO RIONEGRO</v>
          </cell>
          <cell r="Q460" t="str">
            <v>TRÁNSITO RIONEGRO</v>
          </cell>
          <cell r="R460" t="str">
            <v>OPERACIONES</v>
          </cell>
          <cell r="S460" t="str">
            <v>BIBI KRISHANA OCHOA ARROYAVE</v>
          </cell>
          <cell r="T460" t="str">
            <v>FIJO SUPERIOR A UN AÑO</v>
          </cell>
          <cell r="U460">
            <v>0</v>
          </cell>
          <cell r="V460">
            <v>42772</v>
          </cell>
          <cell r="W460">
            <v>0</v>
          </cell>
          <cell r="X460">
            <v>1.9643835616438357</v>
          </cell>
          <cell r="Y460" t="str">
            <v>BACHILLER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26581</v>
          </cell>
          <cell r="AW460">
            <v>46.323287671232876</v>
          </cell>
          <cell r="AX460" t="str">
            <v>TRÁNSITO RIONEGRO</v>
          </cell>
          <cell r="AY460" t="str">
            <v>CARRERA 47 NO. 62-50</v>
          </cell>
          <cell r="AZ460">
            <v>0</v>
          </cell>
          <cell r="BA460" t="str">
            <v>5621717 ext 114</v>
          </cell>
          <cell r="BB460">
            <v>5621717</v>
          </cell>
          <cell r="BC460">
            <v>0</v>
          </cell>
          <cell r="BD460" t="str">
            <v>SIN ESPECIFICAR</v>
          </cell>
          <cell r="BE460" t="str">
            <v>RIONEGRO</v>
          </cell>
          <cell r="BF460" t="str">
            <v>O</v>
          </cell>
        </row>
        <row r="461">
          <cell r="A461">
            <v>1040042732</v>
          </cell>
          <cell r="B461" t="str">
            <v>MARIA GERALDINE GARCIA MEJIA</v>
          </cell>
          <cell r="C461" t="str">
            <v>ACTIVO</v>
          </cell>
          <cell r="D461">
            <v>0</v>
          </cell>
          <cell r="E461">
            <v>0</v>
          </cell>
          <cell r="F461">
            <v>0</v>
          </cell>
          <cell r="G461" t="str">
            <v>OPERATIVO</v>
          </cell>
          <cell r="H461" t="str">
            <v>REGULAR</v>
          </cell>
          <cell r="I461" t="str">
            <v>F</v>
          </cell>
          <cell r="J461" t="str">
            <v>maria.garcia@quipux.com</v>
          </cell>
          <cell r="K461" t="str">
            <v>SOLTERO</v>
          </cell>
          <cell r="L461">
            <v>0</v>
          </cell>
          <cell r="M461" t="str">
            <v>ANALISTA DE CALIDAD</v>
          </cell>
          <cell r="N461" t="str">
            <v>PROFESIONAL STAFF</v>
          </cell>
          <cell r="O461" t="str">
            <v>I</v>
          </cell>
          <cell r="P461" t="str">
            <v>CASA MATRIZ</v>
          </cell>
          <cell r="Q461" t="str">
            <v>VICEPRESIDENCIA DE FÁBRICA DE SOFTWARE</v>
          </cell>
          <cell r="R461" t="str">
            <v>GERENCIA DE OPTIMIZACIÓN DE SOLUCIONES</v>
          </cell>
          <cell r="S461" t="str">
            <v>JUAN CARLOS LONDOÑO TASCON</v>
          </cell>
          <cell r="T461" t="str">
            <v>INDEFINIDO</v>
          </cell>
          <cell r="U461">
            <v>0</v>
          </cell>
          <cell r="V461">
            <v>42808</v>
          </cell>
          <cell r="W461">
            <v>0</v>
          </cell>
          <cell r="X461">
            <v>1.8657534246575342</v>
          </cell>
          <cell r="Y461" t="str">
            <v>PROFESIONAL</v>
          </cell>
          <cell r="Z461">
            <v>0</v>
          </cell>
          <cell r="AA461">
            <v>0</v>
          </cell>
          <cell r="AB461" t="str">
            <v>INGENIERÍA DE SISTEMAS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 t="str">
            <v>UNIVERSIDAD CATÓLICA DE ORIENTE</v>
          </cell>
          <cell r="AH461">
            <v>0</v>
          </cell>
          <cell r="AI461">
            <v>0</v>
          </cell>
          <cell r="AJ461">
            <v>2017</v>
          </cell>
          <cell r="AK461" t="str">
            <v>05255-379427ANT</v>
          </cell>
          <cell r="AL461" t="str">
            <v>INGENIERÍA DE SISTEMAS</v>
          </cell>
          <cell r="AM461">
            <v>43122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34098</v>
          </cell>
          <cell r="AW461">
            <v>25.728767123287671</v>
          </cell>
          <cell r="AX461" t="str">
            <v>RIONEGRO</v>
          </cell>
          <cell r="AY461" t="str">
            <v>CALLE 42 Nº 56-39 SAVANA PLAZA</v>
          </cell>
          <cell r="AZ461">
            <v>0</v>
          </cell>
          <cell r="BA461" t="str">
            <v>3137000 ext 406</v>
          </cell>
          <cell r="BB461">
            <v>5538750</v>
          </cell>
          <cell r="BC461">
            <v>3226620266</v>
          </cell>
          <cell r="BD461" t="str">
            <v xml:space="preserve">CRA 23 11A-07 </v>
          </cell>
          <cell r="BE461" t="str">
            <v>LA CEJA</v>
          </cell>
          <cell r="BF461" t="str">
            <v>A</v>
          </cell>
        </row>
        <row r="462">
          <cell r="A462">
            <v>1035303251</v>
          </cell>
          <cell r="B462" t="str">
            <v>MARIA ISABEL GARCIA BORJA</v>
          </cell>
          <cell r="C462" t="str">
            <v>ACTIVO</v>
          </cell>
          <cell r="D462">
            <v>0</v>
          </cell>
          <cell r="E462">
            <v>0</v>
          </cell>
          <cell r="F462">
            <v>0</v>
          </cell>
          <cell r="G462" t="str">
            <v>OPERATIVO</v>
          </cell>
          <cell r="H462" t="str">
            <v>REGULAR</v>
          </cell>
          <cell r="I462" t="str">
            <v>F</v>
          </cell>
          <cell r="J462" t="str">
            <v>isa891@hotmail.es</v>
          </cell>
          <cell r="K462" t="str">
            <v>SOLTERO</v>
          </cell>
          <cell r="L462">
            <v>0</v>
          </cell>
          <cell r="M462" t="str">
            <v>AUXILIAR OPERATIVO DE SERVICIO</v>
          </cell>
          <cell r="N462" t="str">
            <v>AUXILIAR</v>
          </cell>
          <cell r="O462" t="str">
            <v>I</v>
          </cell>
          <cell r="P462" t="str">
            <v>GOBERNACIÓN ANTIOQUIA</v>
          </cell>
          <cell r="Q462" t="str">
            <v>GOBERNACIÓN ANTIOQUIA</v>
          </cell>
          <cell r="R462" t="str">
            <v>OPERACIONES</v>
          </cell>
          <cell r="S462" t="str">
            <v>LUIS CARLOS BEDOYA VASQUEZ</v>
          </cell>
          <cell r="T462" t="str">
            <v>INDEFINIDO</v>
          </cell>
          <cell r="U462">
            <v>0</v>
          </cell>
          <cell r="V462">
            <v>42767</v>
          </cell>
          <cell r="W462">
            <v>0</v>
          </cell>
          <cell r="X462">
            <v>1.978082191780822</v>
          </cell>
          <cell r="Y462" t="str">
            <v>TECNOLÓGICO</v>
          </cell>
          <cell r="Z462" t="str">
            <v>ADMINISTRACIÓN EN MERCADEO Y FINANZAS</v>
          </cell>
          <cell r="AA462" t="str">
            <v>COMERCIO INTERNACIONAL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INSTITUCIÓN UNIVERSITARIA ESUMER</v>
          </cell>
          <cell r="AG462">
            <v>0</v>
          </cell>
          <cell r="AH462">
            <v>0</v>
          </cell>
          <cell r="AI462">
            <v>0</v>
          </cell>
          <cell r="AJ462">
            <v>2013</v>
          </cell>
          <cell r="AK462">
            <v>0</v>
          </cell>
          <cell r="AL462">
            <v>0</v>
          </cell>
          <cell r="AM462">
            <v>0</v>
          </cell>
          <cell r="AN462" t="str">
            <v>CONGRESO INTERNACIONAL DE NEGOCIOS "COLOMBIA EN LOS NEGOCIOS DEL FUTURO"</v>
          </cell>
          <cell r="AO462" t="str">
            <v>CONGRESO EN GESTIÓN FINANCIERA "RIESGO FINANCIERO"</v>
          </cell>
          <cell r="AP462" t="str">
            <v>JORNADA DE LEGISLACIÓN ADUANERA EN EL MARCO DE LOS TLC</v>
          </cell>
          <cell r="AQ462" t="str">
            <v>CONGRESO DE MERCADEO</v>
          </cell>
          <cell r="AR462" t="str">
            <v>ESUMER</v>
          </cell>
          <cell r="AS462" t="str">
            <v>ITM</v>
          </cell>
          <cell r="AT462">
            <v>0</v>
          </cell>
          <cell r="AU462">
            <v>0</v>
          </cell>
          <cell r="AV462">
            <v>32761</v>
          </cell>
          <cell r="AW462">
            <v>29.391780821917809</v>
          </cell>
          <cell r="AX462" t="str">
            <v>GOBERNACIÓN ANTIOQUIA</v>
          </cell>
          <cell r="AY462" t="str">
            <v xml:space="preserve">CALLE 42 # 52-186 SÓTANO EXTERNO. </v>
          </cell>
          <cell r="AZ462">
            <v>0</v>
          </cell>
          <cell r="BA462" t="str">
            <v>2629779 ext 14</v>
          </cell>
          <cell r="BB462">
            <v>5598030</v>
          </cell>
          <cell r="BC462">
            <v>3023283165</v>
          </cell>
          <cell r="BD462" t="str">
            <v>CARRERA 108 # 42 - 36</v>
          </cell>
          <cell r="BE462" t="str">
            <v>MEDELLÍN</v>
          </cell>
          <cell r="BF462" t="str">
            <v>O</v>
          </cell>
        </row>
        <row r="463">
          <cell r="A463">
            <v>1036613734</v>
          </cell>
          <cell r="B463" t="str">
            <v>MARIA ISABEL GOMEZ GIRALDO</v>
          </cell>
          <cell r="C463" t="str">
            <v>ACTIVO</v>
          </cell>
          <cell r="D463">
            <v>0</v>
          </cell>
          <cell r="E463">
            <v>0</v>
          </cell>
          <cell r="F463">
            <v>0</v>
          </cell>
          <cell r="G463" t="str">
            <v>OPERATIVO</v>
          </cell>
          <cell r="H463" t="str">
            <v>REGULAR</v>
          </cell>
          <cell r="I463" t="str">
            <v>F</v>
          </cell>
          <cell r="J463" t="str">
            <v>maria.gomez@quipux.com</v>
          </cell>
          <cell r="K463" t="str">
            <v>CASADO</v>
          </cell>
          <cell r="L463">
            <v>1</v>
          </cell>
          <cell r="M463" t="str">
            <v>AUXILIAR ADMINISTRATIVA</v>
          </cell>
          <cell r="N463" t="str">
            <v>PROFESIONAL STAFF</v>
          </cell>
          <cell r="O463" t="str">
            <v>I</v>
          </cell>
          <cell r="P463" t="str">
            <v>CASA MATRIZ</v>
          </cell>
          <cell r="Q463" t="str">
            <v>VICEPRESIDENCIA DE ESTRATEGIA Y VALOR</v>
          </cell>
          <cell r="R463" t="str">
            <v>GERENCIA DE OPERACIONES FINANCIERAS</v>
          </cell>
          <cell r="S463" t="str">
            <v>JHON FREDY LOPEZ GARCIA</v>
          </cell>
          <cell r="T463" t="str">
            <v>INDEFINIDO</v>
          </cell>
          <cell r="U463">
            <v>0</v>
          </cell>
          <cell r="V463">
            <v>41967</v>
          </cell>
          <cell r="W463">
            <v>0</v>
          </cell>
          <cell r="X463">
            <v>4.1698630136986301</v>
          </cell>
          <cell r="Y463" t="str">
            <v>TECNOLÓGICO</v>
          </cell>
          <cell r="Z463">
            <v>0</v>
          </cell>
          <cell r="AA463" t="str">
            <v>GESTIÓN ADMINISTRATIVA</v>
          </cell>
          <cell r="AB463" t="str">
            <v>ESTUDIANTE ADMINISTRACIÓN TECNOLÓGICA</v>
          </cell>
          <cell r="AC463">
            <v>0</v>
          </cell>
          <cell r="AD463">
            <v>0</v>
          </cell>
          <cell r="AE463">
            <v>0</v>
          </cell>
          <cell r="AF463" t="str">
            <v>INSTITUTO TECNOLÓGICO METROPOLITANO</v>
          </cell>
          <cell r="AG463" t="str">
            <v>INSTITUTO TECNOLÓGICO METROPOLITANO</v>
          </cell>
          <cell r="AH463">
            <v>0</v>
          </cell>
          <cell r="AI463">
            <v>0</v>
          </cell>
          <cell r="AJ463">
            <v>2013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32188</v>
          </cell>
          <cell r="AW463">
            <v>30.961643835616439</v>
          </cell>
          <cell r="AX463" t="str">
            <v>MILLA DE ORO</v>
          </cell>
          <cell r="AY463" t="str">
            <v>CRA 43 A N 3 SUR-130 TORRE 1 PISO 12 MILLA DE ORO</v>
          </cell>
          <cell r="AZ463">
            <v>0</v>
          </cell>
          <cell r="BA463">
            <v>3137000</v>
          </cell>
          <cell r="BB463">
            <v>5277446</v>
          </cell>
          <cell r="BC463">
            <v>3015830273</v>
          </cell>
          <cell r="BD463" t="str">
            <v>CARRERA 35A NO. 65 - 117 VILLA HERMOSA</v>
          </cell>
          <cell r="BE463" t="str">
            <v>MEDELLÍN</v>
          </cell>
          <cell r="BF463" t="str">
            <v>O</v>
          </cell>
        </row>
        <row r="464">
          <cell r="A464">
            <v>1152451254</v>
          </cell>
          <cell r="B464" t="str">
            <v>LAURA RESTREPO ORTIZ</v>
          </cell>
          <cell r="C464" t="str">
            <v>ACTIVO</v>
          </cell>
          <cell r="D464">
            <v>0</v>
          </cell>
          <cell r="E464">
            <v>0</v>
          </cell>
          <cell r="F464">
            <v>0</v>
          </cell>
          <cell r="G464" t="str">
            <v>OPERATIVO</v>
          </cell>
          <cell r="H464" t="str">
            <v>REGULAR</v>
          </cell>
          <cell r="I464" t="str">
            <v>F</v>
          </cell>
          <cell r="J464" t="str">
            <v>laura.restrepo@quipux.com</v>
          </cell>
          <cell r="K464" t="str">
            <v>SOLTERO</v>
          </cell>
          <cell r="L464">
            <v>0</v>
          </cell>
          <cell r="M464" t="str">
            <v>ANALISTA DE PROCESOS</v>
          </cell>
          <cell r="N464" t="str">
            <v>PROFESIONAL STAFF</v>
          </cell>
          <cell r="O464" t="str">
            <v>III</v>
          </cell>
          <cell r="P464" t="str">
            <v>CASA MATRIZ</v>
          </cell>
          <cell r="Q464" t="str">
            <v>VICEPRESIDENCIA DE OPERACIONES</v>
          </cell>
          <cell r="R464" t="str">
            <v>GERENCIA DE HOMOLOGACIÓN Y CERTIFICACIÓN DEL MODELO DE OPERACIÓN</v>
          </cell>
          <cell r="S464" t="str">
            <v>LINA MARIA VALENCIA MONSALVE</v>
          </cell>
          <cell r="T464" t="str">
            <v>INDEFINIDO</v>
          </cell>
          <cell r="U464">
            <v>0</v>
          </cell>
          <cell r="V464">
            <v>43313</v>
          </cell>
          <cell r="W464">
            <v>0</v>
          </cell>
          <cell r="X464">
            <v>0.48219178082191783</v>
          </cell>
          <cell r="Y464" t="str">
            <v>PROFESIONAL</v>
          </cell>
          <cell r="Z464">
            <v>0</v>
          </cell>
          <cell r="AA464">
            <v>0</v>
          </cell>
          <cell r="AB464" t="str">
            <v>INGENIERÍA DE PRODUCCIÓN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 t="str">
            <v>UNIVERSIDAD EAFIT</v>
          </cell>
          <cell r="AH464">
            <v>0</v>
          </cell>
          <cell r="AI464">
            <v>0</v>
          </cell>
          <cell r="AJ464">
            <v>2016</v>
          </cell>
          <cell r="AK464" t="str">
            <v>EN TRAMITE</v>
          </cell>
          <cell r="AL464">
            <v>0</v>
          </cell>
          <cell r="AM464">
            <v>0</v>
          </cell>
          <cell r="AN464" t="str">
            <v>NIVEL DE INGLES INTERMEDIO</v>
          </cell>
          <cell r="AO464">
            <v>0</v>
          </cell>
          <cell r="AP464">
            <v>0</v>
          </cell>
          <cell r="AQ464">
            <v>0</v>
          </cell>
          <cell r="AR464" t="str">
            <v>EAFIT</v>
          </cell>
          <cell r="AS464">
            <v>0</v>
          </cell>
          <cell r="AT464">
            <v>0</v>
          </cell>
          <cell r="AU464">
            <v>0</v>
          </cell>
          <cell r="AV464">
            <v>34586</v>
          </cell>
          <cell r="AW464">
            <v>24.391780821917809</v>
          </cell>
          <cell r="AX464" t="str">
            <v>MILLA DE ORO</v>
          </cell>
          <cell r="AY464" t="str">
            <v>CRA 43 A N 3 SUR-130 TORRE 1 PISO 12 MILLA DE ORO</v>
          </cell>
          <cell r="AZ464">
            <v>0</v>
          </cell>
          <cell r="BA464">
            <v>0</v>
          </cell>
          <cell r="BB464">
            <v>0</v>
          </cell>
          <cell r="BC464">
            <v>3217108862</v>
          </cell>
          <cell r="BD464" t="str">
            <v>calle 13 Nº 75-44 BLOQUE 61 (BELEN LAS MARGARITAS)</v>
          </cell>
          <cell r="BE464" t="str">
            <v>MEDELLÍN</v>
          </cell>
          <cell r="BF464" t="str">
            <v>O</v>
          </cell>
        </row>
        <row r="465">
          <cell r="A465">
            <v>1152201909</v>
          </cell>
          <cell r="B465" t="str">
            <v>MAURICIO DIAZ ARBOLEDA</v>
          </cell>
          <cell r="C465" t="str">
            <v>ACTIVO</v>
          </cell>
          <cell r="D465">
            <v>0</v>
          </cell>
          <cell r="E465">
            <v>0</v>
          </cell>
          <cell r="F465">
            <v>0</v>
          </cell>
          <cell r="G465" t="str">
            <v>OPERATIVO</v>
          </cell>
          <cell r="H465" t="str">
            <v>REGULAR</v>
          </cell>
          <cell r="I465" t="str">
            <v>M</v>
          </cell>
          <cell r="J465" t="str">
            <v>mauricio.diaz@quipux.com</v>
          </cell>
          <cell r="K465" t="str">
            <v>SOLTERO</v>
          </cell>
          <cell r="L465">
            <v>0</v>
          </cell>
          <cell r="M465" t="str">
            <v>ANALISTA DE SOPORTE</v>
          </cell>
          <cell r="N465" t="str">
            <v>PROFESIONAL STAFF</v>
          </cell>
          <cell r="O465" t="str">
            <v>I</v>
          </cell>
          <cell r="P465" t="str">
            <v>CASA MATRIZ</v>
          </cell>
          <cell r="Q465" t="str">
            <v>VICEPRESIDENCIA DE OPERACIONES</v>
          </cell>
          <cell r="R465" t="str">
            <v>EXPERIENCIA DE SERVICIO</v>
          </cell>
          <cell r="S465" t="str">
            <v>MARIBEL CASTAÑO CIRO</v>
          </cell>
          <cell r="T465" t="str">
            <v>INDEFINIDO</v>
          </cell>
          <cell r="U465">
            <v>0</v>
          </cell>
          <cell r="V465">
            <v>43313</v>
          </cell>
          <cell r="W465">
            <v>0</v>
          </cell>
          <cell r="X465">
            <v>0.48219178082191783</v>
          </cell>
          <cell r="Y465" t="str">
            <v>PROFESIONAL</v>
          </cell>
          <cell r="Z465">
            <v>0</v>
          </cell>
          <cell r="AA465">
            <v>0</v>
          </cell>
          <cell r="AB465" t="str">
            <v>INGENIERÍA ELECTRÓNICA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 t="str">
            <v>UNIVERSIDAD SALAZAR Y HERRERA</v>
          </cell>
          <cell r="AH465">
            <v>0</v>
          </cell>
          <cell r="AI465">
            <v>0</v>
          </cell>
          <cell r="AJ465">
            <v>2018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34211</v>
          </cell>
          <cell r="AW465">
            <v>25.419178082191781</v>
          </cell>
          <cell r="AX465" t="str">
            <v>MILLA DE ORO</v>
          </cell>
          <cell r="AY465" t="str">
            <v>CRA 43 A N 3 SUR-130 TORRE 1 PISO 12 MILLA DE ORO</v>
          </cell>
          <cell r="AZ465">
            <v>0</v>
          </cell>
          <cell r="BA465">
            <v>0</v>
          </cell>
          <cell r="BB465">
            <v>2217728</v>
          </cell>
          <cell r="BC465">
            <v>3193950063</v>
          </cell>
          <cell r="BD465" t="str">
            <v>CRA 8 A N 56-33</v>
          </cell>
          <cell r="BE465" t="str">
            <v>MEDELLÍN</v>
          </cell>
          <cell r="BF465" t="str">
            <v>A</v>
          </cell>
        </row>
        <row r="466">
          <cell r="A466">
            <v>43578292</v>
          </cell>
          <cell r="B466" t="str">
            <v>MARIA ISABEL OCAMPO AREIZA</v>
          </cell>
          <cell r="C466" t="str">
            <v>INACTIVO</v>
          </cell>
          <cell r="D466">
            <v>0</v>
          </cell>
          <cell r="E466">
            <v>0</v>
          </cell>
          <cell r="F466" t="str">
            <v>DESPIDO SIN JUSTA CAUSA</v>
          </cell>
          <cell r="G466" t="str">
            <v>OPERATIVO</v>
          </cell>
          <cell r="H466" t="str">
            <v>REGULAR</v>
          </cell>
          <cell r="I466" t="str">
            <v>F</v>
          </cell>
          <cell r="J466" t="str">
            <v>maria.ocampo@quipux.com</v>
          </cell>
          <cell r="K466" t="str">
            <v>SOLTERO</v>
          </cell>
          <cell r="L466">
            <v>0</v>
          </cell>
          <cell r="M466" t="str">
            <v>COORDINADOR DE PROYECTO</v>
          </cell>
          <cell r="N466" t="str">
            <v>LÍDER</v>
          </cell>
          <cell r="O466" t="str">
            <v>I</v>
          </cell>
          <cell r="P466" t="str">
            <v>CASA MATRIZ</v>
          </cell>
          <cell r="Q466" t="str">
            <v>VICEPRESIDENCIA DE PROYECTOS Y NUEVOS NEGOCIOS</v>
          </cell>
          <cell r="R466" t="str">
            <v>GERENCIA DE NUEVOS PROYECTOS Y TICS</v>
          </cell>
          <cell r="S466" t="str">
            <v>ELKIN ANDRES OSPINA ALVAREZ</v>
          </cell>
          <cell r="T466" t="str">
            <v>INDEFINIDO</v>
          </cell>
          <cell r="U466">
            <v>0</v>
          </cell>
          <cell r="V466">
            <v>41961</v>
          </cell>
          <cell r="W466">
            <v>43023</v>
          </cell>
          <cell r="X466">
            <v>2.9095890410958902</v>
          </cell>
          <cell r="Y466" t="str">
            <v>ESPECIALIZACIÓN</v>
          </cell>
          <cell r="Z466">
            <v>0</v>
          </cell>
          <cell r="AA466">
            <v>0</v>
          </cell>
          <cell r="AB466" t="str">
            <v>INGENIERÍA INFORMATICA</v>
          </cell>
          <cell r="AC466" t="str">
            <v>GERENCIA DE SISTEMAS Y TECNOLOGÍA</v>
          </cell>
          <cell r="AD466">
            <v>0</v>
          </cell>
          <cell r="AE466">
            <v>0</v>
          </cell>
          <cell r="AF466">
            <v>0</v>
          </cell>
          <cell r="AG466" t="str">
            <v>CORPORACIÓN UNIVERSITARIA DE CIENCIA Y DESARROLLO</v>
          </cell>
          <cell r="AH466" t="str">
            <v>UNIVERSIDAD PONTIFICIA BOLIVARIANA</v>
          </cell>
          <cell r="AI466">
            <v>0</v>
          </cell>
          <cell r="AJ466">
            <v>2004</v>
          </cell>
          <cell r="AK466" t="str">
            <v>05833187188ANT</v>
          </cell>
          <cell r="AL466" t="str">
            <v>INGENIERÍA INFORMATICO</v>
          </cell>
          <cell r="AM466">
            <v>40345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26946</v>
          </cell>
          <cell r="AW466">
            <v>45.323287671232876</v>
          </cell>
          <cell r="AX466" t="str">
            <v>MILLA DE ORO</v>
          </cell>
          <cell r="AY466" t="str">
            <v>CRA 43 A N 3 SUR-130 TORRE 1 PISO 12 MILLA DE ORO</v>
          </cell>
          <cell r="AZ466">
            <v>0</v>
          </cell>
          <cell r="BA466">
            <v>3137000</v>
          </cell>
          <cell r="BB466">
            <v>4138047</v>
          </cell>
          <cell r="BC466">
            <v>3116158603</v>
          </cell>
          <cell r="BD466" t="str">
            <v>CIRC 73 A NO. 34A12 AP 201 ED SENDERO DE SANTA TERESITA EN LAURELES</v>
          </cell>
          <cell r="BE466" t="str">
            <v>MEDELLÍN</v>
          </cell>
          <cell r="BF466" t="str">
            <v>A</v>
          </cell>
        </row>
        <row r="467">
          <cell r="A467">
            <v>25282418</v>
          </cell>
          <cell r="B467" t="str">
            <v>PATRICIA CHANTRE GUERRERO</v>
          </cell>
          <cell r="C467" t="str">
            <v>ACTIVO</v>
          </cell>
          <cell r="D467">
            <v>0</v>
          </cell>
          <cell r="E467">
            <v>0</v>
          </cell>
          <cell r="F467">
            <v>0</v>
          </cell>
          <cell r="G467" t="str">
            <v>OPERATIVO</v>
          </cell>
          <cell r="H467" t="str">
            <v>REGULAR</v>
          </cell>
          <cell r="I467" t="str">
            <v>F</v>
          </cell>
          <cell r="J467" t="str">
            <v>patico-052014@hotmail.com</v>
          </cell>
          <cell r="K467" t="str">
            <v>SOLTERO</v>
          </cell>
          <cell r="L467">
            <v>0</v>
          </cell>
          <cell r="M467" t="str">
            <v>AUXILIAR OPERATIVO DE SERVICIO</v>
          </cell>
          <cell r="N467" t="str">
            <v>AUXILIAR</v>
          </cell>
          <cell r="O467" t="str">
            <v>II</v>
          </cell>
          <cell r="P467" t="str">
            <v>TRÁNSITO POPAYÁN</v>
          </cell>
          <cell r="Q467" t="str">
            <v>TRÁNSITO POPAYÁN</v>
          </cell>
          <cell r="R467" t="str">
            <v>RMI</v>
          </cell>
          <cell r="S467" t="str">
            <v>LAURA JULIETH BOLAÑOS FERNANDEZ</v>
          </cell>
          <cell r="T467" t="str">
            <v>INDEFINIDO</v>
          </cell>
          <cell r="U467">
            <v>0</v>
          </cell>
          <cell r="V467">
            <v>43313</v>
          </cell>
          <cell r="W467">
            <v>0</v>
          </cell>
          <cell r="X467">
            <v>0.48219178082191783</v>
          </cell>
          <cell r="Y467" t="str">
            <v>TÉCNICO</v>
          </cell>
          <cell r="Z467" t="str">
            <v>ORGANIZACIÓN DE ARCHIVO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 t="str">
            <v>CENTRO DE SERVICIO COMFACAUCA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28893</v>
          </cell>
          <cell r="AW467">
            <v>39.989041095890414</v>
          </cell>
          <cell r="AX467" t="str">
            <v>TRÁNSITO POPAYÁN</v>
          </cell>
          <cell r="AY467" t="str">
            <v>CARRERA 2 CON CALLE 25 NORTE, SALIDA AL HUILA, VÍA POMONA</v>
          </cell>
          <cell r="AZ467">
            <v>0</v>
          </cell>
          <cell r="BA467">
            <v>0</v>
          </cell>
          <cell r="BB467">
            <v>8363199</v>
          </cell>
          <cell r="BC467">
            <v>3122880031</v>
          </cell>
          <cell r="BD467" t="str">
            <v>CRA 41 A1 A 56</v>
          </cell>
          <cell r="BE467" t="str">
            <v>POPAYÁN</v>
          </cell>
          <cell r="BF467" t="str">
            <v>O</v>
          </cell>
        </row>
        <row r="468">
          <cell r="A468">
            <v>15447071</v>
          </cell>
          <cell r="B468" t="str">
            <v xml:space="preserve">ANDRES TADEO BERRIO ALARCON </v>
          </cell>
          <cell r="C468" t="str">
            <v>ACTIVO</v>
          </cell>
          <cell r="D468">
            <v>0</v>
          </cell>
          <cell r="E468">
            <v>0</v>
          </cell>
          <cell r="F468">
            <v>0</v>
          </cell>
          <cell r="G468" t="str">
            <v>OPERATIVO</v>
          </cell>
          <cell r="H468" t="str">
            <v>REGULAR</v>
          </cell>
          <cell r="I468" t="str">
            <v>M</v>
          </cell>
          <cell r="J468" t="str">
            <v>andres.berrio@quipux.com</v>
          </cell>
          <cell r="K468" t="str">
            <v>SOLTERO</v>
          </cell>
          <cell r="L468">
            <v>0</v>
          </cell>
          <cell r="M468" t="str">
            <v>ANALISTA DE SOPORTE</v>
          </cell>
          <cell r="N468" t="str">
            <v>PROFESIONAL STAFF</v>
          </cell>
          <cell r="O468" t="str">
            <v>I</v>
          </cell>
          <cell r="P468" t="str">
            <v>CASA MATRIZ</v>
          </cell>
          <cell r="Q468" t="str">
            <v>VICEPRESIDENCIA DE OPERACIONES</v>
          </cell>
          <cell r="R468" t="str">
            <v>EXPERIENCIA DE SERVICIO</v>
          </cell>
          <cell r="S468" t="str">
            <v>MARIBEL CASTAÑO CIRO</v>
          </cell>
          <cell r="T468" t="str">
            <v>INDEFINIDO</v>
          </cell>
          <cell r="U468">
            <v>0</v>
          </cell>
          <cell r="V468">
            <v>43320</v>
          </cell>
          <cell r="W468">
            <v>0</v>
          </cell>
          <cell r="X468">
            <v>0.46301369863013697</v>
          </cell>
          <cell r="Y468" t="str">
            <v>PROFESIONAL</v>
          </cell>
          <cell r="Z468">
            <v>0</v>
          </cell>
          <cell r="AA468">
            <v>0</v>
          </cell>
          <cell r="AB468" t="str">
            <v>INGENIERÍA DE SISTEMAS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 t="str">
            <v xml:space="preserve">CORPORACIÓN UNIVERSITARIA REMINGTON </v>
          </cell>
          <cell r="AH468">
            <v>0</v>
          </cell>
          <cell r="AI468">
            <v>0</v>
          </cell>
          <cell r="AJ468">
            <v>2017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30798</v>
          </cell>
          <cell r="AW468">
            <v>34.769863013698632</v>
          </cell>
          <cell r="AX468" t="str">
            <v>RIONEGRO</v>
          </cell>
          <cell r="AY468" t="str">
            <v>CALLE 42 Nº 56-39 SAVANA PLAZA</v>
          </cell>
          <cell r="AZ468">
            <v>0</v>
          </cell>
          <cell r="BA468">
            <v>0</v>
          </cell>
          <cell r="BB468">
            <v>0</v>
          </cell>
          <cell r="BC468">
            <v>3145742514</v>
          </cell>
          <cell r="BD468" t="str">
            <v>GUARNE VEREDA LA HONDITA</v>
          </cell>
          <cell r="BE468" t="str">
            <v>GUARNE</v>
          </cell>
          <cell r="BF468" t="str">
            <v>A</v>
          </cell>
        </row>
        <row r="469">
          <cell r="A469">
            <v>1036952829</v>
          </cell>
          <cell r="B469" t="str">
            <v>MARIA YOLIMA CASTRO AGUDELO</v>
          </cell>
          <cell r="C469" t="str">
            <v>ACTIVO</v>
          </cell>
          <cell r="D469">
            <v>0</v>
          </cell>
          <cell r="E469">
            <v>0</v>
          </cell>
          <cell r="F469">
            <v>0</v>
          </cell>
          <cell r="G469" t="str">
            <v>OPERATIVO</v>
          </cell>
          <cell r="H469" t="str">
            <v>REGULAR</v>
          </cell>
          <cell r="I469" t="str">
            <v>F</v>
          </cell>
          <cell r="J469" t="str">
            <v>yola-0904@hotmail.com</v>
          </cell>
          <cell r="K469" t="str">
            <v>SOLTERO</v>
          </cell>
          <cell r="L469">
            <v>0</v>
          </cell>
          <cell r="M469" t="str">
            <v>COORDINADORA ARCHIVO</v>
          </cell>
          <cell r="N469" t="str">
            <v>AUXILIAR</v>
          </cell>
          <cell r="O469" t="str">
            <v>I</v>
          </cell>
          <cell r="P469" t="str">
            <v>TRÁNSITO RIONEGRO</v>
          </cell>
          <cell r="Q469" t="str">
            <v>TRÁNSITO RIONEGRO</v>
          </cell>
          <cell r="R469" t="str">
            <v>OPERACIONES</v>
          </cell>
          <cell r="S469" t="str">
            <v>BIBI KRISHANA OCHOA ARROYAVE</v>
          </cell>
          <cell r="T469" t="str">
            <v>FIJO SUPERIOR A UN AÑO</v>
          </cell>
          <cell r="U469">
            <v>0</v>
          </cell>
          <cell r="V469">
            <v>42198</v>
          </cell>
          <cell r="W469">
            <v>0</v>
          </cell>
          <cell r="X469">
            <v>3.536986301369863</v>
          </cell>
          <cell r="Y469" t="str">
            <v>BACHILLER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34798</v>
          </cell>
          <cell r="AW469">
            <v>23.81095890410959</v>
          </cell>
          <cell r="AX469" t="str">
            <v>TRÁNSITO RIONEGRO</v>
          </cell>
          <cell r="AY469" t="str">
            <v>CARRERA 47 NO. 62-50</v>
          </cell>
          <cell r="AZ469">
            <v>0</v>
          </cell>
          <cell r="BA469" t="str">
            <v>5621717 ext 114</v>
          </cell>
          <cell r="BB469">
            <v>5619990</v>
          </cell>
          <cell r="BC469">
            <v>3104168926</v>
          </cell>
          <cell r="BD469" t="str">
            <v>VEREDA CABECERAS</v>
          </cell>
          <cell r="BE469" t="str">
            <v>RIONEGRO</v>
          </cell>
          <cell r="BF469" t="str">
            <v>A</v>
          </cell>
        </row>
        <row r="470">
          <cell r="A470">
            <v>1152439680</v>
          </cell>
          <cell r="B470" t="str">
            <v>MARIANA ARANGO GARCIA</v>
          </cell>
          <cell r="C470" t="str">
            <v>INACTIVO</v>
          </cell>
          <cell r="D470">
            <v>0</v>
          </cell>
          <cell r="E470">
            <v>0</v>
          </cell>
          <cell r="F470" t="str">
            <v>DESPIDO SIN JUSTA CAUSA</v>
          </cell>
          <cell r="G470" t="str">
            <v>OPERATIVO</v>
          </cell>
          <cell r="H470" t="str">
            <v>REGULAR</v>
          </cell>
          <cell r="I470" t="str">
            <v>F</v>
          </cell>
          <cell r="J470" t="str">
            <v>mariana.arango@quipux.com</v>
          </cell>
          <cell r="K470" t="str">
            <v>SOLTERO</v>
          </cell>
          <cell r="L470">
            <v>1</v>
          </cell>
          <cell r="M470" t="str">
            <v>ANALISTA PMO</v>
          </cell>
          <cell r="N470" t="str">
            <v>PROFESIONAL STAFF</v>
          </cell>
          <cell r="O470" t="str">
            <v>III</v>
          </cell>
          <cell r="P470" t="str">
            <v>CASA MATRIZ</v>
          </cell>
          <cell r="Q470" t="str">
            <v>VICEPRESIDENCIA DE ESTRATEGIA Y VALOR</v>
          </cell>
          <cell r="R470" t="str">
            <v>DIRECCIÓN PMO</v>
          </cell>
          <cell r="S470" t="str">
            <v>YEIMY NATALIA GOEZ USUGA</v>
          </cell>
          <cell r="T470" t="str">
            <v>INDEFINIDO</v>
          </cell>
          <cell r="U470">
            <v>0</v>
          </cell>
          <cell r="V470">
            <v>42885</v>
          </cell>
          <cell r="W470">
            <v>42995</v>
          </cell>
          <cell r="X470">
            <v>0.30136986301369861</v>
          </cell>
          <cell r="Y470" t="str">
            <v>ESPECIALIZACIÓN</v>
          </cell>
          <cell r="Z470">
            <v>0</v>
          </cell>
          <cell r="AA470">
            <v>0</v>
          </cell>
          <cell r="AB470" t="str">
            <v>NEGOCIOS INTERNACIONALES</v>
          </cell>
          <cell r="AC470" t="str">
            <v>GERENCIA DE PROYECTOS</v>
          </cell>
          <cell r="AD470">
            <v>0</v>
          </cell>
          <cell r="AE470">
            <v>0</v>
          </cell>
          <cell r="AF470">
            <v>0</v>
          </cell>
          <cell r="AG470" t="str">
            <v>UNIVERSIDAD EAFIT</v>
          </cell>
          <cell r="AH470" t="str">
            <v>UNIVERSIDAD EAFIT</v>
          </cell>
          <cell r="AI470">
            <v>0</v>
          </cell>
          <cell r="AJ470">
            <v>2016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33501</v>
          </cell>
          <cell r="AW470">
            <v>27.364383561643837</v>
          </cell>
          <cell r="AX470" t="str">
            <v>MILLA DE ORO</v>
          </cell>
          <cell r="AY470" t="str">
            <v>CRA 43 A N 3 SUR-130 TORRE 1 PISO 12 MILLA DE ORO</v>
          </cell>
          <cell r="AZ470">
            <v>0</v>
          </cell>
          <cell r="BA470">
            <v>3137000</v>
          </cell>
          <cell r="BB470">
            <v>0</v>
          </cell>
          <cell r="BC470">
            <v>3005291296</v>
          </cell>
          <cell r="BD470" t="str">
            <v>CALLE 26 SUR # 22-50</v>
          </cell>
          <cell r="BE470" t="str">
            <v>MEDELLÍN</v>
          </cell>
          <cell r="BF470" t="str">
            <v>A</v>
          </cell>
        </row>
        <row r="471">
          <cell r="A471">
            <v>98663439</v>
          </cell>
          <cell r="B471" t="str">
            <v>ALEXANDER GRANDA POSADA</v>
          </cell>
          <cell r="C471" t="str">
            <v>ACTIVO</v>
          </cell>
          <cell r="D471">
            <v>0</v>
          </cell>
          <cell r="E471">
            <v>0</v>
          </cell>
          <cell r="F471">
            <v>0</v>
          </cell>
          <cell r="G471" t="str">
            <v>OPERATIVO</v>
          </cell>
          <cell r="H471" t="str">
            <v>REGULAR</v>
          </cell>
          <cell r="I471" t="str">
            <v>M</v>
          </cell>
          <cell r="J471" t="str">
            <v>alexander.granda@quipux.com</v>
          </cell>
          <cell r="K471" t="str">
            <v>UNIÓN LIBRE</v>
          </cell>
          <cell r="L471">
            <v>1</v>
          </cell>
          <cell r="M471" t="str">
            <v>ARQUITECTO DE DATOS</v>
          </cell>
          <cell r="N471" t="str">
            <v>PROFESIONAL SENIOR</v>
          </cell>
          <cell r="O471" t="str">
            <v>I</v>
          </cell>
          <cell r="P471" t="str">
            <v>CASA MATRIZ</v>
          </cell>
          <cell r="Q471" t="str">
            <v>VICEPRESIDENCIA DE FÁBRICA DE SOFTWARE</v>
          </cell>
          <cell r="R471" t="str">
            <v>GERENCIA DE ARQUITECTURA</v>
          </cell>
          <cell r="S471" t="str">
            <v>RAUL FERNANDO BONILLA GUTIERREZ</v>
          </cell>
          <cell r="T471" t="str">
            <v>INDEFINIDO</v>
          </cell>
          <cell r="U471">
            <v>0</v>
          </cell>
          <cell r="V471">
            <v>43325</v>
          </cell>
          <cell r="W471">
            <v>0</v>
          </cell>
          <cell r="X471">
            <v>0.44931506849315067</v>
          </cell>
          <cell r="Y471" t="str">
            <v>PROFESIONAL</v>
          </cell>
          <cell r="Z471">
            <v>0</v>
          </cell>
          <cell r="AA471">
            <v>0</v>
          </cell>
          <cell r="AB471" t="str">
            <v>INGENIERÍA DE SISTEMAS</v>
          </cell>
          <cell r="AC471" t="str">
            <v>ESPECIALIZACIÓN EN INFORMATICA EDUCATIVA</v>
          </cell>
          <cell r="AD471">
            <v>0</v>
          </cell>
          <cell r="AE471">
            <v>0</v>
          </cell>
          <cell r="AF471">
            <v>0</v>
          </cell>
          <cell r="AG471" t="str">
            <v>EAFIT</v>
          </cell>
          <cell r="AH471" t="str">
            <v>UNIVERSIDAD COPERATIVA DE COLOMBIA</v>
          </cell>
          <cell r="AI471">
            <v>0</v>
          </cell>
          <cell r="AJ471">
            <v>2008</v>
          </cell>
          <cell r="AK471" t="str">
            <v>05255187173ANT</v>
          </cell>
          <cell r="AL471" t="str">
            <v>INGENIERO DE SISTEMAS</v>
          </cell>
          <cell r="AM471">
            <v>40345</v>
          </cell>
          <cell r="AN471" t="str">
            <v xml:space="preserve">ORACLE </v>
          </cell>
          <cell r="AO471" t="str">
            <v>SQL SERVER</v>
          </cell>
          <cell r="AP471">
            <v>0</v>
          </cell>
          <cell r="AQ471">
            <v>0</v>
          </cell>
          <cell r="AR471" t="str">
            <v>ORACLE UNIVERSITY</v>
          </cell>
          <cell r="AS471" t="str">
            <v>UNIVERSIDAD EAFIT</v>
          </cell>
          <cell r="AT471">
            <v>0</v>
          </cell>
          <cell r="AU471">
            <v>0</v>
          </cell>
          <cell r="AV471">
            <v>28408</v>
          </cell>
          <cell r="AW471">
            <v>41.317808219178083</v>
          </cell>
          <cell r="AX471" t="str">
            <v>FORUM</v>
          </cell>
          <cell r="AY471" t="str">
            <v>Calle 7 Sur #42 - 70</v>
          </cell>
          <cell r="AZ471">
            <v>0</v>
          </cell>
          <cell r="BA471">
            <v>0</v>
          </cell>
          <cell r="BB471">
            <v>0</v>
          </cell>
          <cell r="BC471" t="str">
            <v>300 773 4346</v>
          </cell>
          <cell r="BD471" t="str">
            <v>Calle 77 sur #46 D 43 - 604</v>
          </cell>
          <cell r="BE471" t="str">
            <v>MEDELLÍN</v>
          </cell>
          <cell r="BF471" t="str">
            <v>B</v>
          </cell>
        </row>
        <row r="472">
          <cell r="A472">
            <v>80050648</v>
          </cell>
          <cell r="B472" t="str">
            <v>MARIANO JARA HENAO</v>
          </cell>
          <cell r="C472" t="str">
            <v>ACTIVO</v>
          </cell>
          <cell r="D472">
            <v>0</v>
          </cell>
          <cell r="E472">
            <v>0</v>
          </cell>
          <cell r="F472">
            <v>0</v>
          </cell>
          <cell r="G472" t="str">
            <v>OPERATIVO</v>
          </cell>
          <cell r="H472" t="str">
            <v>REGULAR</v>
          </cell>
          <cell r="I472" t="str">
            <v>M</v>
          </cell>
          <cell r="J472" t="str">
            <v>mariano.jara@quipux.com</v>
          </cell>
          <cell r="K472" t="str">
            <v>CASADO</v>
          </cell>
          <cell r="L472">
            <v>1</v>
          </cell>
          <cell r="M472" t="str">
            <v>ANALISTA DESARROLLADOR</v>
          </cell>
          <cell r="N472" t="str">
            <v>PROFESIONAL SENIOR</v>
          </cell>
          <cell r="O472" t="str">
            <v>II</v>
          </cell>
          <cell r="P472" t="str">
            <v>CASA MATRIZ</v>
          </cell>
          <cell r="Q472" t="str">
            <v>VICEPRESIDENCIA DE OPERACIONES</v>
          </cell>
          <cell r="R472" t="str">
            <v>EXPERIENCIA DE SERVICIO</v>
          </cell>
          <cell r="S472" t="str">
            <v>SANDRA LILIANA MOVIL CAMACHO</v>
          </cell>
          <cell r="T472" t="str">
            <v>INDEFINIDO</v>
          </cell>
          <cell r="U472">
            <v>0</v>
          </cell>
          <cell r="V472">
            <v>41164</v>
          </cell>
          <cell r="W472">
            <v>0</v>
          </cell>
          <cell r="X472">
            <v>6.3698630136986303</v>
          </cell>
          <cell r="Y472" t="str">
            <v>PROFESIONAL</v>
          </cell>
          <cell r="Z472">
            <v>0</v>
          </cell>
          <cell r="AA472">
            <v>0</v>
          </cell>
          <cell r="AB472" t="str">
            <v>INGENIERÍA DE SISTEMAS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29325</v>
          </cell>
          <cell r="AW472">
            <v>38.805479452054797</v>
          </cell>
          <cell r="AX472" t="str">
            <v>SIM BOGOTÁ</v>
          </cell>
          <cell r="AY472" t="str">
            <v>Av. CALLE 26 # 69 - 63 OFICINA 313</v>
          </cell>
          <cell r="AZ472">
            <v>0</v>
          </cell>
          <cell r="BA472" t="str">
            <v>3137000 EXT 1810</v>
          </cell>
          <cell r="BB472">
            <v>8135556</v>
          </cell>
          <cell r="BC472">
            <v>3014435447</v>
          </cell>
          <cell r="BD472" t="str">
            <v>CRA 101 Nº 151-33 TORRE 5 APTO 503</v>
          </cell>
          <cell r="BE472" t="str">
            <v>BOGOTÁ</v>
          </cell>
          <cell r="BF472" t="str">
            <v>O</v>
          </cell>
        </row>
        <row r="473">
          <cell r="A473">
            <v>1128452811</v>
          </cell>
          <cell r="B473" t="str">
            <v>EVELYN KATTERINE GONZALEZ GAVIRIA</v>
          </cell>
          <cell r="C473" t="str">
            <v>ACTIVO</v>
          </cell>
          <cell r="D473">
            <v>0</v>
          </cell>
          <cell r="E473">
            <v>0</v>
          </cell>
          <cell r="F473">
            <v>0</v>
          </cell>
          <cell r="G473" t="str">
            <v>OPERATIVO</v>
          </cell>
          <cell r="H473" t="str">
            <v>REGULAR</v>
          </cell>
          <cell r="I473" t="str">
            <v>F</v>
          </cell>
          <cell r="J473" t="str">
            <v>evelyn.gonzalez@quipux.com</v>
          </cell>
          <cell r="K473" t="str">
            <v>SOLTERO</v>
          </cell>
          <cell r="L473">
            <v>1</v>
          </cell>
          <cell r="M473" t="str">
            <v>ANALISTA CONTABLE</v>
          </cell>
          <cell r="N473" t="str">
            <v>PROFESIONAL STAFF</v>
          </cell>
          <cell r="O473" t="str">
            <v>II</v>
          </cell>
          <cell r="P473" t="str">
            <v>CASA MATRIZ</v>
          </cell>
          <cell r="Q473" t="str">
            <v>VICEPRESIDENCIA DE ESTRATEGIA Y VALOR</v>
          </cell>
          <cell r="R473" t="str">
            <v>GERENCIA DE OPERACIONES FINANCIERAS</v>
          </cell>
          <cell r="S473" t="str">
            <v>KATERINE AGUDELO MONTOYA</v>
          </cell>
          <cell r="T473" t="str">
            <v>INDEFINIDO</v>
          </cell>
          <cell r="U473">
            <v>0</v>
          </cell>
          <cell r="V473">
            <v>43325</v>
          </cell>
          <cell r="W473">
            <v>0</v>
          </cell>
          <cell r="X473">
            <v>0.44931506849315067</v>
          </cell>
          <cell r="Y473" t="str">
            <v>PROFESIONAL</v>
          </cell>
          <cell r="Z473">
            <v>0</v>
          </cell>
          <cell r="AA473">
            <v>0</v>
          </cell>
          <cell r="AB473" t="str">
            <v>CONTADORÍA PÚBLICA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 t="str">
            <v>UNIVERSIDAD DE SAN BUENA VENTURA</v>
          </cell>
          <cell r="AH473">
            <v>0</v>
          </cell>
          <cell r="AI473">
            <v>0</v>
          </cell>
          <cell r="AJ473">
            <v>2014</v>
          </cell>
          <cell r="AK473" t="str">
            <v>209588T</v>
          </cell>
          <cell r="AL473" t="str">
            <v>25/11/2015</v>
          </cell>
          <cell r="AM473">
            <v>0</v>
          </cell>
          <cell r="AN473" t="str">
            <v>INTERNACIONALIZACION DE INFORMACIÓN FINANCIERA NIIF</v>
          </cell>
          <cell r="AO473">
            <v>0</v>
          </cell>
          <cell r="AP473">
            <v>0</v>
          </cell>
          <cell r="AQ473">
            <v>0</v>
          </cell>
          <cell r="AR473" t="str">
            <v>UNAULA</v>
          </cell>
          <cell r="AS473">
            <v>0</v>
          </cell>
          <cell r="AT473">
            <v>0</v>
          </cell>
          <cell r="AU473">
            <v>0</v>
          </cell>
          <cell r="AV473">
            <v>33184</v>
          </cell>
          <cell r="AW473">
            <v>28.232876712328768</v>
          </cell>
          <cell r="AX473" t="str">
            <v>MILLA DE ORO</v>
          </cell>
          <cell r="AY473" t="str">
            <v>CRA 43 A N 3 SUR-130 TORRE 1 PISO 12 MILLA DE ORO</v>
          </cell>
          <cell r="AZ473">
            <v>0</v>
          </cell>
          <cell r="BA473">
            <v>0</v>
          </cell>
          <cell r="BB473" t="str">
            <v>233 81 06</v>
          </cell>
          <cell r="BC473" t="str">
            <v>300 688 21 21</v>
          </cell>
          <cell r="BD473" t="str">
            <v>Cra 36ª 75C-12 – Int. 201</v>
          </cell>
          <cell r="BE473" t="str">
            <v>MEDELLÍN</v>
          </cell>
          <cell r="BF473" t="str">
            <v>O</v>
          </cell>
        </row>
        <row r="474">
          <cell r="A474">
            <v>39190580</v>
          </cell>
          <cell r="B474" t="str">
            <v>MARIBEL CASTAÑO CIRO</v>
          </cell>
          <cell r="C474" t="str">
            <v>ACTIVO</v>
          </cell>
          <cell r="D474">
            <v>0</v>
          </cell>
          <cell r="E474">
            <v>0</v>
          </cell>
          <cell r="F474">
            <v>0</v>
          </cell>
          <cell r="G474" t="str">
            <v>LIDER</v>
          </cell>
          <cell r="H474" t="str">
            <v>REGULAR</v>
          </cell>
          <cell r="I474" t="str">
            <v>F</v>
          </cell>
          <cell r="J474" t="str">
            <v>maribel.castano@quipux.com</v>
          </cell>
          <cell r="K474" t="str">
            <v>CASADO</v>
          </cell>
          <cell r="L474">
            <v>3</v>
          </cell>
          <cell r="M474" t="str">
            <v>LIDER DE MESAS</v>
          </cell>
          <cell r="N474" t="str">
            <v>PROFESIONAL SENIOR</v>
          </cell>
          <cell r="O474" t="str">
            <v>I</v>
          </cell>
          <cell r="P474" t="str">
            <v>CASA MATRIZ</v>
          </cell>
          <cell r="Q474" t="str">
            <v>VICEPRESIDENCIA DE OPERACIONES</v>
          </cell>
          <cell r="R474" t="str">
            <v>EXPERIENCIA DE SERVICIO</v>
          </cell>
          <cell r="S474" t="str">
            <v>FLOR MARINA MESA GARCIA</v>
          </cell>
          <cell r="T474" t="str">
            <v>INDEFINIDO</v>
          </cell>
          <cell r="U474">
            <v>0</v>
          </cell>
          <cell r="V474">
            <v>36312</v>
          </cell>
          <cell r="W474">
            <v>0</v>
          </cell>
          <cell r="X474">
            <v>19.663013698630138</v>
          </cell>
          <cell r="Y474" t="str">
            <v>PROFESIONAL</v>
          </cell>
          <cell r="Z474">
            <v>0</v>
          </cell>
          <cell r="AA474" t="str">
            <v>SISTEMATIZACION DE DATOS</v>
          </cell>
          <cell r="AB474" t="str">
            <v xml:space="preserve"> INGENIERÍA INFORMATICA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 t="str">
            <v>FUNDACION UNIVERSITARIA CATOLICA DEL NORTE</v>
          </cell>
          <cell r="AH474">
            <v>0</v>
          </cell>
          <cell r="AI474">
            <v>0</v>
          </cell>
          <cell r="AJ474">
            <v>2017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29474</v>
          </cell>
          <cell r="AW474">
            <v>38.397260273972606</v>
          </cell>
          <cell r="AX474" t="str">
            <v>MILLA DE ORO</v>
          </cell>
          <cell r="AY474" t="str">
            <v>CRA 43 A N 3 SUR-130 TORRE 1 PISO 12 MILLA DE ORO</v>
          </cell>
          <cell r="AZ474" t="str">
            <v>TELETRABAJO 19/11/2016</v>
          </cell>
          <cell r="BA474" t="str">
            <v>3201000 ext 4424</v>
          </cell>
          <cell r="BB474">
            <v>2842541</v>
          </cell>
          <cell r="BC474">
            <v>3183627025</v>
          </cell>
          <cell r="BD474" t="str">
            <v>CARRERA 43 63-12</v>
          </cell>
          <cell r="BE474" t="str">
            <v>MEDELLÍN</v>
          </cell>
          <cell r="BF474" t="str">
            <v>O</v>
          </cell>
        </row>
        <row r="475">
          <cell r="A475">
            <v>44006427</v>
          </cell>
          <cell r="B475" t="str">
            <v>MARICEL ARROYO PALACIOS</v>
          </cell>
          <cell r="C475" t="str">
            <v>INACTIVO</v>
          </cell>
          <cell r="D475">
            <v>0</v>
          </cell>
          <cell r="E475">
            <v>0</v>
          </cell>
          <cell r="F475" t="str">
            <v>DESPIDO SIN JUSTA CAUSA</v>
          </cell>
          <cell r="G475" t="str">
            <v>OPERATIVO</v>
          </cell>
          <cell r="H475" t="str">
            <v>REGULAR</v>
          </cell>
          <cell r="I475" t="str">
            <v>F</v>
          </cell>
          <cell r="J475" t="str">
            <v>maricel.arroyo@quipux.com</v>
          </cell>
          <cell r="K475" t="str">
            <v>SOLTERO</v>
          </cell>
          <cell r="L475">
            <v>0</v>
          </cell>
          <cell r="M475" t="str">
            <v>ANALISTA CONTABLE</v>
          </cell>
          <cell r="N475" t="str">
            <v>PROFESIONAL STAFF</v>
          </cell>
          <cell r="O475" t="str">
            <v>III</v>
          </cell>
          <cell r="P475" t="str">
            <v>CASA MATRIZ</v>
          </cell>
          <cell r="Q475" t="str">
            <v>VICEPRESIDENCIA DE ESTRATEGIA Y VALOR</v>
          </cell>
          <cell r="R475" t="str">
            <v>GERENCIA DE OPERACIONES FINANCIERAS</v>
          </cell>
          <cell r="S475" t="str">
            <v>VERONICA OSPINA TAMAYO</v>
          </cell>
          <cell r="T475" t="str">
            <v>INDEFINIDO</v>
          </cell>
          <cell r="U475">
            <v>0</v>
          </cell>
          <cell r="V475">
            <v>42583</v>
          </cell>
          <cell r="W475">
            <v>42650</v>
          </cell>
          <cell r="X475">
            <v>0.18356164383561643</v>
          </cell>
          <cell r="Y475" t="str">
            <v>ESPECIALIZACIÓN</v>
          </cell>
          <cell r="Z475">
            <v>0</v>
          </cell>
          <cell r="AA475">
            <v>0</v>
          </cell>
          <cell r="AB475" t="str">
            <v>CONTADURÍA PÚBLICA</v>
          </cell>
          <cell r="AC475" t="str">
            <v>ESTUDIANTE ESPECIALIZACIÓN EN LEGISLACIÓN TRIBUTARIA</v>
          </cell>
          <cell r="AD475">
            <v>0</v>
          </cell>
          <cell r="AE475">
            <v>0</v>
          </cell>
          <cell r="AF475">
            <v>0</v>
          </cell>
          <cell r="AG475" t="str">
            <v>UNIVERSIDAD DE ANTIOQUIA</v>
          </cell>
          <cell r="AH475" t="str">
            <v>UNIVERSIDAD AUTONOMA LATINOAMERICANA</v>
          </cell>
          <cell r="AI475">
            <v>0</v>
          </cell>
          <cell r="AJ475">
            <v>2012</v>
          </cell>
          <cell r="AK475" t="str">
            <v>187578-T</v>
          </cell>
          <cell r="AL475" t="str">
            <v>CONTADOR PUBLICO</v>
          </cell>
          <cell r="AM475">
            <v>41696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31289</v>
          </cell>
          <cell r="AW475">
            <v>33.424657534246577</v>
          </cell>
          <cell r="AX475" t="str">
            <v>MILLA DE ORO</v>
          </cell>
          <cell r="AY475" t="str">
            <v>CRA 43 A N 3 SUR-130 TORRE 1 PISO 12 MILLA DE ORO</v>
          </cell>
          <cell r="AZ475">
            <v>0</v>
          </cell>
          <cell r="BA475">
            <v>3137000</v>
          </cell>
          <cell r="BB475">
            <v>2986446</v>
          </cell>
          <cell r="BC475">
            <v>3137348216</v>
          </cell>
          <cell r="BD475" t="str">
            <v>CRA 72B # 81-33 BARRIO LÓPEZ DE MESA</v>
          </cell>
          <cell r="BE475" t="str">
            <v>Robledo</v>
          </cell>
          <cell r="BF475" t="str">
            <v>O</v>
          </cell>
        </row>
        <row r="476">
          <cell r="A476">
            <v>38604739</v>
          </cell>
          <cell r="B476" t="str">
            <v>MARIELA CALERO HOYOS</v>
          </cell>
          <cell r="C476" t="str">
            <v>ACTIVO</v>
          </cell>
          <cell r="D476">
            <v>0</v>
          </cell>
          <cell r="E476">
            <v>0</v>
          </cell>
          <cell r="F476">
            <v>0</v>
          </cell>
          <cell r="G476" t="str">
            <v>OPERATIVO</v>
          </cell>
          <cell r="H476" t="str">
            <v>REGULAR</v>
          </cell>
          <cell r="I476" t="str">
            <v>F</v>
          </cell>
          <cell r="J476" t="str">
            <v>mariela.calero@quipux.com</v>
          </cell>
          <cell r="K476" t="str">
            <v>CASADO</v>
          </cell>
          <cell r="L476">
            <v>1</v>
          </cell>
          <cell r="M476" t="str">
            <v>ANALISTA DE CALIDAD</v>
          </cell>
          <cell r="N476" t="str">
            <v>PROFESIONAL STAFF</v>
          </cell>
          <cell r="O476" t="str">
            <v>III</v>
          </cell>
          <cell r="P476" t="str">
            <v>CASA MATRIZ</v>
          </cell>
          <cell r="Q476" t="str">
            <v>VICEPRESIDENCIA DE FÁBRICA DE SOFTWARE</v>
          </cell>
          <cell r="R476" t="str">
            <v>GERENCIA DE OPTIMIZACIÓN DE SOLUCIONES</v>
          </cell>
          <cell r="S476" t="str">
            <v>JUAN CARLOS LONDOÑO TASCON</v>
          </cell>
          <cell r="T476" t="str">
            <v>INDEFINIDO</v>
          </cell>
          <cell r="U476">
            <v>0</v>
          </cell>
          <cell r="V476">
            <v>41079</v>
          </cell>
          <cell r="W476">
            <v>0</v>
          </cell>
          <cell r="X476">
            <v>6.602739726027397</v>
          </cell>
          <cell r="Y476" t="str">
            <v>PROFESIONAL</v>
          </cell>
          <cell r="Z476">
            <v>0</v>
          </cell>
          <cell r="AA476">
            <v>0</v>
          </cell>
          <cell r="AB476" t="str">
            <v>INGENIERÍA DE SISTEMAS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 t="str">
            <v>UNIVERSIDAD DEL VALLE</v>
          </cell>
          <cell r="AH476">
            <v>0</v>
          </cell>
          <cell r="AI476">
            <v>0</v>
          </cell>
          <cell r="AJ476">
            <v>2011</v>
          </cell>
          <cell r="AK476">
            <v>0</v>
          </cell>
          <cell r="AL476">
            <v>0</v>
          </cell>
          <cell r="AM476">
            <v>0</v>
          </cell>
          <cell r="AN476" t="str">
            <v>ISTQB CERTIFIED TESTER</v>
          </cell>
          <cell r="AO476">
            <v>0</v>
          </cell>
          <cell r="AP476">
            <v>0</v>
          </cell>
          <cell r="AQ476">
            <v>0</v>
          </cell>
          <cell r="AR476" t="str">
            <v>INTERNATIONAL SOFTWARE QUALITY INSTITUTE</v>
          </cell>
          <cell r="AS476">
            <v>0</v>
          </cell>
          <cell r="AT476">
            <v>0</v>
          </cell>
          <cell r="AU476">
            <v>0</v>
          </cell>
          <cell r="AV476">
            <v>30630</v>
          </cell>
          <cell r="AW476">
            <v>35.230136986301368</v>
          </cell>
          <cell r="AX476" t="str">
            <v>CALI</v>
          </cell>
          <cell r="AY476" t="str">
            <v>CALLE 52 # 1B - 160 C.C CARRERA</v>
          </cell>
          <cell r="AZ476">
            <v>0</v>
          </cell>
          <cell r="BA476" t="str">
            <v>3137000 EXT 1811</v>
          </cell>
          <cell r="BB476">
            <v>3733704</v>
          </cell>
          <cell r="BC476">
            <v>3136923258</v>
          </cell>
          <cell r="BD476" t="str">
            <v>CALLE 65 # 4C - 70 BARRIO SANTA BÁRBARA</v>
          </cell>
          <cell r="BE476" t="str">
            <v>CALI</v>
          </cell>
          <cell r="BF476" t="str">
            <v>O</v>
          </cell>
        </row>
        <row r="477">
          <cell r="A477">
            <v>10296305</v>
          </cell>
          <cell r="B477" t="str">
            <v>JHON ANDERSON CASO RUIZ</v>
          </cell>
          <cell r="C477" t="str">
            <v>ACTIVO</v>
          </cell>
          <cell r="D477">
            <v>0</v>
          </cell>
          <cell r="E477">
            <v>0</v>
          </cell>
          <cell r="F477">
            <v>0</v>
          </cell>
          <cell r="G477" t="str">
            <v>OPERATIVO</v>
          </cell>
          <cell r="H477" t="str">
            <v>CUOTA SENA</v>
          </cell>
          <cell r="I477" t="str">
            <v>M</v>
          </cell>
          <cell r="J477" t="str">
            <v>john-xbox-2010@hotmail.com</v>
          </cell>
          <cell r="K477" t="str">
            <v>UNIÓN LIBRE</v>
          </cell>
          <cell r="L477">
            <v>2</v>
          </cell>
          <cell r="M477" t="str">
            <v>APRENDIZ</v>
          </cell>
          <cell r="N477" t="str">
            <v>PROFESIONAL EN ENTRENAMIENTO</v>
          </cell>
          <cell r="O477" t="str">
            <v>I</v>
          </cell>
          <cell r="P477" t="str">
            <v>TRÁNSITO POPAYÁN</v>
          </cell>
          <cell r="Q477" t="str">
            <v>TRÁNSITO POPAYÁN</v>
          </cell>
          <cell r="R477" t="str">
            <v>ARCHIVO</v>
          </cell>
          <cell r="S477" t="str">
            <v>LEIDA MAGRETH CASTRO CUELLAR</v>
          </cell>
          <cell r="T477" t="str">
            <v>APRENDIZAJE</v>
          </cell>
          <cell r="U477">
            <v>43508</v>
          </cell>
          <cell r="V477">
            <v>43325</v>
          </cell>
          <cell r="W477">
            <v>0</v>
          </cell>
          <cell r="X477">
            <v>0.44931506849315067</v>
          </cell>
          <cell r="Y477" t="str">
            <v>TECNOLÓGICO</v>
          </cell>
          <cell r="Z477" t="str">
            <v>ORGANIZACIÓN DE ARCHIVO</v>
          </cell>
          <cell r="AA477" t="str">
            <v>GESTIÓN DOCUMENTAL</v>
          </cell>
          <cell r="AB477">
            <v>0</v>
          </cell>
          <cell r="AC477">
            <v>0</v>
          </cell>
          <cell r="AD477">
            <v>0</v>
          </cell>
          <cell r="AE477" t="str">
            <v>SENA</v>
          </cell>
          <cell r="AF477" t="str">
            <v>SENA</v>
          </cell>
          <cell r="AG477">
            <v>0</v>
          </cell>
          <cell r="AH477">
            <v>0</v>
          </cell>
          <cell r="AI477">
            <v>0</v>
          </cell>
          <cell r="AJ477">
            <v>2018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22935</v>
          </cell>
          <cell r="AW477">
            <v>56.31232876712329</v>
          </cell>
          <cell r="AX477" t="str">
            <v>TRÁNSITO POPAYÁN</v>
          </cell>
          <cell r="AY477" t="str">
            <v>CARRERA 2 CON CALLE 25 NORTE, SALIDA AL HUILA, VÍA POMONA</v>
          </cell>
          <cell r="AZ477">
            <v>0</v>
          </cell>
          <cell r="BA477">
            <v>0</v>
          </cell>
          <cell r="BB477">
            <v>0</v>
          </cell>
          <cell r="BC477">
            <v>3122440730</v>
          </cell>
          <cell r="BD477" t="str">
            <v>CARRERA 33 N. 18-12</v>
          </cell>
          <cell r="BE477" t="str">
            <v>POPAYÁN</v>
          </cell>
          <cell r="BF477" t="str">
            <v>O</v>
          </cell>
        </row>
        <row r="478">
          <cell r="A478">
            <v>79796313</v>
          </cell>
          <cell r="B478" t="str">
            <v>MARIO AUGUSTO MONROY RAMIREZ</v>
          </cell>
          <cell r="C478" t="str">
            <v>INACTIVO</v>
          </cell>
          <cell r="D478">
            <v>0</v>
          </cell>
          <cell r="E478">
            <v>0</v>
          </cell>
          <cell r="F478" t="str">
            <v>RENUNCIA VOLUNTARIA</v>
          </cell>
          <cell r="G478" t="str">
            <v>OPERATIVO</v>
          </cell>
          <cell r="H478" t="str">
            <v>REGULAR</v>
          </cell>
          <cell r="I478" t="str">
            <v>M</v>
          </cell>
          <cell r="J478" t="str">
            <v>mario.monroy@quipux.com</v>
          </cell>
          <cell r="K478" t="str">
            <v>SOLTERO</v>
          </cell>
          <cell r="L478">
            <v>0</v>
          </cell>
          <cell r="M478" t="str">
            <v>ANALISTA DE REQUISITOS</v>
          </cell>
          <cell r="N478" t="str">
            <v>PROFESIONAL SENIOR</v>
          </cell>
          <cell r="O478" t="str">
            <v>I</v>
          </cell>
          <cell r="P478" t="str">
            <v>CASA MATRIZ</v>
          </cell>
          <cell r="Q478" t="str">
            <v>VICEPRESIDENCIA DE FÁBRICA DE SOFTWARE</v>
          </cell>
          <cell r="R478" t="str">
            <v>GERENCIA DE OPTIMIZACIÓN DE SOLUCIONES</v>
          </cell>
          <cell r="S478" t="str">
            <v>SANDRA ANGELICA SANCHEZ RUIZ</v>
          </cell>
          <cell r="T478" t="str">
            <v>INDEFINIDO</v>
          </cell>
          <cell r="U478">
            <v>0</v>
          </cell>
          <cell r="V478">
            <v>42404</v>
          </cell>
          <cell r="W478">
            <v>42725</v>
          </cell>
          <cell r="X478">
            <v>0.8794520547945206</v>
          </cell>
          <cell r="Y478" t="str">
            <v>ESPECIALIZACIÓN</v>
          </cell>
          <cell r="Z478">
            <v>0</v>
          </cell>
          <cell r="AA478">
            <v>0</v>
          </cell>
          <cell r="AB478" t="str">
            <v>INGENIERÍA DE SISTEMAS</v>
          </cell>
          <cell r="AC478" t="str">
            <v>GERENCIA DE PROYECTOS EN INGENIERÍA</v>
          </cell>
          <cell r="AD478">
            <v>0</v>
          </cell>
          <cell r="AE478">
            <v>0</v>
          </cell>
          <cell r="AF478">
            <v>0</v>
          </cell>
          <cell r="AG478" t="str">
            <v>LA UNIVERSIDAD CENTRAL</v>
          </cell>
          <cell r="AH478" t="str">
            <v>LA UNIVERSIDAD DE LA SALLE</v>
          </cell>
          <cell r="AI478">
            <v>0</v>
          </cell>
          <cell r="AJ478">
            <v>2006</v>
          </cell>
          <cell r="AK478" t="str">
            <v>25255-248439CND</v>
          </cell>
          <cell r="AL478" t="str">
            <v>INGENIERÍA DE SISTEMAS</v>
          </cell>
          <cell r="AM478">
            <v>41372</v>
          </cell>
          <cell r="AN478" t="str">
            <v>SCRUM MASTER</v>
          </cell>
          <cell r="AO478">
            <v>0</v>
          </cell>
          <cell r="AP478">
            <v>0</v>
          </cell>
          <cell r="AQ478">
            <v>0</v>
          </cell>
          <cell r="AR478" t="str">
            <v>SCRUM STUDY-2015</v>
          </cell>
          <cell r="AS478">
            <v>0</v>
          </cell>
          <cell r="AT478">
            <v>0</v>
          </cell>
          <cell r="AU478">
            <v>0</v>
          </cell>
          <cell r="AV478">
            <v>28692</v>
          </cell>
          <cell r="AW478">
            <v>40.539726027397258</v>
          </cell>
          <cell r="AX478" t="str">
            <v>BOGOTÁ-VIGÍA</v>
          </cell>
          <cell r="AY478" t="str">
            <v>CALLE 63 No, 9A-45  CHAPINERO</v>
          </cell>
          <cell r="AZ478">
            <v>0</v>
          </cell>
          <cell r="BA478">
            <v>0</v>
          </cell>
          <cell r="BB478">
            <v>7519281</v>
          </cell>
          <cell r="BC478">
            <v>3016468257</v>
          </cell>
          <cell r="BD478" t="str">
            <v>CL 98A 71-12</v>
          </cell>
          <cell r="BE478" t="str">
            <v>Bogotà</v>
          </cell>
          <cell r="BF478" t="str">
            <v>A</v>
          </cell>
        </row>
        <row r="479">
          <cell r="A479">
            <v>75101747</v>
          </cell>
          <cell r="B479" t="str">
            <v>MARIO ROBERTO DUQUE OSORIO</v>
          </cell>
          <cell r="C479" t="str">
            <v>INACTIVO</v>
          </cell>
          <cell r="D479">
            <v>0</v>
          </cell>
          <cell r="E479">
            <v>0</v>
          </cell>
          <cell r="F479" t="str">
            <v>DESPIDO SIN JUSTA CAUSA</v>
          </cell>
          <cell r="G479" t="str">
            <v>OPERATIVO</v>
          </cell>
          <cell r="H479" t="str">
            <v>REGULAR</v>
          </cell>
          <cell r="I479" t="str">
            <v>M</v>
          </cell>
          <cell r="J479" t="str">
            <v>mario.duque@quipux.com</v>
          </cell>
          <cell r="K479" t="str">
            <v>SOLTERO</v>
          </cell>
          <cell r="L479">
            <v>0</v>
          </cell>
          <cell r="M479" t="str">
            <v>ANALISTA DE REQUISITOS</v>
          </cell>
          <cell r="N479" t="str">
            <v>PROFESIONAL SENIOR</v>
          </cell>
          <cell r="O479" t="str">
            <v>I</v>
          </cell>
          <cell r="P479" t="str">
            <v>CASA MATRIZ</v>
          </cell>
          <cell r="Q479" t="str">
            <v>VICEPRESIDENCIA DE FÁBRICA DE SOFTWARE</v>
          </cell>
          <cell r="R479" t="str">
            <v>GERENCIA DE OPTIMIZACIÓN DE SOLUCIONES</v>
          </cell>
          <cell r="S479" t="str">
            <v>ANGELA MARIA CUARTAS HURTADO</v>
          </cell>
          <cell r="T479" t="str">
            <v>INDEFINIDO</v>
          </cell>
          <cell r="U479">
            <v>0</v>
          </cell>
          <cell r="V479">
            <v>40869</v>
          </cell>
          <cell r="W479">
            <v>43051</v>
          </cell>
          <cell r="X479">
            <v>5.978082191780822</v>
          </cell>
          <cell r="Y479" t="str">
            <v>PROFESIONAL</v>
          </cell>
          <cell r="Z479">
            <v>0</v>
          </cell>
          <cell r="AA479">
            <v>0</v>
          </cell>
          <cell r="AB479" t="str">
            <v>INGENIERÍA DE SISTEMAS Y TELECOMUNICACIONES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 t="str">
            <v>LA UNIVERSIDAD AUTONOMA DE MANIZALEZ</v>
          </cell>
          <cell r="AH479">
            <v>0</v>
          </cell>
          <cell r="AI479">
            <v>0</v>
          </cell>
          <cell r="AJ479">
            <v>2009</v>
          </cell>
          <cell r="AK479" t="str">
            <v>17854186801CLD</v>
          </cell>
          <cell r="AL479" t="str">
            <v>INGENIERÍA DE SISTEMAS Y TELECOMUNICACIONES</v>
          </cell>
          <cell r="AM479">
            <v>40318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30913</v>
          </cell>
          <cell r="AW479">
            <v>34.454794520547942</v>
          </cell>
          <cell r="AX479" t="str">
            <v>MILLA DE ORO</v>
          </cell>
          <cell r="AY479" t="str">
            <v>CRA 43 A N 3 SUR-130 TORRE 1 PISO 12 MILLA DE ORO</v>
          </cell>
          <cell r="AZ479">
            <v>0</v>
          </cell>
          <cell r="BA479">
            <v>3137000</v>
          </cell>
          <cell r="BB479">
            <v>2062166</v>
          </cell>
          <cell r="BC479">
            <v>3113263949</v>
          </cell>
          <cell r="BD479" t="str">
            <v>CALLE 27D SUR  27 C-51 APTO 804</v>
          </cell>
          <cell r="BE479" t="str">
            <v>ENVIGADO</v>
          </cell>
          <cell r="BF479" t="str">
            <v>O</v>
          </cell>
        </row>
        <row r="480">
          <cell r="A480">
            <v>1152196475</v>
          </cell>
          <cell r="B480" t="str">
            <v>JUAN DAVID CANO FERNANDEZ</v>
          </cell>
          <cell r="C480" t="str">
            <v>ACTIVO</v>
          </cell>
          <cell r="D480">
            <v>0</v>
          </cell>
          <cell r="E480">
            <v>0</v>
          </cell>
          <cell r="F480">
            <v>0</v>
          </cell>
          <cell r="G480" t="str">
            <v>OPERATIVO</v>
          </cell>
          <cell r="H480" t="str">
            <v>REGULAR</v>
          </cell>
          <cell r="I480" t="str">
            <v>M</v>
          </cell>
          <cell r="J480" t="str">
            <v>juan.cano@quipux.com</v>
          </cell>
          <cell r="K480" t="str">
            <v>SOLTERO</v>
          </cell>
          <cell r="L480">
            <v>0</v>
          </cell>
          <cell r="M480" t="str">
            <v>ANALISTA DESARROLLADOR</v>
          </cell>
          <cell r="N480" t="str">
            <v>PROFESIONAL STAFF</v>
          </cell>
          <cell r="O480" t="str">
            <v>II</v>
          </cell>
          <cell r="P480" t="str">
            <v>CASA MATRIZ</v>
          </cell>
          <cell r="Q480" t="str">
            <v>VICEPRESIDENCIA DE FÁBRICA DE SOFTWARE</v>
          </cell>
          <cell r="R480" t="str">
            <v>GERENCIA DE OPTIMIZACIÓN DE SOLUCIONES</v>
          </cell>
          <cell r="S480" t="str">
            <v>SANDRA ANGELICA SANCHEZ RUIZ</v>
          </cell>
          <cell r="T480" t="str">
            <v>INDEFINIDO</v>
          </cell>
          <cell r="U480">
            <v>0</v>
          </cell>
          <cell r="V480">
            <v>43325</v>
          </cell>
          <cell r="W480">
            <v>0</v>
          </cell>
          <cell r="X480">
            <v>0.44931506849315067</v>
          </cell>
          <cell r="Y480" t="str">
            <v>TECNOLÓGICO</v>
          </cell>
          <cell r="Z480">
            <v>0</v>
          </cell>
          <cell r="AA480" t="str">
            <v>TELECOMUNICACIONES</v>
          </cell>
          <cell r="AB480" t="str">
            <v>INGENIERÍA EN TELECOMUNICACIONES</v>
          </cell>
          <cell r="AC480">
            <v>0</v>
          </cell>
          <cell r="AD480">
            <v>0</v>
          </cell>
          <cell r="AE480">
            <v>0</v>
          </cell>
          <cell r="AF480" t="str">
            <v>ITM</v>
          </cell>
          <cell r="AG480" t="str">
            <v>UNIVERSIDAD DE ANTIOQUIA</v>
          </cell>
          <cell r="AH480">
            <v>0</v>
          </cell>
          <cell r="AI480">
            <v>0</v>
          </cell>
          <cell r="AJ480">
            <v>2013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33705</v>
          </cell>
          <cell r="AW480">
            <v>26.805479452054794</v>
          </cell>
          <cell r="AX480" t="str">
            <v>FORUM</v>
          </cell>
          <cell r="AY480" t="str">
            <v>Calle 7 Sur #42 - 70</v>
          </cell>
          <cell r="AZ480">
            <v>0</v>
          </cell>
          <cell r="BA480">
            <v>0</v>
          </cell>
          <cell r="BB480">
            <v>0</v>
          </cell>
          <cell r="BC480">
            <v>3002136150</v>
          </cell>
          <cell r="BD480" t="str">
            <v>Carrea 50ª #65 - 74</v>
          </cell>
          <cell r="BE480" t="str">
            <v>MEDELLÍN</v>
          </cell>
          <cell r="BF480" t="str">
            <v>A</v>
          </cell>
        </row>
        <row r="481">
          <cell r="A481">
            <v>32350661</v>
          </cell>
          <cell r="B481" t="str">
            <v>MARY LUZ ALZATE GOMEZ</v>
          </cell>
          <cell r="C481" t="str">
            <v>INACTIVO</v>
          </cell>
          <cell r="D481">
            <v>0</v>
          </cell>
          <cell r="E481">
            <v>0</v>
          </cell>
          <cell r="F481" t="str">
            <v>PERIODO DE PRUEBA NO APROBADO</v>
          </cell>
          <cell r="G481" t="str">
            <v>OPERATIVO</v>
          </cell>
          <cell r="H481" t="str">
            <v>REGULAR</v>
          </cell>
          <cell r="I481" t="str">
            <v>F</v>
          </cell>
          <cell r="J481" t="str">
            <v>mary.alzate@quipux.com</v>
          </cell>
          <cell r="K481" t="str">
            <v>CASADO</v>
          </cell>
          <cell r="L481">
            <v>2</v>
          </cell>
          <cell r="M481" t="str">
            <v>ANALISTA CONTABLE</v>
          </cell>
          <cell r="N481" t="str">
            <v>PROFESIONAL SENIOR</v>
          </cell>
          <cell r="O481" t="str">
            <v>I</v>
          </cell>
          <cell r="P481" t="str">
            <v>CASA MATRIZ</v>
          </cell>
          <cell r="Q481" t="str">
            <v>VICEPRESIDENCIA DE ESTRATEGIA Y VALOR</v>
          </cell>
          <cell r="R481" t="str">
            <v>GERENCIA DE OPERACIONES FINANCIERAS</v>
          </cell>
          <cell r="S481" t="str">
            <v>VERONICA OSPINA TAMAYO</v>
          </cell>
          <cell r="T481" t="str">
            <v>INDEFINIDO</v>
          </cell>
          <cell r="U481">
            <v>0</v>
          </cell>
          <cell r="V481">
            <v>42695</v>
          </cell>
          <cell r="W481">
            <v>42748</v>
          </cell>
          <cell r="X481">
            <v>0.14520547945205478</v>
          </cell>
          <cell r="Y481" t="str">
            <v>PROFESIONAL</v>
          </cell>
          <cell r="Z481" t="str">
            <v>CONTADURÍA SISTEMATIZADA</v>
          </cell>
          <cell r="AA481" t="str">
            <v>COSTOS Y AUDITORIA</v>
          </cell>
          <cell r="AB481" t="str">
            <v>CONTADURÍA PÚBLICA</v>
          </cell>
          <cell r="AC481">
            <v>0</v>
          </cell>
          <cell r="AD481">
            <v>0</v>
          </cell>
          <cell r="AE481" t="str">
            <v>ESCUELA DE CAPACITACION LABORAL</v>
          </cell>
          <cell r="AF481" t="str">
            <v>ESCOLME</v>
          </cell>
          <cell r="AG481" t="str">
            <v>FUNDACIÓN UNIVERSITARIA MARIA CANO</v>
          </cell>
          <cell r="AH481">
            <v>0</v>
          </cell>
          <cell r="AI481">
            <v>0</v>
          </cell>
          <cell r="AJ481">
            <v>2011</v>
          </cell>
          <cell r="AK481" t="str">
            <v>166701-T</v>
          </cell>
          <cell r="AL481" t="str">
            <v>CONTADOR PUBLICO</v>
          </cell>
          <cell r="AM481">
            <v>41039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29824</v>
          </cell>
          <cell r="AW481">
            <v>37.438356164383563</v>
          </cell>
          <cell r="AX481" t="str">
            <v>MILLA DE ORO</v>
          </cell>
          <cell r="AY481" t="str">
            <v>CRA 43 A N 3 SUR-130 TORRE 1 PISO 12 MILLA DE ORO</v>
          </cell>
          <cell r="AZ481">
            <v>0</v>
          </cell>
          <cell r="BA481" t="str">
            <v>3137000-EXT 110</v>
          </cell>
          <cell r="BB481">
            <v>5989648</v>
          </cell>
          <cell r="BC481">
            <v>3184938076</v>
          </cell>
          <cell r="BD481" t="str">
            <v>CALLE 32 N 50C 19 CEDROS DE BADAJOZ</v>
          </cell>
          <cell r="BE481" t="str">
            <v>Itagui</v>
          </cell>
          <cell r="BF481" t="str">
            <v>A</v>
          </cell>
        </row>
        <row r="482">
          <cell r="A482">
            <v>44002573</v>
          </cell>
          <cell r="B482" t="str">
            <v>MARY LUZ GOMEZ LOPEZ</v>
          </cell>
          <cell r="C482" t="str">
            <v>ACTIVO</v>
          </cell>
          <cell r="D482">
            <v>0</v>
          </cell>
          <cell r="E482">
            <v>0</v>
          </cell>
          <cell r="F482">
            <v>0</v>
          </cell>
          <cell r="G482" t="str">
            <v>OPERATIVO</v>
          </cell>
          <cell r="H482" t="str">
            <v>REGULAR</v>
          </cell>
          <cell r="I482" t="str">
            <v>F</v>
          </cell>
          <cell r="J482" t="str">
            <v>maryluz.gomez@quipux.com</v>
          </cell>
          <cell r="K482" t="str">
            <v>UNIÓN LIBRE</v>
          </cell>
          <cell r="L482">
            <v>2</v>
          </cell>
          <cell r="M482" t="str">
            <v>ANALISTA DE CALIDAD</v>
          </cell>
          <cell r="N482" t="str">
            <v>PROFESIONAL STAFF</v>
          </cell>
          <cell r="O482" t="str">
            <v>III</v>
          </cell>
          <cell r="P482" t="str">
            <v>CASA MATRIZ</v>
          </cell>
          <cell r="Q482" t="str">
            <v>VICEPRESIDENCIA DE FÁBRICA DE SOFTWARE</v>
          </cell>
          <cell r="R482" t="str">
            <v>GERENCIA DE OPTIMIZACIÓN DE SOLUCIONES</v>
          </cell>
          <cell r="S482" t="str">
            <v>JUAN CARLOS LONDOÑO TASCON</v>
          </cell>
          <cell r="T482" t="str">
            <v>INDEFINIDO</v>
          </cell>
          <cell r="U482">
            <v>0</v>
          </cell>
          <cell r="V482">
            <v>40210</v>
          </cell>
          <cell r="W482">
            <v>0</v>
          </cell>
          <cell r="X482">
            <v>8.9835616438356158</v>
          </cell>
          <cell r="Y482" t="str">
            <v>TECNOLÓGICO</v>
          </cell>
          <cell r="Z482">
            <v>0</v>
          </cell>
          <cell r="AA482" t="str">
            <v>GESTIÓN ADMINISTRATIVA</v>
          </cell>
          <cell r="AB482" t="str">
            <v>ESTUDIANTE INGENIERÍA DE SISTEMAS</v>
          </cell>
          <cell r="AC482">
            <v>0</v>
          </cell>
          <cell r="AD482">
            <v>0</v>
          </cell>
          <cell r="AE482">
            <v>0</v>
          </cell>
          <cell r="AF482" t="str">
            <v>INSTITUTO TECNOLÓGICO METROPOLITANO</v>
          </cell>
          <cell r="AG482" t="str">
            <v>INSTITUTO TECNOLÓGICO METROPOLITANO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31085</v>
          </cell>
          <cell r="AW482">
            <v>33.983561643835614</v>
          </cell>
          <cell r="AX482" t="str">
            <v>FORUM</v>
          </cell>
          <cell r="AY482" t="str">
            <v>Calle 7 Sur #42 - 70</v>
          </cell>
          <cell r="AZ482">
            <v>0</v>
          </cell>
          <cell r="BA482">
            <v>3137000</v>
          </cell>
          <cell r="BB482">
            <v>2938955</v>
          </cell>
          <cell r="BC482">
            <v>3127598392</v>
          </cell>
          <cell r="BD482" t="str">
            <v>CALLE 49A NO. 14-26</v>
          </cell>
          <cell r="BE482" t="str">
            <v>MEDELLÍN</v>
          </cell>
          <cell r="BF482" t="str">
            <v>O</v>
          </cell>
        </row>
        <row r="483">
          <cell r="A483">
            <v>43588939</v>
          </cell>
          <cell r="B483" t="str">
            <v>MARY LUZ ORTEGA MUÑOZ</v>
          </cell>
          <cell r="C483" t="str">
            <v>ACTIVO</v>
          </cell>
          <cell r="D483">
            <v>0</v>
          </cell>
          <cell r="E483">
            <v>0</v>
          </cell>
          <cell r="F483">
            <v>0</v>
          </cell>
          <cell r="G483" t="str">
            <v>OPERATIVO</v>
          </cell>
          <cell r="H483" t="str">
            <v>REGULAR</v>
          </cell>
          <cell r="I483" t="str">
            <v>F</v>
          </cell>
          <cell r="J483" t="str">
            <v>mary.ortega@quipux.com</v>
          </cell>
          <cell r="K483" t="str">
            <v>SOLTERO</v>
          </cell>
          <cell r="L483">
            <v>1</v>
          </cell>
          <cell r="M483" t="str">
            <v>AUXILIAR ADMINISTRATIVA</v>
          </cell>
          <cell r="N483" t="str">
            <v>PROFESIONAL STAFF</v>
          </cell>
          <cell r="O483" t="str">
            <v>I</v>
          </cell>
          <cell r="P483" t="str">
            <v>CASA MATRIZ</v>
          </cell>
          <cell r="Q483" t="str">
            <v>VICEPRESIDENCIA DE ESTRATEGIA Y VALOR</v>
          </cell>
          <cell r="R483" t="str">
            <v>GERENCIA DE OPERACIONES FINANCIERAS</v>
          </cell>
          <cell r="S483" t="str">
            <v>JHON FREDY LOPEZ GARCIA</v>
          </cell>
          <cell r="T483" t="str">
            <v>INDEFINIDO</v>
          </cell>
          <cell r="U483">
            <v>0</v>
          </cell>
          <cell r="V483">
            <v>42807</v>
          </cell>
          <cell r="W483">
            <v>0</v>
          </cell>
          <cell r="X483">
            <v>1.8684931506849316</v>
          </cell>
          <cell r="Y483" t="str">
            <v>PROFESIONAL</v>
          </cell>
          <cell r="Z483">
            <v>0</v>
          </cell>
          <cell r="AA483">
            <v>0</v>
          </cell>
          <cell r="AB483" t="str">
            <v>ADMINISTRACIÓN DE EMPRESAS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 t="str">
            <v>INSTITUCIÓN UNIVERSIATRIA CEIPA</v>
          </cell>
          <cell r="AH483">
            <v>0</v>
          </cell>
          <cell r="AI483">
            <v>0</v>
          </cell>
          <cell r="AJ483">
            <v>2014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27247</v>
          </cell>
          <cell r="AW483">
            <v>44.4986301369863</v>
          </cell>
          <cell r="AX483" t="str">
            <v>MILLA DE ORO</v>
          </cell>
          <cell r="AY483" t="str">
            <v>CRA 43 A N 3 SUR-130 TORRE 1 PISO 12 MILLA DE ORO</v>
          </cell>
          <cell r="AZ483">
            <v>0</v>
          </cell>
          <cell r="BA483">
            <v>3137000</v>
          </cell>
          <cell r="BB483">
            <v>5795687</v>
          </cell>
          <cell r="BC483">
            <v>3136172604</v>
          </cell>
          <cell r="BD483" t="str">
            <v>CLL 50 A 86-450</v>
          </cell>
          <cell r="BE483" t="str">
            <v>MEDELLÍN</v>
          </cell>
          <cell r="BF483" t="str">
            <v>O</v>
          </cell>
        </row>
        <row r="484">
          <cell r="A484">
            <v>39447749</v>
          </cell>
          <cell r="B484" t="str">
            <v>MARY LUZ VILLADA GOMEZ</v>
          </cell>
          <cell r="C484" t="str">
            <v>ACTIVO</v>
          </cell>
          <cell r="D484">
            <v>0</v>
          </cell>
          <cell r="E484">
            <v>0</v>
          </cell>
          <cell r="F484">
            <v>0</v>
          </cell>
          <cell r="G484" t="str">
            <v>OPERATIVO</v>
          </cell>
          <cell r="H484" t="str">
            <v>REGULAR</v>
          </cell>
          <cell r="I484" t="str">
            <v>F</v>
          </cell>
          <cell r="J484" t="str">
            <v>mayu.724@hotmail.com</v>
          </cell>
          <cell r="K484" t="str">
            <v>CASADO</v>
          </cell>
          <cell r="L484">
            <v>1</v>
          </cell>
          <cell r="M484" t="str">
            <v>AUXILIAR CONTABLE</v>
          </cell>
          <cell r="N484" t="str">
            <v>AUXILIAR</v>
          </cell>
          <cell r="O484" t="str">
            <v>II</v>
          </cell>
          <cell r="P484" t="str">
            <v>TRÁNSITO RIONEGRO</v>
          </cell>
          <cell r="Q484" t="str">
            <v>TRÁNSITO RIONEGRO</v>
          </cell>
          <cell r="R484" t="str">
            <v>ADMINISTRATIVO</v>
          </cell>
          <cell r="S484" t="str">
            <v>MARIA CRISTINA YUSTRES GONZALEZ</v>
          </cell>
          <cell r="T484" t="str">
            <v>FIJO SUPERIOR A UN AÑO</v>
          </cell>
          <cell r="U484">
            <v>0</v>
          </cell>
          <cell r="V484">
            <v>42328</v>
          </cell>
          <cell r="W484">
            <v>0</v>
          </cell>
          <cell r="X484">
            <v>3.1808219178082191</v>
          </cell>
          <cell r="Y484" t="str">
            <v>BACHILLER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27996</v>
          </cell>
          <cell r="AW484">
            <v>42.446575342465756</v>
          </cell>
          <cell r="AX484" t="str">
            <v>TRÁNSITO RIONEGRO</v>
          </cell>
          <cell r="AY484" t="str">
            <v>CARRERA 47 NO. 62-50</v>
          </cell>
          <cell r="AZ484">
            <v>0</v>
          </cell>
          <cell r="BA484" t="str">
            <v>5621717 ext 114</v>
          </cell>
          <cell r="BB484">
            <v>2984147</v>
          </cell>
          <cell r="BC484">
            <v>3147127238</v>
          </cell>
          <cell r="BD484" t="str">
            <v>CALLE 42 Nº49A-26</v>
          </cell>
          <cell r="BE484" t="str">
            <v>RIONEGRO</v>
          </cell>
          <cell r="BF484" t="str">
            <v>O</v>
          </cell>
        </row>
        <row r="485">
          <cell r="A485">
            <v>1037621143</v>
          </cell>
          <cell r="B485" t="str">
            <v>MATEO BUSTAMANTE GOMEZ</v>
          </cell>
          <cell r="C485" t="str">
            <v>INACTIVO</v>
          </cell>
          <cell r="D485" t="str">
            <v>VOLUNTARIA NEGATIVA</v>
          </cell>
          <cell r="E485" t="str">
            <v>COLCIENCIAS</v>
          </cell>
          <cell r="F485" t="str">
            <v>RENUNCIA VOLUNTARIA</v>
          </cell>
          <cell r="G485" t="str">
            <v>OPERATIVO</v>
          </cell>
          <cell r="H485" t="str">
            <v>REGULAR</v>
          </cell>
          <cell r="I485" t="str">
            <v>M</v>
          </cell>
          <cell r="J485" t="str">
            <v>mateo.bustamante@quipux.com</v>
          </cell>
          <cell r="K485" t="str">
            <v>SOLTERO</v>
          </cell>
          <cell r="L485">
            <v>0</v>
          </cell>
          <cell r="M485" t="str">
            <v>ANALISTA DE REQUISITOS</v>
          </cell>
          <cell r="N485" t="str">
            <v>PROFESIONAL STAFF</v>
          </cell>
          <cell r="O485" t="str">
            <v>II</v>
          </cell>
          <cell r="P485" t="str">
            <v>CASA MATRIZ</v>
          </cell>
          <cell r="Q485" t="str">
            <v>VICEPRESIDENCIA DE FÁBRICA DE SOFTWARE</v>
          </cell>
          <cell r="R485" t="str">
            <v>GERENCIA DE OPTIMIZACIÓN DE SOLUCIONES</v>
          </cell>
          <cell r="S485" t="str">
            <v>ANGELA MARIA CUARTAS HURTADO</v>
          </cell>
          <cell r="T485" t="str">
            <v>INDEFINIDO</v>
          </cell>
          <cell r="U485">
            <v>0</v>
          </cell>
          <cell r="V485">
            <v>43046</v>
          </cell>
          <cell r="W485">
            <v>43350</v>
          </cell>
          <cell r="X485">
            <v>0.83287671232876714</v>
          </cell>
          <cell r="Y485" t="str">
            <v>PROFESIONAL</v>
          </cell>
          <cell r="Z485">
            <v>0</v>
          </cell>
          <cell r="AA485">
            <v>0</v>
          </cell>
          <cell r="AB485" t="str">
            <v>INGENIERÍA DE SISTEMAS Y COMPUTACION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 t="str">
            <v>UNIVERSIDAD EIA</v>
          </cell>
          <cell r="AH485">
            <v>0</v>
          </cell>
          <cell r="AI485">
            <v>0</v>
          </cell>
          <cell r="AJ485">
            <v>2016</v>
          </cell>
          <cell r="AK485" t="str">
            <v>05208-338214 ANT</v>
          </cell>
          <cell r="AL485" t="str">
            <v>INGENIERO DE SISTEMAS Y COMUPTACION</v>
          </cell>
          <cell r="AM485">
            <v>42611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33868</v>
          </cell>
          <cell r="AW485">
            <v>26.358904109589041</v>
          </cell>
          <cell r="AX485" t="str">
            <v>MILLA DE ORO</v>
          </cell>
          <cell r="AY485" t="str">
            <v>CRA 43 A N 3 SUR-130 TORRE 1 PISO 12 MILLA DE ORO</v>
          </cell>
          <cell r="AZ485" t="str">
            <v>Contrato1: desde el 16/08/2016-27/08/2017 (renuncio)</v>
          </cell>
          <cell r="BA485">
            <v>3137000</v>
          </cell>
          <cell r="BB485" t="str">
            <v>no tiene</v>
          </cell>
          <cell r="BC485">
            <v>3137196840</v>
          </cell>
          <cell r="BD485" t="str">
            <v xml:space="preserve">CLL 36 D N 27 D 166 </v>
          </cell>
          <cell r="BE485" t="str">
            <v>ENVIGADO</v>
          </cell>
          <cell r="BF485" t="str">
            <v>A</v>
          </cell>
        </row>
        <row r="486">
          <cell r="A486">
            <v>1017214430</v>
          </cell>
          <cell r="B486" t="str">
            <v>MATEO CORDOBA YEPES</v>
          </cell>
          <cell r="C486" t="str">
            <v>INACTIVO</v>
          </cell>
          <cell r="D486">
            <v>0</v>
          </cell>
          <cell r="E486">
            <v>0</v>
          </cell>
          <cell r="F486" t="str">
            <v>DESPIDO SIN JUSTA CAUSA</v>
          </cell>
          <cell r="G486" t="str">
            <v>OPERATIVO</v>
          </cell>
          <cell r="H486" t="str">
            <v>REGULAR</v>
          </cell>
          <cell r="I486" t="str">
            <v>M</v>
          </cell>
          <cell r="J486" t="str">
            <v>mateocord10@hotmail.com</v>
          </cell>
          <cell r="K486" t="str">
            <v>SOLTERO</v>
          </cell>
          <cell r="L486">
            <v>0</v>
          </cell>
          <cell r="M486" t="str">
            <v>AUXILIAR OPERATIVO DE SERVICIO</v>
          </cell>
          <cell r="N486" t="str">
            <v>AUXILIAR</v>
          </cell>
          <cell r="O486" t="str">
            <v>I</v>
          </cell>
          <cell r="P486" t="str">
            <v>GOBERNACIÓN ANTIOQUIA</v>
          </cell>
          <cell r="Q486" t="str">
            <v>GOBERNACIÓN ANTIOQUIA</v>
          </cell>
          <cell r="R486" t="str">
            <v>LIQUIDACIÓN</v>
          </cell>
          <cell r="S486" t="str">
            <v>LUIS CARLOS BEDOYA VASQUEZ</v>
          </cell>
          <cell r="T486" t="str">
            <v>INDEFINIDO</v>
          </cell>
          <cell r="U486">
            <v>0</v>
          </cell>
          <cell r="V486">
            <v>42767</v>
          </cell>
          <cell r="W486">
            <v>43327</v>
          </cell>
          <cell r="X486">
            <v>1.5342465753424657</v>
          </cell>
          <cell r="Y486" t="str">
            <v>BACHILLER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2012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34269</v>
          </cell>
          <cell r="AW486">
            <v>25.260273972602739</v>
          </cell>
          <cell r="AX486" t="str">
            <v>GOBERNACIÓN ANTIOQUIA</v>
          </cell>
          <cell r="AY486" t="str">
            <v xml:space="preserve">CALLE 42 # 52-186 SÓTANO EXTERNO. </v>
          </cell>
          <cell r="AZ486">
            <v>0</v>
          </cell>
          <cell r="BA486" t="str">
            <v>2629779 ext 14</v>
          </cell>
          <cell r="BB486">
            <v>2161423</v>
          </cell>
          <cell r="BC486">
            <v>3217813299</v>
          </cell>
          <cell r="BD486" t="str">
            <v>CARRERA 41 # 49 - 94 INT 706</v>
          </cell>
          <cell r="BE486" t="str">
            <v>MEDELLÍN</v>
          </cell>
          <cell r="BF486" t="str">
            <v>A</v>
          </cell>
        </row>
        <row r="487">
          <cell r="A487">
            <v>1238938246</v>
          </cell>
          <cell r="B487" t="str">
            <v>MATEO LEAL GIRALDO</v>
          </cell>
          <cell r="C487" t="str">
            <v>ACTIVO</v>
          </cell>
          <cell r="D487">
            <v>0</v>
          </cell>
          <cell r="E487">
            <v>0</v>
          </cell>
          <cell r="F487">
            <v>0</v>
          </cell>
          <cell r="G487" t="str">
            <v>OPERATIVO</v>
          </cell>
          <cell r="H487" t="str">
            <v>REGULAR</v>
          </cell>
          <cell r="I487" t="str">
            <v>M</v>
          </cell>
          <cell r="J487" t="str">
            <v>mateo.leal@quipux.com</v>
          </cell>
          <cell r="K487" t="str">
            <v>SOLTERO</v>
          </cell>
          <cell r="L487">
            <v>0</v>
          </cell>
          <cell r="M487" t="str">
            <v>ANALISTA DESARROLLADOR</v>
          </cell>
          <cell r="N487" t="str">
            <v>PROFESIONAL EN ENTRENAMIENTO</v>
          </cell>
          <cell r="O487" t="str">
            <v>I</v>
          </cell>
          <cell r="P487" t="str">
            <v>CASA MATRIZ</v>
          </cell>
          <cell r="Q487" t="str">
            <v>VICEPRESIDENCIA DE FÁBRICA DE SOFTWARE</v>
          </cell>
          <cell r="R487" t="str">
            <v>GERENCIA DE OPTIMIZACIÓN DE SOLUCIONES</v>
          </cell>
          <cell r="S487" t="str">
            <v>JUAN CARLOS ORTEGA MUÑOZ</v>
          </cell>
          <cell r="T487" t="str">
            <v>INDEFINIDO</v>
          </cell>
          <cell r="U487">
            <v>0</v>
          </cell>
          <cell r="V487">
            <v>42983</v>
          </cell>
          <cell r="W487">
            <v>0</v>
          </cell>
          <cell r="X487">
            <v>1.3863013698630138</v>
          </cell>
          <cell r="Y487" t="str">
            <v>BACHILLER</v>
          </cell>
          <cell r="Z487" t="str">
            <v>ESTUDIANTE TÉCNICA PROFESIONAL EN PROGRAMACIÓN DE SISTEMAS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 t="str">
            <v>POLITÉCNICO COLOMBIANO JAIME ISAZA CADAVID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36509</v>
          </cell>
          <cell r="AW487">
            <v>19.123287671232877</v>
          </cell>
          <cell r="AX487" t="str">
            <v>FORUM</v>
          </cell>
          <cell r="AY487" t="str">
            <v>Calle 7 Sur #42 - 70</v>
          </cell>
          <cell r="AZ487">
            <v>0</v>
          </cell>
          <cell r="BA487">
            <v>3137000</v>
          </cell>
          <cell r="BB487">
            <v>3044636765</v>
          </cell>
          <cell r="BC487">
            <v>3196550592</v>
          </cell>
          <cell r="BD487" t="str">
            <v>CRA 16B N 32-50</v>
          </cell>
          <cell r="BE487" t="str">
            <v>MEDELLÍN</v>
          </cell>
          <cell r="BF487" t="str">
            <v>A</v>
          </cell>
        </row>
        <row r="488">
          <cell r="A488">
            <v>1152698190</v>
          </cell>
          <cell r="B488" t="str">
            <v>MATEO MESA MORENO</v>
          </cell>
          <cell r="C488" t="str">
            <v>ACTIVO</v>
          </cell>
          <cell r="D488">
            <v>0</v>
          </cell>
          <cell r="E488">
            <v>0</v>
          </cell>
          <cell r="F488">
            <v>0</v>
          </cell>
          <cell r="G488" t="str">
            <v>OPERATIVO</v>
          </cell>
          <cell r="H488" t="str">
            <v>REGULAR</v>
          </cell>
          <cell r="I488" t="str">
            <v>M</v>
          </cell>
          <cell r="J488" t="str">
            <v>mateo.mesa@quipuxsoftware.co</v>
          </cell>
          <cell r="K488" t="str">
            <v>SOLTERO</v>
          </cell>
          <cell r="L488">
            <v>0</v>
          </cell>
          <cell r="M488" t="str">
            <v>ANALISTA DE SOPORTE</v>
          </cell>
          <cell r="N488" t="str">
            <v>PROFESIONAL STAFF</v>
          </cell>
          <cell r="O488" t="str">
            <v>I</v>
          </cell>
          <cell r="P488" t="str">
            <v>CASA MATRIZ</v>
          </cell>
          <cell r="Q488" t="str">
            <v>VICEPRESIDENCIA DE OPERACIONES</v>
          </cell>
          <cell r="R488" t="str">
            <v>EXPERIENCIA DE SERVICIO</v>
          </cell>
          <cell r="S488" t="str">
            <v>MARIBEL CASTAÑO CIRO</v>
          </cell>
          <cell r="T488" t="str">
            <v>INDEFINIDO</v>
          </cell>
          <cell r="U488">
            <v>0</v>
          </cell>
          <cell r="V488">
            <v>42485</v>
          </cell>
          <cell r="W488">
            <v>0</v>
          </cell>
          <cell r="X488">
            <v>2.7506849315068491</v>
          </cell>
          <cell r="Y488" t="str">
            <v>TÉCNICO</v>
          </cell>
          <cell r="Z488" t="str">
            <v>SISTEMAS</v>
          </cell>
          <cell r="AA488" t="str">
            <v>ESTUDIANTE INGENIERÍA SISTEMAS 9 SEMESTRE</v>
          </cell>
          <cell r="AB488">
            <v>0</v>
          </cell>
          <cell r="AC488">
            <v>0</v>
          </cell>
          <cell r="AD488">
            <v>0</v>
          </cell>
          <cell r="AE488" t="str">
            <v>SENA</v>
          </cell>
          <cell r="AF488">
            <v>0</v>
          </cell>
          <cell r="AG488" t="str">
            <v>UNIVERSIDAD COOPERATIVA DE COLOMBIA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34762</v>
          </cell>
          <cell r="AW488">
            <v>23.909589041095892</v>
          </cell>
          <cell r="AX488" t="str">
            <v>TRÁNSITO MEDELLÍN</v>
          </cell>
          <cell r="AY488" t="str">
            <v>CARRERA 64 C No. 72 - 58 TRÁNSITO MEDELLÍN</v>
          </cell>
          <cell r="AZ488">
            <v>0</v>
          </cell>
          <cell r="BA488" t="str">
            <v>3201000 ext 4424</v>
          </cell>
          <cell r="BB488">
            <v>3137000</v>
          </cell>
          <cell r="BC488">
            <v>3193929085</v>
          </cell>
          <cell r="BD488" t="str">
            <v>CALLE 106 A N 74-08 BARRIO PEDREGAL</v>
          </cell>
          <cell r="BE488" t="str">
            <v>MEDELLÍN</v>
          </cell>
          <cell r="BF488" t="str">
            <v>A</v>
          </cell>
        </row>
        <row r="489">
          <cell r="A489">
            <v>43974821</v>
          </cell>
          <cell r="B489" t="str">
            <v>MAURENNE GRELLET DE LOS REYES</v>
          </cell>
          <cell r="C489" t="str">
            <v>INACTIVO</v>
          </cell>
          <cell r="D489">
            <v>0</v>
          </cell>
          <cell r="E489">
            <v>0</v>
          </cell>
          <cell r="F489" t="str">
            <v>RENUNCIA VOLUNTARIA</v>
          </cell>
          <cell r="G489" t="str">
            <v>OPERATIVO</v>
          </cell>
          <cell r="H489" t="str">
            <v>REGULAR</v>
          </cell>
          <cell r="I489" t="str">
            <v>F</v>
          </cell>
          <cell r="J489" t="str">
            <v>morinchis@gmail.com</v>
          </cell>
          <cell r="K489" t="str">
            <v>SOLTERO</v>
          </cell>
          <cell r="L489">
            <v>0</v>
          </cell>
          <cell r="M489" t="str">
            <v>ANALISTA BACK OFFICE</v>
          </cell>
          <cell r="N489" t="str">
            <v>PROFESIONAL STAFF</v>
          </cell>
          <cell r="O489" t="str">
            <v>I</v>
          </cell>
          <cell r="P489" t="str">
            <v>GOBERNACIÓN ANTIOQUIA</v>
          </cell>
          <cell r="Q489" t="str">
            <v>GOBERNACIÓN ANTIOQUIA</v>
          </cell>
          <cell r="R489" t="str">
            <v>OPERACIONES</v>
          </cell>
          <cell r="S489" t="str">
            <v>ALEJANDRO ROLDAN GRANADA</v>
          </cell>
          <cell r="T489" t="str">
            <v>INDEFINIDO</v>
          </cell>
          <cell r="U489">
            <v>0</v>
          </cell>
          <cell r="V489">
            <v>42786</v>
          </cell>
          <cell r="W489">
            <v>42947</v>
          </cell>
          <cell r="X489">
            <v>0.44109589041095892</v>
          </cell>
          <cell r="Y489" t="str">
            <v>PROFESIONAL</v>
          </cell>
          <cell r="Z489">
            <v>0</v>
          </cell>
          <cell r="AA489">
            <v>0</v>
          </cell>
          <cell r="AB489" t="str">
            <v>INGENIERÍA EN PRODUCCIÓN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 t="str">
            <v>UNIVERSIDAD EAFIT</v>
          </cell>
          <cell r="AH489">
            <v>0</v>
          </cell>
          <cell r="AI489">
            <v>0</v>
          </cell>
          <cell r="AJ489">
            <v>2015</v>
          </cell>
          <cell r="AK489">
            <v>0</v>
          </cell>
          <cell r="AL489">
            <v>0</v>
          </cell>
          <cell r="AM489">
            <v>0</v>
          </cell>
          <cell r="AN489" t="str">
            <v>SEMINARIO ADMINISTRACIÓN DE PERSONAL PARA INGENIERÍA DE PRODUCCIÓN</v>
          </cell>
          <cell r="AO489" t="str">
            <v>CURSO PARA EL DESARROLLO DE LA CREATIVIDAD EN LA SOLUCIÓN DE PROBLEMAS</v>
          </cell>
          <cell r="AP489" t="str">
            <v>CONGRESO INGENIERÍA DE PRODUCCIÓN 30 AÑOS</v>
          </cell>
          <cell r="AQ489">
            <v>0</v>
          </cell>
          <cell r="AR489" t="str">
            <v>EAFIT</v>
          </cell>
          <cell r="AS489" t="str">
            <v>EAFIT</v>
          </cell>
          <cell r="AT489">
            <v>0</v>
          </cell>
          <cell r="AU489">
            <v>0</v>
          </cell>
          <cell r="AV489">
            <v>30854</v>
          </cell>
          <cell r="AW489">
            <v>34.61643835616438</v>
          </cell>
          <cell r="AX489" t="str">
            <v>GOBERNACIÓN ANTIOQUIA</v>
          </cell>
          <cell r="AY489" t="str">
            <v xml:space="preserve">CALLE 42 # 52-186 SÓTANO EXTERNO. </v>
          </cell>
          <cell r="AZ489">
            <v>0</v>
          </cell>
          <cell r="BA489" t="str">
            <v>2629779 ext 14</v>
          </cell>
          <cell r="BB489">
            <v>4119685</v>
          </cell>
          <cell r="BC489">
            <v>3017081207</v>
          </cell>
          <cell r="BD489" t="str">
            <v>CRA 27 D SUR N 27C-150</v>
          </cell>
          <cell r="BE489" t="str">
            <v>ENVIGADO</v>
          </cell>
          <cell r="BF489" t="str">
            <v>B</v>
          </cell>
        </row>
        <row r="490">
          <cell r="A490">
            <v>71493470</v>
          </cell>
          <cell r="B490" t="str">
            <v>MAURICIO ALONSO GARCIA PARRA</v>
          </cell>
          <cell r="C490" t="str">
            <v>ACTIVO</v>
          </cell>
          <cell r="D490">
            <v>0</v>
          </cell>
          <cell r="E490">
            <v>0</v>
          </cell>
          <cell r="F490">
            <v>0</v>
          </cell>
          <cell r="G490" t="str">
            <v>OPERATIVO</v>
          </cell>
          <cell r="H490" t="str">
            <v>REGULAR</v>
          </cell>
          <cell r="I490" t="str">
            <v>M</v>
          </cell>
          <cell r="J490" t="str">
            <v>maverik1915@gmail.com</v>
          </cell>
          <cell r="K490" t="str">
            <v>SOLTERO</v>
          </cell>
          <cell r="L490">
            <v>0</v>
          </cell>
          <cell r="M490" t="str">
            <v>MENSAJERO</v>
          </cell>
          <cell r="N490" t="str">
            <v>AUXILIAR</v>
          </cell>
          <cell r="O490" t="str">
            <v>I</v>
          </cell>
          <cell r="P490" t="str">
            <v>GOBERNACIÓN ANTIOQUIA</v>
          </cell>
          <cell r="Q490" t="str">
            <v>GOBERNACIÓN ANTIOQUIA</v>
          </cell>
          <cell r="R490" t="str">
            <v>ADMINISTRATIVO</v>
          </cell>
          <cell r="S490" t="str">
            <v>KAROLL WHITE RUIZ</v>
          </cell>
          <cell r="T490" t="str">
            <v>INDEFINIDO</v>
          </cell>
          <cell r="U490">
            <v>0</v>
          </cell>
          <cell r="V490">
            <v>42828</v>
          </cell>
          <cell r="W490">
            <v>0</v>
          </cell>
          <cell r="X490">
            <v>1.810958904109589</v>
          </cell>
          <cell r="Y490" t="str">
            <v>BACHILLER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1994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27720</v>
          </cell>
          <cell r="AW490">
            <v>43.202739726027396</v>
          </cell>
          <cell r="AX490" t="str">
            <v>GOBERNACIÓN ANTIOQUIA</v>
          </cell>
          <cell r="AY490" t="str">
            <v xml:space="preserve">CALLE 42 # 52-186 SÓTANO EXTERNO. </v>
          </cell>
          <cell r="AZ490">
            <v>0</v>
          </cell>
          <cell r="BA490" t="str">
            <v>2629779 ext 14</v>
          </cell>
          <cell r="BB490">
            <v>3137177181</v>
          </cell>
          <cell r="BC490">
            <v>3147949907</v>
          </cell>
          <cell r="BD490" t="str">
            <v>CALLLE 65C # 36A - 32 B. VILLA HERMOSA</v>
          </cell>
          <cell r="BE490" t="str">
            <v>MEDELLÍN</v>
          </cell>
          <cell r="BF490" t="str">
            <v>A</v>
          </cell>
        </row>
        <row r="491">
          <cell r="A491">
            <v>1214728105</v>
          </cell>
          <cell r="B491" t="str">
            <v>KELLY JOHANA CASTAÑEDA LOPEZ</v>
          </cell>
          <cell r="C491" t="str">
            <v>ACTIVO</v>
          </cell>
          <cell r="D491">
            <v>0</v>
          </cell>
          <cell r="E491">
            <v>0</v>
          </cell>
          <cell r="F491">
            <v>0</v>
          </cell>
          <cell r="G491" t="str">
            <v>OPERATIVO</v>
          </cell>
          <cell r="H491" t="str">
            <v>REGULAR</v>
          </cell>
          <cell r="I491" t="str">
            <v>F</v>
          </cell>
          <cell r="J491" t="str">
            <v>kelly.castaneda@quipux.com</v>
          </cell>
          <cell r="K491" t="str">
            <v>SOLTERO</v>
          </cell>
          <cell r="L491">
            <v>0</v>
          </cell>
          <cell r="M491" t="str">
            <v>ANALISTA DE PROCESOS</v>
          </cell>
          <cell r="N491" t="str">
            <v>PROFESIONAL STAFF</v>
          </cell>
          <cell r="O491" t="str">
            <v>I</v>
          </cell>
          <cell r="P491" t="str">
            <v>CASA MATRIZ</v>
          </cell>
          <cell r="Q491" t="str">
            <v>VICEPRESIDENCIA JURÍDICA Y CAPACIDADES DEL NEGOCIO</v>
          </cell>
          <cell r="R491" t="str">
            <v>CAPACIDADES DEL NEGOCIO</v>
          </cell>
          <cell r="S491" t="str">
            <v>JORGE MARIO MONTOYA LOPEZ</v>
          </cell>
          <cell r="T491" t="str">
            <v>INDEFINIDO</v>
          </cell>
          <cell r="U491">
            <v>0</v>
          </cell>
          <cell r="V491">
            <v>43325</v>
          </cell>
          <cell r="W491">
            <v>0</v>
          </cell>
          <cell r="X491">
            <v>0.44931506849315067</v>
          </cell>
          <cell r="Y491" t="str">
            <v>PROFESIONAL</v>
          </cell>
          <cell r="Z491" t="str">
            <v>PRODUCCIÓN DE LA INFORMACION ADMINISTRATIVA</v>
          </cell>
          <cell r="AA491">
            <v>0</v>
          </cell>
          <cell r="AB491" t="str">
            <v>INGENIERÍA DE PROCESOS</v>
          </cell>
          <cell r="AC491">
            <v>0</v>
          </cell>
          <cell r="AD491">
            <v>0</v>
          </cell>
          <cell r="AE491" t="str">
            <v xml:space="preserve">INSTITUCIÓN EDUCATIVA JOSE ROBERTO VASQUEZ </v>
          </cell>
          <cell r="AF491">
            <v>0</v>
          </cell>
          <cell r="AG491" t="str">
            <v>UNIVERSIDAD EAFIT</v>
          </cell>
          <cell r="AH491">
            <v>0</v>
          </cell>
          <cell r="AI491">
            <v>0</v>
          </cell>
          <cell r="AJ491">
            <v>2017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34740</v>
          </cell>
          <cell r="AW491">
            <v>23.969863013698632</v>
          </cell>
          <cell r="AX491" t="str">
            <v>MILLA DE ORO</v>
          </cell>
          <cell r="AY491" t="str">
            <v>CRA 43 A N 3 SUR-130 TORRE 1 PISO 12 MILLA DE ORO</v>
          </cell>
          <cell r="AZ491">
            <v>0</v>
          </cell>
          <cell r="BA491">
            <v>3137000</v>
          </cell>
          <cell r="BB491" t="str">
            <v>294 14 58</v>
          </cell>
          <cell r="BC491" t="str">
            <v>312 848 98 19</v>
          </cell>
          <cell r="BD491" t="str">
            <v>Calle 41ª Sur # 27ª -50 torre 2 apto 508 Unidad Corazón de Envigado</v>
          </cell>
          <cell r="BE491" t="str">
            <v>ENVIGADO</v>
          </cell>
          <cell r="BF491" t="str">
            <v>O</v>
          </cell>
        </row>
        <row r="492">
          <cell r="A492">
            <v>1066574808</v>
          </cell>
          <cell r="B492" t="str">
            <v>MEILYN JULIETH MEJIA PALACIO</v>
          </cell>
          <cell r="C492" t="str">
            <v>ACTIVO</v>
          </cell>
          <cell r="D492">
            <v>0</v>
          </cell>
          <cell r="E492">
            <v>0</v>
          </cell>
          <cell r="F492">
            <v>0</v>
          </cell>
          <cell r="G492" t="str">
            <v>OPERATIVO</v>
          </cell>
          <cell r="H492" t="str">
            <v>REGULAR</v>
          </cell>
          <cell r="I492" t="str">
            <v>F</v>
          </cell>
          <cell r="J492" t="str">
            <v>meilynmejia1995@hotmail.com</v>
          </cell>
          <cell r="K492" t="str">
            <v>SOLTERO</v>
          </cell>
          <cell r="L492">
            <v>0</v>
          </cell>
          <cell r="M492" t="str">
            <v>AUXILIAR OPERATIVO DE SERVICIO</v>
          </cell>
          <cell r="N492" t="str">
            <v>AUXILIAR</v>
          </cell>
          <cell r="O492" t="str">
            <v>I</v>
          </cell>
          <cell r="P492" t="str">
            <v>GOBERNACIÓN ANTIOQUIA</v>
          </cell>
          <cell r="Q492" t="str">
            <v>GOBERNACIÓN ANTIOQUIA</v>
          </cell>
          <cell r="R492" t="str">
            <v>OPERACIONES</v>
          </cell>
          <cell r="S492" t="str">
            <v>LUIS CARLOS BEDOYA VASQUEZ</v>
          </cell>
          <cell r="T492" t="str">
            <v>INDEFINIDO</v>
          </cell>
          <cell r="U492">
            <v>0</v>
          </cell>
          <cell r="V492">
            <v>42808</v>
          </cell>
          <cell r="W492">
            <v>0</v>
          </cell>
          <cell r="X492">
            <v>1.8657534246575342</v>
          </cell>
          <cell r="Y492" t="str">
            <v>TÉCNICO</v>
          </cell>
          <cell r="Z492" t="str">
            <v>SALUD OCUPACIONAL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 t="str">
            <v>INDESCORP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2013</v>
          </cell>
          <cell r="AK492">
            <v>0</v>
          </cell>
          <cell r="AL492">
            <v>0</v>
          </cell>
          <cell r="AM492">
            <v>0</v>
          </cell>
          <cell r="AN492" t="str">
            <v>TALLER EN FORMACIÓN SOCIOLABORAL</v>
          </cell>
          <cell r="AO492" t="str">
            <v>MADULO DE HABILIDADES DE MARKETING PERSONAL</v>
          </cell>
          <cell r="AP492">
            <v>0</v>
          </cell>
          <cell r="AQ492">
            <v>0</v>
          </cell>
          <cell r="AR492" t="str">
            <v>COMFENALCO</v>
          </cell>
          <cell r="AS492" t="str">
            <v>COMFENALCO</v>
          </cell>
          <cell r="AT492">
            <v>0</v>
          </cell>
          <cell r="AU492">
            <v>0</v>
          </cell>
          <cell r="AV492">
            <v>34985</v>
          </cell>
          <cell r="AW492">
            <v>23.298630136986301</v>
          </cell>
          <cell r="AX492" t="str">
            <v>GOBERNACIÓN ANTIOQUIA</v>
          </cell>
          <cell r="AY492" t="str">
            <v xml:space="preserve">CALLE 42 # 52-186 SÓTANO EXTERNO. </v>
          </cell>
          <cell r="AZ492">
            <v>0</v>
          </cell>
          <cell r="BA492" t="str">
            <v>2629779 ext 14</v>
          </cell>
          <cell r="BB492">
            <v>3117541906</v>
          </cell>
          <cell r="BC492">
            <v>3117541906</v>
          </cell>
          <cell r="BD492" t="str">
            <v>CALLE 30 CC CARERA 42B N.</v>
          </cell>
          <cell r="BE492" t="str">
            <v>BELLO</v>
          </cell>
          <cell r="BF492" t="str">
            <v>O</v>
          </cell>
        </row>
        <row r="493">
          <cell r="A493">
            <v>1214729548</v>
          </cell>
          <cell r="B493" t="str">
            <v>MELISSA ANDREA NANCLARES RESTREPO</v>
          </cell>
          <cell r="C493" t="str">
            <v>ACTIVO</v>
          </cell>
          <cell r="D493">
            <v>0</v>
          </cell>
          <cell r="E493">
            <v>0</v>
          </cell>
          <cell r="F493">
            <v>0</v>
          </cell>
          <cell r="G493" t="str">
            <v>OPERATIVO</v>
          </cell>
          <cell r="H493" t="str">
            <v>REGULAR</v>
          </cell>
          <cell r="I493" t="str">
            <v>F</v>
          </cell>
          <cell r="J493" t="str">
            <v>m1andre13@hotmail.com</v>
          </cell>
          <cell r="K493" t="str">
            <v>SOLTERO</v>
          </cell>
          <cell r="L493">
            <v>0</v>
          </cell>
          <cell r="M493" t="str">
            <v>AUXILIAR DE SOSTENIBILIDAD</v>
          </cell>
          <cell r="N493" t="str">
            <v>AUXILIAR</v>
          </cell>
          <cell r="O493" t="str">
            <v>I</v>
          </cell>
          <cell r="P493" t="str">
            <v>GOBERNACIÓN ANTIOQUIA</v>
          </cell>
          <cell r="Q493" t="str">
            <v>GOBERNACIÓN ANTIOQUIA</v>
          </cell>
          <cell r="R493" t="str">
            <v>TI</v>
          </cell>
          <cell r="S493" t="str">
            <v>BLAIMIR OSPINA CARDONA</v>
          </cell>
          <cell r="T493" t="str">
            <v>INDEFINIDO</v>
          </cell>
          <cell r="U493">
            <v>0</v>
          </cell>
          <cell r="V493">
            <v>42767</v>
          </cell>
          <cell r="W493">
            <v>0</v>
          </cell>
          <cell r="X493">
            <v>1.978082191780822</v>
          </cell>
          <cell r="Y493" t="str">
            <v>TÉCNICO</v>
          </cell>
          <cell r="Z493" t="str">
            <v>AUXILIAR DE ENFERMERÍA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 t="str">
            <v>INDECAP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2014</v>
          </cell>
          <cell r="AK493">
            <v>0</v>
          </cell>
          <cell r="AL493">
            <v>0</v>
          </cell>
          <cell r="AM493">
            <v>0</v>
          </cell>
          <cell r="AN493" t="str">
            <v>CURSO DE SOPORTE VITAL BÁSICO</v>
          </cell>
          <cell r="AO493">
            <v>0</v>
          </cell>
          <cell r="AP493">
            <v>0</v>
          </cell>
          <cell r="AQ493">
            <v>0</v>
          </cell>
          <cell r="AR493" t="str">
            <v>INSTITUCIÓN EDUCATIVA ECOSESA</v>
          </cell>
          <cell r="AS493">
            <v>0</v>
          </cell>
          <cell r="AT493">
            <v>0</v>
          </cell>
          <cell r="AU493">
            <v>0</v>
          </cell>
          <cell r="AV493">
            <v>34859</v>
          </cell>
          <cell r="AW493">
            <v>23.643835616438356</v>
          </cell>
          <cell r="AX493" t="str">
            <v>GOBERNACIÓN ANTIOQUIA</v>
          </cell>
          <cell r="AY493" t="str">
            <v xml:space="preserve">CALLE 42 # 52-186 SÓTANO EXTERNO. </v>
          </cell>
          <cell r="AZ493">
            <v>0</v>
          </cell>
          <cell r="BA493" t="str">
            <v>2629779 ext 14</v>
          </cell>
          <cell r="BB493">
            <v>5853886</v>
          </cell>
          <cell r="BC493">
            <v>305090361</v>
          </cell>
          <cell r="BD493" t="str">
            <v>CRA 70 N.98-21</v>
          </cell>
          <cell r="BE493" t="str">
            <v>MEDELLÍN</v>
          </cell>
          <cell r="BF493" t="str">
            <v>B</v>
          </cell>
        </row>
        <row r="494">
          <cell r="A494">
            <v>39460980</v>
          </cell>
          <cell r="B494" t="str">
            <v>LEONOR KATERYNE GARCIA MORA</v>
          </cell>
          <cell r="C494" t="str">
            <v>ACTIVO</v>
          </cell>
          <cell r="D494">
            <v>0</v>
          </cell>
          <cell r="E494">
            <v>0</v>
          </cell>
          <cell r="F494">
            <v>0</v>
          </cell>
          <cell r="G494" t="str">
            <v>OPERATIVO</v>
          </cell>
          <cell r="H494" t="str">
            <v>REGULAR</v>
          </cell>
          <cell r="I494" t="str">
            <v>F</v>
          </cell>
          <cell r="J494" t="str">
            <v>leonor.garcia@quipux.com</v>
          </cell>
          <cell r="K494" t="str">
            <v>SOLTERO</v>
          </cell>
          <cell r="L494">
            <v>1</v>
          </cell>
          <cell r="M494" t="str">
            <v>ARQUITECTO DE DATOS</v>
          </cell>
          <cell r="N494" t="str">
            <v>PROFESIONAL SENIOR</v>
          </cell>
          <cell r="O494" t="str">
            <v>I</v>
          </cell>
          <cell r="P494" t="str">
            <v>CASA MATRIZ</v>
          </cell>
          <cell r="Q494" t="str">
            <v>VICEPRESIDENCIA DE FÁBRICA DE SOFTWARE</v>
          </cell>
          <cell r="R494" t="str">
            <v>GERENCIA DE ARQUITECTURA</v>
          </cell>
          <cell r="S494" t="str">
            <v>RAUL FERNANDO BONILLA GUTIERREZ</v>
          </cell>
          <cell r="T494" t="str">
            <v>INDEFINIDO</v>
          </cell>
          <cell r="U494">
            <v>0</v>
          </cell>
          <cell r="V494">
            <v>43325</v>
          </cell>
          <cell r="W494">
            <v>0</v>
          </cell>
          <cell r="X494">
            <v>0.44931506849315067</v>
          </cell>
          <cell r="Y494" t="str">
            <v>PROFESIONAL</v>
          </cell>
          <cell r="Z494">
            <v>0</v>
          </cell>
          <cell r="AA494">
            <v>0</v>
          </cell>
          <cell r="AB494" t="str">
            <v>INGENIERÍA DE SISTEMAS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 t="str">
            <v>UNIVERSIDAD POPULAR DEL CESAR</v>
          </cell>
          <cell r="AH494">
            <v>0</v>
          </cell>
          <cell r="AI494">
            <v>0</v>
          </cell>
          <cell r="AJ494">
            <v>2012</v>
          </cell>
          <cell r="AK494" t="str">
            <v>20255245433CES</v>
          </cell>
          <cell r="AL494" t="str">
            <v>INGENIERO DE SISTEMAS</v>
          </cell>
          <cell r="AM494">
            <v>41319</v>
          </cell>
          <cell r="AN494" t="str">
            <v>ORACLE</v>
          </cell>
          <cell r="AO494">
            <v>0</v>
          </cell>
          <cell r="AP494">
            <v>0</v>
          </cell>
          <cell r="AQ494">
            <v>0</v>
          </cell>
          <cell r="AR494" t="str">
            <v>GLOBAL KNOWLEDGE</v>
          </cell>
          <cell r="AS494">
            <v>0</v>
          </cell>
          <cell r="AT494">
            <v>0</v>
          </cell>
          <cell r="AU494">
            <v>0</v>
          </cell>
          <cell r="AV494">
            <v>30830</v>
          </cell>
          <cell r="AW494">
            <v>34.682191780821917</v>
          </cell>
          <cell r="AX494" t="str">
            <v>FORUM</v>
          </cell>
          <cell r="AY494" t="str">
            <v>Calle 7 Sur #42 - 70</v>
          </cell>
          <cell r="AZ494">
            <v>0</v>
          </cell>
          <cell r="BA494">
            <v>0</v>
          </cell>
          <cell r="BB494">
            <v>0</v>
          </cell>
          <cell r="BC494" t="str">
            <v>316 869 59 75</v>
          </cell>
          <cell r="BD494" t="str">
            <v>Calle 14a 43d 56 Apto 307 unidad pinar del rio 2 </v>
          </cell>
          <cell r="BE494" t="str">
            <v>MEDELLÍN</v>
          </cell>
          <cell r="BF494" t="str">
            <v>O</v>
          </cell>
        </row>
        <row r="495">
          <cell r="A495">
            <v>1039460259</v>
          </cell>
          <cell r="B495" t="str">
            <v>MARIA CLARA MONSALVE JARAMILLO</v>
          </cell>
          <cell r="C495" t="str">
            <v>ACTIVO</v>
          </cell>
          <cell r="D495">
            <v>0</v>
          </cell>
          <cell r="E495">
            <v>0</v>
          </cell>
          <cell r="F495">
            <v>0</v>
          </cell>
          <cell r="G495" t="str">
            <v>OPERATIVO</v>
          </cell>
          <cell r="H495" t="str">
            <v>REGULAR</v>
          </cell>
          <cell r="I495" t="str">
            <v>F</v>
          </cell>
          <cell r="J495" t="str">
            <v>maria.monsalve@quipux.com</v>
          </cell>
          <cell r="K495" t="str">
            <v>SOLTERO</v>
          </cell>
          <cell r="L495">
            <v>0</v>
          </cell>
          <cell r="M495" t="str">
            <v>ANALISTA DE OPERACIÓN</v>
          </cell>
          <cell r="N495" t="str">
            <v>PROFESIONAL STAFF</v>
          </cell>
          <cell r="O495" t="str">
            <v>I</v>
          </cell>
          <cell r="P495" t="str">
            <v>CASA MATRIZ</v>
          </cell>
          <cell r="Q495" t="str">
            <v>VICEPRESIDENCIA DE OPERACIONES</v>
          </cell>
          <cell r="R495" t="str">
            <v>EXPERIENCIA DE SERVICIO</v>
          </cell>
          <cell r="S495" t="str">
            <v>MICHAEL PEREZ MANCHOLA</v>
          </cell>
          <cell r="T495" t="str">
            <v>INDEFINIDO</v>
          </cell>
          <cell r="U495">
            <v>0</v>
          </cell>
          <cell r="V495">
            <v>43325</v>
          </cell>
          <cell r="W495">
            <v>0</v>
          </cell>
          <cell r="X495">
            <v>0.44931506849315067</v>
          </cell>
          <cell r="Y495" t="str">
            <v>PROFESIONAL</v>
          </cell>
          <cell r="Z495">
            <v>0</v>
          </cell>
          <cell r="AA495">
            <v>0</v>
          </cell>
          <cell r="AB495" t="str">
            <v>INGENIERÍA DE PRODUCCIÓN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 t="str">
            <v>UNIVERSIDAD EAFIT</v>
          </cell>
          <cell r="AH495">
            <v>0</v>
          </cell>
          <cell r="AI495">
            <v>0</v>
          </cell>
          <cell r="AJ495">
            <v>2017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34197</v>
          </cell>
          <cell r="AW495">
            <v>25.457534246575342</v>
          </cell>
          <cell r="AX495" t="str">
            <v>TRÁNSITO MEDELLÍN</v>
          </cell>
          <cell r="AY495" t="str">
            <v>CARRERA 64 C No. 72 - 58 TRÁNSITO MEDELLÍN</v>
          </cell>
          <cell r="AZ495">
            <v>0</v>
          </cell>
          <cell r="BA495">
            <v>0</v>
          </cell>
          <cell r="BB495" t="str">
            <v>268 0576</v>
          </cell>
          <cell r="BC495">
            <v>3054673124</v>
          </cell>
          <cell r="BD495" t="str">
            <v>Carrera 30 #1 sur 74</v>
          </cell>
          <cell r="BE495" t="str">
            <v>MEDELLÍN</v>
          </cell>
          <cell r="BF495" t="str">
            <v>A</v>
          </cell>
        </row>
        <row r="496">
          <cell r="A496">
            <v>71775310</v>
          </cell>
          <cell r="B496" t="str">
            <v>MICHAEL PEREZ MANCHOLA</v>
          </cell>
          <cell r="C496" t="str">
            <v>ACTIVO</v>
          </cell>
          <cell r="D496">
            <v>0</v>
          </cell>
          <cell r="E496">
            <v>0</v>
          </cell>
          <cell r="F496">
            <v>0</v>
          </cell>
          <cell r="G496" t="str">
            <v>LIDER</v>
          </cell>
          <cell r="H496" t="str">
            <v>REGULAR</v>
          </cell>
          <cell r="I496" t="str">
            <v>M</v>
          </cell>
          <cell r="J496" t="str">
            <v>michael.perez@quipux.com</v>
          </cell>
          <cell r="K496" t="str">
            <v>SOLTERO</v>
          </cell>
          <cell r="L496">
            <v>0</v>
          </cell>
          <cell r="M496" t="str">
            <v>COORDINADOR DE SERVICIO</v>
          </cell>
          <cell r="N496" t="str">
            <v>lÍDER</v>
          </cell>
          <cell r="O496" t="str">
            <v>I</v>
          </cell>
          <cell r="P496" t="str">
            <v>CASA MATRIZ</v>
          </cell>
          <cell r="Q496" t="str">
            <v>VICEPRESIDENCIA DE OPERACIONES</v>
          </cell>
          <cell r="R496" t="str">
            <v>EXPERIENCIA DE SERVICIO</v>
          </cell>
          <cell r="S496" t="str">
            <v>YEIMY NATALIA GOEZ USUGA</v>
          </cell>
          <cell r="T496" t="str">
            <v>INDEFINIDO</v>
          </cell>
          <cell r="U496">
            <v>0</v>
          </cell>
          <cell r="V496">
            <v>40940</v>
          </cell>
          <cell r="W496">
            <v>0</v>
          </cell>
          <cell r="X496">
            <v>6.9835616438356167</v>
          </cell>
          <cell r="Y496" t="str">
            <v>PROFESIONAL</v>
          </cell>
          <cell r="Z496">
            <v>0</v>
          </cell>
          <cell r="AA496">
            <v>0</v>
          </cell>
          <cell r="AB496" t="str">
            <v>INGENIERÍA DE PRODUCCIÓN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 t="str">
            <v>UNIVERSIDAD EAFIT</v>
          </cell>
          <cell r="AH496">
            <v>0</v>
          </cell>
          <cell r="AI496">
            <v>0</v>
          </cell>
          <cell r="AJ496">
            <v>2005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28382</v>
          </cell>
          <cell r="AW496">
            <v>41.389041095890413</v>
          </cell>
          <cell r="AX496" t="str">
            <v>AMVA</v>
          </cell>
          <cell r="AY496" t="str">
            <v>CRA 43 A N 3 SUR-130 TORRE 1 PISO 12 MILLA DE ORO</v>
          </cell>
          <cell r="AZ496">
            <v>0</v>
          </cell>
          <cell r="BA496">
            <v>3137000</v>
          </cell>
          <cell r="BB496">
            <v>3566918</v>
          </cell>
          <cell r="BC496">
            <v>3046177000</v>
          </cell>
          <cell r="BD496" t="str">
            <v>CALLE 27 D SUR N 27 C 51</v>
          </cell>
          <cell r="BE496" t="str">
            <v>ENVIGADO</v>
          </cell>
          <cell r="BF496" t="str">
            <v>O</v>
          </cell>
        </row>
        <row r="497">
          <cell r="A497">
            <v>1020460997</v>
          </cell>
          <cell r="B497" t="str">
            <v>MICHELL DANIELA ARBOLEDA CHAVERRA</v>
          </cell>
          <cell r="C497" t="str">
            <v>ACTIVO</v>
          </cell>
          <cell r="D497">
            <v>0</v>
          </cell>
          <cell r="E497">
            <v>0</v>
          </cell>
          <cell r="F497">
            <v>0</v>
          </cell>
          <cell r="G497" t="str">
            <v>OPERATIVO</v>
          </cell>
          <cell r="H497" t="str">
            <v>REGULAR</v>
          </cell>
          <cell r="I497" t="str">
            <v>F</v>
          </cell>
          <cell r="J497" t="str">
            <v xml:space="preserve">michell0622@hotmail.com </v>
          </cell>
          <cell r="K497" t="str">
            <v>SOLTERO</v>
          </cell>
          <cell r="L497">
            <v>0</v>
          </cell>
          <cell r="M497" t="str">
            <v>AUXILIAR OPERATIVO DE SERVICIO</v>
          </cell>
          <cell r="N497" t="str">
            <v>AUXILIAR</v>
          </cell>
          <cell r="O497" t="str">
            <v>I</v>
          </cell>
          <cell r="P497" t="str">
            <v>GOBERNACIÓN ANTIOQUIA</v>
          </cell>
          <cell r="Q497" t="str">
            <v>GOBERNACIÓN ANTIOQUIA</v>
          </cell>
          <cell r="R497" t="str">
            <v>OPERACIONES</v>
          </cell>
          <cell r="S497" t="str">
            <v>LUIS CARLOS BEDOYA VASQUEZ</v>
          </cell>
          <cell r="T497" t="str">
            <v>INDEFINIDO</v>
          </cell>
          <cell r="U497">
            <v>0</v>
          </cell>
          <cell r="V497">
            <v>42843</v>
          </cell>
          <cell r="W497">
            <v>0</v>
          </cell>
          <cell r="X497">
            <v>1.7698630136986302</v>
          </cell>
          <cell r="Y497" t="str">
            <v>PROFESIONAL</v>
          </cell>
          <cell r="Z497">
            <v>0</v>
          </cell>
          <cell r="AA497">
            <v>0</v>
          </cell>
          <cell r="AB497" t="str">
            <v>LICENCIATURA EN EDUCACIÓN PREESCOLAR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 t="str">
            <v>TECNOLÓGICO DE ANTIOQUIA</v>
          </cell>
          <cell r="AH497">
            <v>0</v>
          </cell>
          <cell r="AI497">
            <v>0</v>
          </cell>
          <cell r="AJ497">
            <v>2016</v>
          </cell>
          <cell r="AK497">
            <v>0</v>
          </cell>
          <cell r="AL497">
            <v>0</v>
          </cell>
          <cell r="AM497">
            <v>0</v>
          </cell>
          <cell r="AN497" t="str">
            <v>1ER CONGRESO INTERNACIONAL BUEN COMIENZO</v>
          </cell>
          <cell r="AO497">
            <v>0</v>
          </cell>
          <cell r="AP497">
            <v>0</v>
          </cell>
          <cell r="AQ497">
            <v>0</v>
          </cell>
          <cell r="AR497" t="str">
            <v>MOVA</v>
          </cell>
          <cell r="AS497">
            <v>0</v>
          </cell>
          <cell r="AT497">
            <v>0</v>
          </cell>
          <cell r="AU497">
            <v>0</v>
          </cell>
          <cell r="AV497">
            <v>34507</v>
          </cell>
          <cell r="AW497">
            <v>24.608219178082191</v>
          </cell>
          <cell r="AX497" t="str">
            <v>GOBERNACIÓN ANTIOQUIA</v>
          </cell>
          <cell r="AY497" t="str">
            <v xml:space="preserve">CALLE 42 # 52-186 SÓTANO EXTERNO. </v>
          </cell>
          <cell r="AZ497">
            <v>0</v>
          </cell>
          <cell r="BA497" t="str">
            <v>2629779 ext 14</v>
          </cell>
          <cell r="BB497">
            <v>2726572</v>
          </cell>
          <cell r="BC497" t="str">
            <v>3042142347 / 3017972004</v>
          </cell>
          <cell r="BD497" t="str">
            <v>Calle 61 # 60-15</v>
          </cell>
          <cell r="BE497" t="str">
            <v>MEDELLÍN</v>
          </cell>
          <cell r="BF497" t="str">
            <v>A</v>
          </cell>
        </row>
        <row r="498">
          <cell r="A498">
            <v>25394783</v>
          </cell>
          <cell r="B498" t="str">
            <v>MARIELA GARZON</v>
          </cell>
          <cell r="C498" t="str">
            <v>ACTIVO</v>
          </cell>
          <cell r="D498">
            <v>0</v>
          </cell>
          <cell r="E498">
            <v>0</v>
          </cell>
          <cell r="F498">
            <v>0</v>
          </cell>
          <cell r="G498" t="str">
            <v>OPERATIVO</v>
          </cell>
          <cell r="H498" t="str">
            <v>CUOTA SENA</v>
          </cell>
          <cell r="I498" t="str">
            <v>F</v>
          </cell>
          <cell r="J498" t="str">
            <v>marielagarzon62@gmail.com</v>
          </cell>
          <cell r="K498" t="str">
            <v>SOLTERO</v>
          </cell>
          <cell r="L498">
            <v>0</v>
          </cell>
          <cell r="M498" t="str">
            <v>APRENDIZ</v>
          </cell>
          <cell r="N498" t="str">
            <v>PROFESIONAL EN ENTRENAMIENTO</v>
          </cell>
          <cell r="O498" t="str">
            <v>I</v>
          </cell>
          <cell r="P498" t="str">
            <v>TRÁNSITO POPAYÁN</v>
          </cell>
          <cell r="Q498" t="str">
            <v>TRÁNSITO POPAYÁN</v>
          </cell>
          <cell r="R498" t="str">
            <v>ARCHIVO</v>
          </cell>
          <cell r="S498" t="str">
            <v>LEIDA MAGRETH CASTRO CUELLAR</v>
          </cell>
          <cell r="T498" t="str">
            <v>APRENDIZAJE</v>
          </cell>
          <cell r="U498">
            <v>43508</v>
          </cell>
          <cell r="V498">
            <v>43325</v>
          </cell>
          <cell r="W498">
            <v>0</v>
          </cell>
          <cell r="X498">
            <v>0.44931506849315067</v>
          </cell>
          <cell r="Y498" t="str">
            <v>TÉCNICO</v>
          </cell>
          <cell r="Z498" t="str">
            <v>ORGANIZACIÓN DE ARCHIVO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 t="str">
            <v>SENA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2018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22709</v>
          </cell>
          <cell r="AW498">
            <v>56.93150684931507</v>
          </cell>
          <cell r="AX498" t="str">
            <v>TRÁNSITO POPAYÁN</v>
          </cell>
          <cell r="AY498" t="str">
            <v>CARRERA 2 CON CALLE 25 NORTE, SALIDA AL HUILA, VÍA POMONA</v>
          </cell>
          <cell r="AZ498">
            <v>0</v>
          </cell>
          <cell r="BA498">
            <v>0</v>
          </cell>
          <cell r="BB498">
            <v>0</v>
          </cell>
          <cell r="BC498">
            <v>3224545329</v>
          </cell>
          <cell r="BD498" t="str">
            <v>CRA 10 No 2 – 132 BARRIO</v>
          </cell>
          <cell r="BE498" t="str">
            <v>POPAYÁN</v>
          </cell>
          <cell r="BF498" t="str">
            <v>O</v>
          </cell>
        </row>
        <row r="499">
          <cell r="A499">
            <v>1152441734</v>
          </cell>
          <cell r="B499" t="str">
            <v>MILENA STIBALIZ MESA SANCHEZ</v>
          </cell>
          <cell r="C499" t="str">
            <v>ACTIVO</v>
          </cell>
          <cell r="D499">
            <v>0</v>
          </cell>
          <cell r="E499">
            <v>0</v>
          </cell>
          <cell r="F499">
            <v>0</v>
          </cell>
          <cell r="G499" t="str">
            <v>OPERATIVO</v>
          </cell>
          <cell r="H499" t="str">
            <v>REGULAR</v>
          </cell>
          <cell r="I499" t="str">
            <v>F</v>
          </cell>
          <cell r="J499" t="str">
            <v>stibaliz_21@hotmail.com</v>
          </cell>
          <cell r="K499" t="str">
            <v>UNIÓN LIBRE</v>
          </cell>
          <cell r="L499">
            <v>0</v>
          </cell>
          <cell r="M499" t="str">
            <v>AUXILIAR DE FISCALIZACIÓN</v>
          </cell>
          <cell r="N499" t="str">
            <v>AUXILIAR</v>
          </cell>
          <cell r="O499" t="str">
            <v>I</v>
          </cell>
          <cell r="P499" t="str">
            <v>GOBERNACIÓN ANTIOQUIA</v>
          </cell>
          <cell r="Q499" t="str">
            <v>GOBERNACIÓN ANTIOQUIA</v>
          </cell>
          <cell r="R499" t="str">
            <v>FISCALIZACIÓN</v>
          </cell>
          <cell r="S499" t="str">
            <v>LINA MARIA JARAMILLO CASALLAS</v>
          </cell>
          <cell r="T499" t="str">
            <v>INDEFINIDO</v>
          </cell>
          <cell r="U499">
            <v>0</v>
          </cell>
          <cell r="V499">
            <v>42767</v>
          </cell>
          <cell r="W499">
            <v>0</v>
          </cell>
          <cell r="X499">
            <v>1.978082191780822</v>
          </cell>
          <cell r="Y499" t="str">
            <v>TÉCNICO</v>
          </cell>
          <cell r="Z499" t="str">
            <v>SISTEMAS DE MANEJO AMBIENTAL / 
SECRETARIADO EJECUTIVO SISTEMATIZADO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 t="str">
            <v>SENA /
CENSA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 t="str">
            <v>2011
2012</v>
          </cell>
          <cell r="AK499">
            <v>0</v>
          </cell>
          <cell r="AL499">
            <v>0</v>
          </cell>
          <cell r="AM499">
            <v>0</v>
          </cell>
          <cell r="AN499" t="str">
            <v>SEMINARIO BASICO DE LABORATORIO DE AGUAS</v>
          </cell>
          <cell r="AO499" t="str">
            <v>EXCEL INTERMEDIO</v>
          </cell>
          <cell r="AP499" t="str">
            <v>SEMINARIO ETICA Y VALORES</v>
          </cell>
          <cell r="AQ499" t="str">
            <v>SEMINARIO NOMINA Y PRESTACIONES SOCIALES</v>
          </cell>
          <cell r="AR499" t="str">
            <v>SENA</v>
          </cell>
          <cell r="AS499" t="str">
            <v>SENA</v>
          </cell>
          <cell r="AT499">
            <v>0</v>
          </cell>
          <cell r="AU499">
            <v>0</v>
          </cell>
          <cell r="AV499">
            <v>33655</v>
          </cell>
          <cell r="AW499">
            <v>26.942465753424656</v>
          </cell>
          <cell r="AX499" t="str">
            <v>GOBERNACIÓN ANTIOQUIA</v>
          </cell>
          <cell r="AY499" t="str">
            <v xml:space="preserve">CALLE 42 # 52-186 SÓTANO EXTERNO. </v>
          </cell>
          <cell r="AZ499">
            <v>0</v>
          </cell>
          <cell r="BA499" t="str">
            <v>2629779 ext 14</v>
          </cell>
          <cell r="BB499">
            <v>2995202</v>
          </cell>
          <cell r="BC499">
            <v>3008825662</v>
          </cell>
          <cell r="BD499" t="str">
            <v>CALLE 2B # 81A - 310 APTO 1508</v>
          </cell>
          <cell r="BE499" t="str">
            <v>MEDELLÍN</v>
          </cell>
          <cell r="BF499" t="str">
            <v>O</v>
          </cell>
        </row>
        <row r="500">
          <cell r="A500">
            <v>1038407651</v>
          </cell>
          <cell r="B500" t="str">
            <v>DANIEL MOLINA SUESCUN</v>
          </cell>
          <cell r="C500" t="str">
            <v>ACTIVO</v>
          </cell>
          <cell r="D500">
            <v>0</v>
          </cell>
          <cell r="E500">
            <v>0</v>
          </cell>
          <cell r="F500">
            <v>0</v>
          </cell>
          <cell r="G500" t="str">
            <v>OPERATIVO</v>
          </cell>
          <cell r="H500" t="str">
            <v>CUOTA SENA</v>
          </cell>
          <cell r="I500" t="str">
            <v>M</v>
          </cell>
          <cell r="J500" t="str">
            <v>daniel.molina@quipux.com</v>
          </cell>
          <cell r="K500" t="str">
            <v>SOLTERO</v>
          </cell>
          <cell r="L500">
            <v>0</v>
          </cell>
          <cell r="M500" t="str">
            <v>APRENDIZ</v>
          </cell>
          <cell r="N500" t="str">
            <v>PROFESIONAL EN ENTRENAMIENTO</v>
          </cell>
          <cell r="O500" t="str">
            <v>I</v>
          </cell>
          <cell r="P500" t="str">
            <v>CASA MATRIZ</v>
          </cell>
          <cell r="Q500" t="str">
            <v>VICEPRESIDENCIA DE FÁBRICA DE SOFTWARE</v>
          </cell>
          <cell r="R500" t="str">
            <v>GERENCIA DE OPTIMIZACIÓN DE SOLUCIONES</v>
          </cell>
          <cell r="S500" t="str">
            <v>DIANA MARCELA VALERO PELAEZ</v>
          </cell>
          <cell r="T500" t="str">
            <v>APRENDIZAJE</v>
          </cell>
          <cell r="U500">
            <v>43516</v>
          </cell>
          <cell r="V500">
            <v>43333</v>
          </cell>
          <cell r="W500">
            <v>0</v>
          </cell>
          <cell r="X500">
            <v>0.42739726027397262</v>
          </cell>
          <cell r="Y500" t="str">
            <v>PROFESIONAL</v>
          </cell>
          <cell r="Z500">
            <v>0</v>
          </cell>
          <cell r="AA500">
            <v>0</v>
          </cell>
          <cell r="AB500" t="str">
            <v xml:space="preserve">INGENIERIA DE SISTEMAS 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 t="str">
            <v xml:space="preserve">UNIERSIDAD CATOLICA DE ORIENTE </v>
          </cell>
          <cell r="AH500">
            <v>0</v>
          </cell>
          <cell r="AI500">
            <v>0</v>
          </cell>
          <cell r="AJ500">
            <v>2018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32624</v>
          </cell>
          <cell r="AW500">
            <v>29.767123287671232</v>
          </cell>
          <cell r="AX500" t="str">
            <v>FORUM</v>
          </cell>
          <cell r="AY500" t="str">
            <v>Calle 7 Sur #42 - 70</v>
          </cell>
          <cell r="AZ500">
            <v>0</v>
          </cell>
          <cell r="BA500">
            <v>0</v>
          </cell>
          <cell r="BB500">
            <v>0</v>
          </cell>
          <cell r="BC500">
            <v>3206621982</v>
          </cell>
          <cell r="BD500" t="str">
            <v>Calle 39 # 44 A 21 El Rosal</v>
          </cell>
          <cell r="BE500" t="str">
            <v>RIONEGRO</v>
          </cell>
          <cell r="BF500" t="str">
            <v>A</v>
          </cell>
        </row>
        <row r="501">
          <cell r="A501">
            <v>1017187332</v>
          </cell>
          <cell r="B501" t="str">
            <v>MONICA ALEJANDRA GOMEZ YEPES</v>
          </cell>
          <cell r="C501" t="str">
            <v>ACTIVO</v>
          </cell>
          <cell r="D501">
            <v>0</v>
          </cell>
          <cell r="E501">
            <v>0</v>
          </cell>
          <cell r="F501">
            <v>0</v>
          </cell>
          <cell r="G501" t="str">
            <v>OPERATIVO</v>
          </cell>
          <cell r="H501" t="str">
            <v>REGULAR</v>
          </cell>
          <cell r="I501" t="str">
            <v>F</v>
          </cell>
          <cell r="J501" t="str">
            <v>aleja-y@hotmail.com</v>
          </cell>
          <cell r="K501" t="str">
            <v>SOLTERO</v>
          </cell>
          <cell r="L501">
            <v>1</v>
          </cell>
          <cell r="M501" t="str">
            <v>AUXILIAR DE FISCALIZACIÓN</v>
          </cell>
          <cell r="N501" t="str">
            <v>AUXILIAR</v>
          </cell>
          <cell r="O501" t="str">
            <v>I</v>
          </cell>
          <cell r="P501" t="str">
            <v>GOBERNACIÓN ANTIOQUIA</v>
          </cell>
          <cell r="Q501" t="str">
            <v>GOBERNACIÓN ANTIOQUIA</v>
          </cell>
          <cell r="R501" t="str">
            <v>FISCALIZACIÓN</v>
          </cell>
          <cell r="S501" t="str">
            <v>LINA MARIA JARAMILLO CASALLAS</v>
          </cell>
          <cell r="T501" t="str">
            <v>INDEFINIDO</v>
          </cell>
          <cell r="U501">
            <v>0</v>
          </cell>
          <cell r="V501">
            <v>42767</v>
          </cell>
          <cell r="W501">
            <v>0</v>
          </cell>
          <cell r="X501">
            <v>1.978082191780822</v>
          </cell>
          <cell r="Y501" t="str">
            <v>PROFESIONAL</v>
          </cell>
          <cell r="Z501">
            <v>0</v>
          </cell>
          <cell r="AA501">
            <v>0</v>
          </cell>
          <cell r="AB501" t="str">
            <v>LICENCIATURA EN EDUCACIÓN FÍSICA</v>
          </cell>
          <cell r="AC501">
            <v>0</v>
          </cell>
          <cell r="AD501">
            <v>0</v>
          </cell>
          <cell r="AE501" t="str">
            <v>UDEA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2014</v>
          </cell>
          <cell r="AK501">
            <v>0</v>
          </cell>
          <cell r="AL501">
            <v>0</v>
          </cell>
          <cell r="AM501">
            <v>0</v>
          </cell>
          <cell r="AN501" t="str">
            <v>HABILIDADES PARA LA VIDA Y FORMACIÓN SOCIOLABORAL</v>
          </cell>
          <cell r="AO501" t="str">
            <v>ORGANIZACIÓN DE GRANDES EVENTOS DEPORTIVOS</v>
          </cell>
          <cell r="AP501" t="str">
            <v>ESTRATEGIAS PARA LA ORIENTACIÓN DE PROCESOS EN AMBIENTES VIRTUALES DE APRENDIZAJE</v>
          </cell>
          <cell r="AQ501">
            <v>0</v>
          </cell>
          <cell r="AR501" t="str">
            <v>COMFENALCO</v>
          </cell>
          <cell r="AS501" t="str">
            <v>SENA</v>
          </cell>
          <cell r="AT501">
            <v>0</v>
          </cell>
          <cell r="AU501">
            <v>0</v>
          </cell>
          <cell r="AV501">
            <v>33229</v>
          </cell>
          <cell r="AW501">
            <v>28.109589041095891</v>
          </cell>
          <cell r="AX501" t="str">
            <v>GOBERNACIÓN ANTIOQUIA</v>
          </cell>
          <cell r="AY501" t="str">
            <v xml:space="preserve">CALLE 42 # 52-186 SÓTANO EXTERNO. </v>
          </cell>
          <cell r="AZ501">
            <v>0</v>
          </cell>
          <cell r="BA501" t="str">
            <v>2629779 ext 14</v>
          </cell>
          <cell r="BB501">
            <v>2399208</v>
          </cell>
          <cell r="BC501">
            <v>3004080938</v>
          </cell>
          <cell r="BD501" t="str">
            <v>CRA 33 N 36 B -53</v>
          </cell>
          <cell r="BE501" t="str">
            <v>MEDELLÍN</v>
          </cell>
          <cell r="BF501" t="str">
            <v>A</v>
          </cell>
        </row>
        <row r="502">
          <cell r="A502">
            <v>43593249</v>
          </cell>
          <cell r="B502" t="str">
            <v>MONICA ANDREA MONSALVE MUNERA</v>
          </cell>
          <cell r="C502" t="str">
            <v>ACTIVO</v>
          </cell>
          <cell r="D502">
            <v>0</v>
          </cell>
          <cell r="E502" t="str">
            <v>COLCIENCIAS</v>
          </cell>
          <cell r="F502">
            <v>0</v>
          </cell>
          <cell r="G502" t="str">
            <v>OPERATIVO</v>
          </cell>
          <cell r="H502" t="str">
            <v>REGULAR</v>
          </cell>
          <cell r="I502" t="str">
            <v>F</v>
          </cell>
          <cell r="J502" t="str">
            <v>monica.monsalve@quipux.com</v>
          </cell>
          <cell r="K502" t="str">
            <v>SOLTERO</v>
          </cell>
          <cell r="L502">
            <v>1</v>
          </cell>
          <cell r="M502" t="str">
            <v>ANALISTA DE REQUISITOS</v>
          </cell>
          <cell r="N502" t="str">
            <v>PROFESIONAL STAFF</v>
          </cell>
          <cell r="O502" t="str">
            <v>III</v>
          </cell>
          <cell r="P502" t="str">
            <v>CASA MATRIZ</v>
          </cell>
          <cell r="Q502" t="str">
            <v>VICEPRESIDENCIA DE FÁBRICA DE SOFTWARE</v>
          </cell>
          <cell r="R502" t="str">
            <v>GERENCIA DE OPTIMIZACIÓN DE SOLUCIONES</v>
          </cell>
          <cell r="S502" t="str">
            <v>ESTEBAN GOMEZ BECERRA</v>
          </cell>
          <cell r="T502" t="str">
            <v>INDEFINIDO</v>
          </cell>
          <cell r="U502">
            <v>0</v>
          </cell>
          <cell r="V502">
            <v>41015</v>
          </cell>
          <cell r="W502">
            <v>0</v>
          </cell>
          <cell r="X502">
            <v>6.7780821917808218</v>
          </cell>
          <cell r="Y502" t="str">
            <v>PROFESIONAL</v>
          </cell>
          <cell r="Z502">
            <v>0</v>
          </cell>
          <cell r="AA502">
            <v>0</v>
          </cell>
          <cell r="AB502" t="str">
            <v>LICENCIATURA EN EDUCACION ARTISTICA Y CULTURAL</v>
          </cell>
          <cell r="AC502" t="str">
            <v>ESTUDIANTE ESPECIALIZACIÓN EN FORMULACIÓN Y EVALUACIÓN DE PROYECTOS</v>
          </cell>
          <cell r="AD502">
            <v>0</v>
          </cell>
          <cell r="AE502">
            <v>0</v>
          </cell>
          <cell r="AF502">
            <v>0</v>
          </cell>
          <cell r="AG502" t="str">
            <v>LA UNIVERSIDAD DE SAN BUENAVENTURA</v>
          </cell>
          <cell r="AH502" t="str">
            <v>INSTITUTO TECNOLÓGICO METROPOLITANO</v>
          </cell>
          <cell r="AI502">
            <v>0</v>
          </cell>
          <cell r="AJ502">
            <v>2012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27421</v>
          </cell>
          <cell r="AW502">
            <v>44.021917808219179</v>
          </cell>
          <cell r="AX502" t="str">
            <v>FORUM</v>
          </cell>
          <cell r="AY502" t="str">
            <v>Calle 7 Sur #42 - 70</v>
          </cell>
          <cell r="AZ502">
            <v>0</v>
          </cell>
          <cell r="BA502">
            <v>0</v>
          </cell>
          <cell r="BB502">
            <v>2633048</v>
          </cell>
          <cell r="BC502">
            <v>3122170364</v>
          </cell>
          <cell r="BD502" t="str">
            <v>CALLE 90 50 D 48</v>
          </cell>
          <cell r="BE502" t="str">
            <v>MEDELLÍN</v>
          </cell>
          <cell r="BF502" t="str">
            <v>O</v>
          </cell>
        </row>
        <row r="503">
          <cell r="A503">
            <v>43616280</v>
          </cell>
          <cell r="B503" t="str">
            <v>MONICA BETANCURT ASSMUS</v>
          </cell>
          <cell r="C503" t="str">
            <v>ACTIVO</v>
          </cell>
          <cell r="D503">
            <v>0</v>
          </cell>
          <cell r="E503" t="str">
            <v>COLCIENCIAS</v>
          </cell>
          <cell r="F503">
            <v>0</v>
          </cell>
          <cell r="G503" t="str">
            <v>LIDER</v>
          </cell>
          <cell r="H503" t="str">
            <v>REGULAR</v>
          </cell>
          <cell r="I503" t="str">
            <v>F</v>
          </cell>
          <cell r="J503" t="str">
            <v>monica.betancurt@quipux.com</v>
          </cell>
          <cell r="K503" t="str">
            <v>CASADO</v>
          </cell>
          <cell r="L503">
            <v>3</v>
          </cell>
          <cell r="M503" t="str">
            <v>GERENTE PLANEACIÓN Y CONTROL DE OPERACIONES</v>
          </cell>
          <cell r="N503" t="str">
            <v>DIRECTOR/MASTER</v>
          </cell>
          <cell r="O503" t="str">
            <v>III</v>
          </cell>
          <cell r="P503" t="str">
            <v>CASA MATRIZ</v>
          </cell>
          <cell r="Q503" t="str">
            <v>VICEPRESIDENCIA DE OPERACIONES</v>
          </cell>
          <cell r="R503" t="str">
            <v>GERENCIA PLANEACIÓN Y CONTROL DE OPERACIONES</v>
          </cell>
          <cell r="S503" t="str">
            <v>FLOR MARINA MESA GARCIA</v>
          </cell>
          <cell r="T503" t="str">
            <v>INDEFINIDO</v>
          </cell>
          <cell r="U503">
            <v>0</v>
          </cell>
          <cell r="V503">
            <v>42779</v>
          </cell>
          <cell r="W503">
            <v>0</v>
          </cell>
          <cell r="X503">
            <v>1.9452054794520548</v>
          </cell>
          <cell r="Y503" t="str">
            <v>MAESTRÍA</v>
          </cell>
          <cell r="Z503">
            <v>0</v>
          </cell>
          <cell r="AA503">
            <v>0</v>
          </cell>
          <cell r="AB503" t="str">
            <v>INGENIERÍA EN PRODUCCIÓN</v>
          </cell>
          <cell r="AC503">
            <v>0</v>
          </cell>
          <cell r="AD503" t="str">
            <v>ADMINISTRACIÓN</v>
          </cell>
          <cell r="AE503">
            <v>0</v>
          </cell>
          <cell r="AF503">
            <v>0</v>
          </cell>
          <cell r="AG503" t="str">
            <v>UNIVERSIDAD EAFIT</v>
          </cell>
          <cell r="AH503">
            <v>0</v>
          </cell>
          <cell r="AI503" t="str">
            <v>EGADE - ITESM</v>
          </cell>
          <cell r="AJ503">
            <v>2003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28135</v>
          </cell>
          <cell r="AW503">
            <v>42.065753424657537</v>
          </cell>
          <cell r="AX503" t="str">
            <v>MILLA DE ORO</v>
          </cell>
          <cell r="AY503" t="str">
            <v>CRA 43 A N 3 SUR-130 TORRE 1 PISO 12 MILLA DE ORO</v>
          </cell>
          <cell r="AZ503" t="str">
            <v>Se cambia de centro de costos, cargo y salario a apartir del 1 de mayo de 2018</v>
          </cell>
          <cell r="BA503">
            <v>0</v>
          </cell>
          <cell r="BB503">
            <v>3119988</v>
          </cell>
          <cell r="BC503">
            <v>3216895715</v>
          </cell>
          <cell r="BD503" t="str">
            <v>CALLE 9 A N 29-62 EDIFICIO TIERRA CONCHA</v>
          </cell>
          <cell r="BE503" t="str">
            <v>MEDELLÍN</v>
          </cell>
          <cell r="BF503" t="str">
            <v>A</v>
          </cell>
        </row>
        <row r="504">
          <cell r="A504">
            <v>1035416267</v>
          </cell>
          <cell r="B504" t="str">
            <v>MONICA MARCELA TOBON GIL</v>
          </cell>
          <cell r="C504" t="str">
            <v>ACTIVO</v>
          </cell>
          <cell r="D504">
            <v>0</v>
          </cell>
          <cell r="E504">
            <v>0</v>
          </cell>
          <cell r="F504">
            <v>0</v>
          </cell>
          <cell r="G504" t="str">
            <v>OPERATIVO</v>
          </cell>
          <cell r="H504" t="str">
            <v>REGULAR</v>
          </cell>
          <cell r="I504" t="str">
            <v>F</v>
          </cell>
          <cell r="J504" t="str">
            <v>monica.tobon@quipux.com</v>
          </cell>
          <cell r="K504" t="str">
            <v>SOLTERO</v>
          </cell>
          <cell r="L504">
            <v>0</v>
          </cell>
          <cell r="M504" t="str">
            <v>ADMINISTRADOR DE APLICATIVO</v>
          </cell>
          <cell r="N504" t="str">
            <v>PROFESIONAL STAFF</v>
          </cell>
          <cell r="O504" t="str">
            <v>I</v>
          </cell>
          <cell r="P504" t="str">
            <v>CASA MATRIZ</v>
          </cell>
          <cell r="Q504" t="str">
            <v>VICEPRESIDENCIA DE OPERACIONES</v>
          </cell>
          <cell r="R504" t="str">
            <v>EXPERIENCIA DE SERVICIO</v>
          </cell>
          <cell r="S504" t="str">
            <v>CARLOS ALBERTO ORTEGA COBOS</v>
          </cell>
          <cell r="T504" t="str">
            <v>INDEFINIDO</v>
          </cell>
          <cell r="U504">
            <v>0</v>
          </cell>
          <cell r="V504">
            <v>42767</v>
          </cell>
          <cell r="W504">
            <v>0</v>
          </cell>
          <cell r="X504">
            <v>1.978082191780822</v>
          </cell>
          <cell r="Y504" t="str">
            <v>TÉCNICO</v>
          </cell>
          <cell r="Z504" t="str">
            <v>ANÁLISIS Y PROGRAMACIÓN DE SISTEMAS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 t="str">
            <v>CENSA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2008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31792</v>
          </cell>
          <cell r="AW504">
            <v>32.046575342465751</v>
          </cell>
          <cell r="AX504" t="str">
            <v>TRÁNSITO MEDELLÍN</v>
          </cell>
          <cell r="AY504" t="str">
            <v>CARRERA 64 C No. 72 - 58 TRÁNSITO MEDELLÍN</v>
          </cell>
          <cell r="AZ504">
            <v>0</v>
          </cell>
          <cell r="BA504" t="str">
            <v>3201000 ext 4424</v>
          </cell>
          <cell r="BB504">
            <v>3666503</v>
          </cell>
          <cell r="BC504">
            <v>3003128002</v>
          </cell>
          <cell r="BD504" t="str">
            <v>CARRERA 53B # CALLE 41 - 145</v>
          </cell>
          <cell r="BE504" t="str">
            <v>COPACABANA</v>
          </cell>
          <cell r="BF504" t="str">
            <v>O</v>
          </cell>
        </row>
        <row r="505">
          <cell r="A505">
            <v>1037590123</v>
          </cell>
          <cell r="B505" t="str">
            <v>MONICA NATALIA RESTREPO SANCHEZ</v>
          </cell>
          <cell r="C505" t="str">
            <v>ACTIVO</v>
          </cell>
          <cell r="D505">
            <v>0</v>
          </cell>
          <cell r="E505">
            <v>0</v>
          </cell>
          <cell r="F505">
            <v>0</v>
          </cell>
          <cell r="G505" t="str">
            <v>OPERATIVO</v>
          </cell>
          <cell r="H505" t="str">
            <v>REGULAR</v>
          </cell>
          <cell r="I505" t="str">
            <v>F</v>
          </cell>
          <cell r="J505" t="str">
            <v>natalia.restrepo@quipux.com</v>
          </cell>
          <cell r="K505" t="str">
            <v>SOLTERO</v>
          </cell>
          <cell r="L505">
            <v>0</v>
          </cell>
          <cell r="M505" t="str">
            <v>ANALISTA DE CALIDAD</v>
          </cell>
          <cell r="N505" t="str">
            <v>PROFESIONAL STAFF</v>
          </cell>
          <cell r="O505" t="str">
            <v>III</v>
          </cell>
          <cell r="P505" t="str">
            <v>CASA MATRIZ</v>
          </cell>
          <cell r="Q505" t="str">
            <v>VICEPRESIDENCIA DE FÁBRICA DE SOFTWARE</v>
          </cell>
          <cell r="R505" t="str">
            <v>GERENCIA DE OPTIMIZACIÓN DE SOLUCIONES</v>
          </cell>
          <cell r="S505" t="str">
            <v>SANDRA ANGELICA SANCHEZ RUIZ</v>
          </cell>
          <cell r="T505" t="str">
            <v>INDEFINIDO</v>
          </cell>
          <cell r="U505">
            <v>0</v>
          </cell>
          <cell r="V505">
            <v>42023</v>
          </cell>
          <cell r="W505">
            <v>0</v>
          </cell>
          <cell r="X505">
            <v>4.0164383561643833</v>
          </cell>
          <cell r="Y505" t="str">
            <v>TECNOLÓGICO</v>
          </cell>
          <cell r="Z505" t="str">
            <v>PROGRAMACIÓN DE SISTEMAS DE INFORMACIÓN</v>
          </cell>
          <cell r="AA505" t="str">
            <v>SISTEMAS DE DATOS</v>
          </cell>
          <cell r="AB505" t="str">
            <v>ESTUDIANTE DE INGENIERÍA INFORMATICA</v>
          </cell>
          <cell r="AC505">
            <v>0</v>
          </cell>
          <cell r="AD505">
            <v>0</v>
          </cell>
          <cell r="AE505" t="str">
            <v>POLITÉCNICO JAIME ISAZA CADAVID</v>
          </cell>
          <cell r="AF505" t="str">
            <v>POLITÉCNICO COLOMBIANO JAIME ISAZA CADAVID</v>
          </cell>
          <cell r="AG505" t="str">
            <v>POLITÉCNICO MAYOR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 t="str">
            <v>ISTQB CERTIFIED TESTER</v>
          </cell>
          <cell r="AO505">
            <v>0</v>
          </cell>
          <cell r="AP505">
            <v>0</v>
          </cell>
          <cell r="AQ505">
            <v>0</v>
          </cell>
          <cell r="AR505" t="str">
            <v>INTERNATIONAL SOFTWARE QUALITY INSTITUTE</v>
          </cell>
          <cell r="AS505">
            <v>0</v>
          </cell>
          <cell r="AT505">
            <v>0</v>
          </cell>
          <cell r="AU505">
            <v>0</v>
          </cell>
          <cell r="AV505">
            <v>32316</v>
          </cell>
          <cell r="AW505">
            <v>30.610958904109587</v>
          </cell>
          <cell r="AX505" t="str">
            <v>FORUM</v>
          </cell>
          <cell r="AY505" t="str">
            <v>Calle 7 Sur #42 - 70</v>
          </cell>
          <cell r="AZ505">
            <v>0</v>
          </cell>
          <cell r="BA505">
            <v>3137000</v>
          </cell>
          <cell r="BB505">
            <v>2565717</v>
          </cell>
          <cell r="BC505">
            <v>3128946456</v>
          </cell>
          <cell r="BD505" t="str">
            <v>CALLE 17 NO. 82D - 05 APTO 301</v>
          </cell>
          <cell r="BE505" t="str">
            <v>MEDELLÍN</v>
          </cell>
          <cell r="BF505" t="str">
            <v>A</v>
          </cell>
        </row>
        <row r="506">
          <cell r="A506">
            <v>42841914</v>
          </cell>
          <cell r="B506" t="str">
            <v>NANCY ELENA GOMEZ GOMEZ</v>
          </cell>
          <cell r="C506" t="str">
            <v>ACTIVO</v>
          </cell>
          <cell r="D506">
            <v>0</v>
          </cell>
          <cell r="E506" t="str">
            <v>COLCIENCIAS</v>
          </cell>
          <cell r="F506">
            <v>0</v>
          </cell>
          <cell r="G506" t="str">
            <v>LIDER</v>
          </cell>
          <cell r="H506" t="str">
            <v>REGULAR</v>
          </cell>
          <cell r="I506" t="str">
            <v>F</v>
          </cell>
          <cell r="J506" t="str">
            <v>nancy.gomez@quipux.com</v>
          </cell>
          <cell r="K506" t="str">
            <v>SOLTERO</v>
          </cell>
          <cell r="L506">
            <v>1</v>
          </cell>
          <cell r="M506" t="str">
            <v>JEFE DE AUDITORIA</v>
          </cell>
          <cell r="N506" t="str">
            <v>lÍDER</v>
          </cell>
          <cell r="O506" t="str">
            <v>I</v>
          </cell>
          <cell r="P506" t="str">
            <v>CASA MATRIZ</v>
          </cell>
          <cell r="Q506" t="str">
            <v>VICEPRESIDENCIA DE OPERACIONES</v>
          </cell>
          <cell r="R506" t="str">
            <v>GERENCIA DE HOMOLOGACIÓN Y CERTIFICACIÓN DEL MODELO DE OPERACIÓN</v>
          </cell>
          <cell r="S506" t="str">
            <v>LINA MARIA VALENCIA MONSALVE</v>
          </cell>
          <cell r="T506" t="str">
            <v>INDEFINIDO</v>
          </cell>
          <cell r="U506">
            <v>0</v>
          </cell>
          <cell r="V506">
            <v>41540</v>
          </cell>
          <cell r="W506">
            <v>0</v>
          </cell>
          <cell r="X506">
            <v>5.3397260273972602</v>
          </cell>
          <cell r="Y506" t="str">
            <v>ESPECIALIZACIÓN</v>
          </cell>
          <cell r="Z506">
            <v>0</v>
          </cell>
          <cell r="AA506">
            <v>0</v>
          </cell>
          <cell r="AB506" t="str">
            <v>INGENIERÍA DE SISTEMAS</v>
          </cell>
          <cell r="AC506" t="str">
            <v>AUDITORIA DE SISTEMAS</v>
          </cell>
          <cell r="AD506">
            <v>0</v>
          </cell>
          <cell r="AE506">
            <v>0</v>
          </cell>
          <cell r="AF506">
            <v>0</v>
          </cell>
          <cell r="AG506" t="str">
            <v>UNIVERSIDAD CATÓLICA DE ORIENTE</v>
          </cell>
          <cell r="AH506" t="str">
            <v>UNIVERSIDAD EAFIT</v>
          </cell>
          <cell r="AI506">
            <v>0</v>
          </cell>
          <cell r="AJ506">
            <v>1999</v>
          </cell>
          <cell r="AK506" t="str">
            <v>05255110617ANT</v>
          </cell>
          <cell r="AL506" t="str">
            <v>INGENIERÍA DE SISTEMAS</v>
          </cell>
          <cell r="AM506">
            <v>38246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27116</v>
          </cell>
          <cell r="AW506">
            <v>44.857534246575341</v>
          </cell>
          <cell r="AX506" t="str">
            <v>MILLA DE ORO</v>
          </cell>
          <cell r="AY506" t="str">
            <v>CRA 43 A N 3 SUR-130 TORRE 1 PISO 12 MILLA DE ORO</v>
          </cell>
          <cell r="AZ506">
            <v>0</v>
          </cell>
          <cell r="BA506">
            <v>3137000</v>
          </cell>
          <cell r="BB506">
            <v>4118841</v>
          </cell>
          <cell r="BC506">
            <v>3206576769</v>
          </cell>
          <cell r="BD506" t="str">
            <v>CARRERA 83A NO. 37B 26 APTO 402</v>
          </cell>
          <cell r="BE506" t="str">
            <v>MEDELLÍN</v>
          </cell>
          <cell r="BF506" t="str">
            <v>O</v>
          </cell>
        </row>
        <row r="507">
          <cell r="A507">
            <v>1128417372</v>
          </cell>
          <cell r="B507" t="str">
            <v>NANCY PAOLA GIRALDO RAMIREZ</v>
          </cell>
          <cell r="C507" t="str">
            <v>INACTIVO</v>
          </cell>
          <cell r="D507">
            <v>0</v>
          </cell>
          <cell r="E507">
            <v>0</v>
          </cell>
          <cell r="F507" t="str">
            <v>RENUNCIA VOLUNTARIA</v>
          </cell>
          <cell r="G507" t="str">
            <v>OPERATIVO</v>
          </cell>
          <cell r="H507" t="str">
            <v>REGULAR</v>
          </cell>
          <cell r="I507" t="str">
            <v>M</v>
          </cell>
          <cell r="J507" t="str">
            <v>paola.giraldo@quipux.com</v>
          </cell>
          <cell r="K507" t="str">
            <v>SOLTERO</v>
          </cell>
          <cell r="L507">
            <v>0</v>
          </cell>
          <cell r="M507" t="str">
            <v>ANALISTA DE PROCESOS</v>
          </cell>
          <cell r="N507" t="str">
            <v>PROFESIONAL STAFF</v>
          </cell>
          <cell r="O507" t="str">
            <v>II</v>
          </cell>
          <cell r="P507" t="str">
            <v>CASA MATRIZ</v>
          </cell>
          <cell r="Q507" t="str">
            <v>VICEPRESIDENCIA JURÍDICA Y CAPACIDADES DEL NEGOCIO</v>
          </cell>
          <cell r="R507" t="str">
            <v>CAPACIDADES DEL NEGOCIO</v>
          </cell>
          <cell r="S507" t="str">
            <v>JORGE MARIO MONTOYA LOPEZ</v>
          </cell>
          <cell r="T507" t="str">
            <v>INDEFINIDO</v>
          </cell>
          <cell r="U507">
            <v>0</v>
          </cell>
          <cell r="V507">
            <v>42107</v>
          </cell>
          <cell r="W507">
            <v>42885</v>
          </cell>
          <cell r="X507">
            <v>2.1315068493150684</v>
          </cell>
          <cell r="Y507" t="str">
            <v>ESPECIALIZACIÓN</v>
          </cell>
          <cell r="Z507">
            <v>0</v>
          </cell>
          <cell r="AA507" t="str">
            <v xml:space="preserve">CALIDAD </v>
          </cell>
          <cell r="AB507" t="str">
            <v>ESTUDIANTE INGENIERÍA INDUSTRIAL</v>
          </cell>
          <cell r="AC507">
            <v>0</v>
          </cell>
          <cell r="AD507">
            <v>0</v>
          </cell>
          <cell r="AE507">
            <v>0</v>
          </cell>
          <cell r="AF507" t="str">
            <v>INSTITUTO TECNOLÓGICO METROPOLITANO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32360</v>
          </cell>
          <cell r="AW507">
            <v>30.490410958904111</v>
          </cell>
          <cell r="AX507" t="str">
            <v>MILLA DE ORO</v>
          </cell>
          <cell r="AY507" t="str">
            <v>CRA 43 A N 3 SUR-130 TORRE 1 PISO 12 MILLA DE ORO</v>
          </cell>
          <cell r="AZ507">
            <v>0</v>
          </cell>
          <cell r="BA507">
            <v>3137000</v>
          </cell>
          <cell r="BB507">
            <v>5038797</v>
          </cell>
          <cell r="BC507">
            <v>3007325758</v>
          </cell>
          <cell r="BD507">
            <v>0</v>
          </cell>
          <cell r="BE507" t="str">
            <v>MEDELLÍN</v>
          </cell>
          <cell r="BF507" t="str">
            <v>O</v>
          </cell>
        </row>
        <row r="508">
          <cell r="A508">
            <v>43927378</v>
          </cell>
          <cell r="B508" t="str">
            <v>NATALIA ALVAREZ GAVIRIA</v>
          </cell>
          <cell r="C508" t="str">
            <v>INACTIVO</v>
          </cell>
          <cell r="D508">
            <v>0</v>
          </cell>
          <cell r="E508">
            <v>0</v>
          </cell>
          <cell r="F508" t="str">
            <v>DESPIDO SIN JUSTA CAUSA</v>
          </cell>
          <cell r="G508" t="str">
            <v>OPERATIVO</v>
          </cell>
          <cell r="H508" t="str">
            <v>REGULAR</v>
          </cell>
          <cell r="I508" t="str">
            <v>F</v>
          </cell>
          <cell r="J508" t="str">
            <v>natalia.alvarez@quipux.com</v>
          </cell>
          <cell r="K508" t="str">
            <v>SOLTERO</v>
          </cell>
          <cell r="L508">
            <v>0</v>
          </cell>
          <cell r="M508" t="str">
            <v>ASISTENTE DE PROYECTOS</v>
          </cell>
          <cell r="N508" t="str">
            <v>PROFESIONAL STAFF</v>
          </cell>
          <cell r="O508" t="str">
            <v>II</v>
          </cell>
          <cell r="P508" t="str">
            <v>CASA MATRIZ</v>
          </cell>
          <cell r="Q508" t="str">
            <v>VICEPRESIDENCIA DE PROYECTOS Y NUEVOS NEGOCIOS</v>
          </cell>
          <cell r="R508" t="str">
            <v>GERENCIA DE NUEVOS NEGOCIOS</v>
          </cell>
          <cell r="S508" t="str">
            <v>DIANA CECILIA ZULUAGA RENDON</v>
          </cell>
          <cell r="T508" t="str">
            <v>INDEFINIDO</v>
          </cell>
          <cell r="U508">
            <v>0</v>
          </cell>
          <cell r="V508">
            <v>42558</v>
          </cell>
          <cell r="W508">
            <v>42699</v>
          </cell>
          <cell r="X508">
            <v>0.38630136986301372</v>
          </cell>
          <cell r="Y508" t="str">
            <v>TECNOLÓGICO</v>
          </cell>
          <cell r="Z508">
            <v>0</v>
          </cell>
          <cell r="AA508" t="str">
            <v>ANÁLISIS DE COSTOS Y PRESUPUESTOS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str">
            <v>INSTITUTO TECNOLÓGICO METROPOLITANO</v>
          </cell>
          <cell r="AG508" t="str">
            <v>INSTITUCIÓN UNIVERSITARIA SALAZAR Y HERRERA</v>
          </cell>
          <cell r="AH508">
            <v>0</v>
          </cell>
          <cell r="AI508">
            <v>0</v>
          </cell>
          <cell r="AJ508">
            <v>2014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31218</v>
          </cell>
          <cell r="AW508">
            <v>33.61917808219178</v>
          </cell>
          <cell r="AX508" t="str">
            <v>MILLA DE ORO</v>
          </cell>
          <cell r="AY508" t="str">
            <v>CRA 43 A N 3 SUR-130 TORRE 1 PISO 12 MILLA DE ORO</v>
          </cell>
          <cell r="AZ508">
            <v>0</v>
          </cell>
          <cell r="BA508">
            <v>3137000</v>
          </cell>
          <cell r="BB508">
            <v>2759547</v>
          </cell>
          <cell r="BC508">
            <v>3002323285</v>
          </cell>
          <cell r="BD508" t="str">
            <v>CRA 49 # 54-57</v>
          </cell>
          <cell r="BE508" t="str">
            <v>Bello</v>
          </cell>
          <cell r="BF508" t="str">
            <v>O</v>
          </cell>
        </row>
        <row r="509">
          <cell r="A509">
            <v>1039450775</v>
          </cell>
          <cell r="B509" t="str">
            <v>NATALIA ANDREA MONTOYA MUNERA</v>
          </cell>
          <cell r="C509" t="str">
            <v>ACTIVO</v>
          </cell>
          <cell r="D509">
            <v>0</v>
          </cell>
          <cell r="E509">
            <v>0</v>
          </cell>
          <cell r="F509">
            <v>0</v>
          </cell>
          <cell r="G509" t="str">
            <v>OPERATIVO</v>
          </cell>
          <cell r="H509" t="str">
            <v>REGULAR</v>
          </cell>
          <cell r="I509" t="str">
            <v>F</v>
          </cell>
          <cell r="J509" t="str">
            <v xml:space="preserve">andreamontoya792@gmail.com </v>
          </cell>
          <cell r="K509" t="str">
            <v>SOLTERO</v>
          </cell>
          <cell r="L509">
            <v>1</v>
          </cell>
          <cell r="M509" t="str">
            <v>AUXILIAR DE FISCALIZACIÓN</v>
          </cell>
          <cell r="N509" t="str">
            <v>AUXILIAR</v>
          </cell>
          <cell r="O509" t="str">
            <v>I</v>
          </cell>
          <cell r="P509" t="str">
            <v>GOBERNACIÓN ANTIOQUIA</v>
          </cell>
          <cell r="Q509" t="str">
            <v>GOBERNACIÓN ANTIOQUIA</v>
          </cell>
          <cell r="R509" t="str">
            <v>FISCALIZACIÓN</v>
          </cell>
          <cell r="S509" t="str">
            <v>LINA MARIA JARAMILLO CASALLAS</v>
          </cell>
          <cell r="T509" t="str">
            <v>INDEFINIDO</v>
          </cell>
          <cell r="U509">
            <v>0</v>
          </cell>
          <cell r="V509">
            <v>42843</v>
          </cell>
          <cell r="W509">
            <v>0</v>
          </cell>
          <cell r="X509">
            <v>1.7698630136986302</v>
          </cell>
          <cell r="Y509" t="str">
            <v>TÉCNICO</v>
          </cell>
          <cell r="Z509" t="str">
            <v>REDES Y TELECOMUNICACIONES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 t="str">
            <v>CESDE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2010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32618</v>
          </cell>
          <cell r="AW509">
            <v>29.783561643835615</v>
          </cell>
          <cell r="AX509" t="str">
            <v>GOBERNACIÓN ANTIOQUIA</v>
          </cell>
          <cell r="AY509" t="str">
            <v xml:space="preserve">CALLE 42 # 52-186 SÓTANO EXTERNO. </v>
          </cell>
          <cell r="AZ509">
            <v>0</v>
          </cell>
          <cell r="BA509" t="str">
            <v>2629779 ext 14</v>
          </cell>
          <cell r="BB509">
            <v>3720101</v>
          </cell>
          <cell r="BC509">
            <v>3008107161</v>
          </cell>
          <cell r="BD509" t="str">
            <v>Clle 79 -52 a 16 int 301</v>
          </cell>
          <cell r="BE509" t="str">
            <v>MEDELLÍN</v>
          </cell>
          <cell r="BF509" t="str">
            <v>O</v>
          </cell>
        </row>
        <row r="510">
          <cell r="A510">
            <v>1017267002</v>
          </cell>
          <cell r="B510" t="str">
            <v>NATALIA ANDREA SANCHEZ PAJOY</v>
          </cell>
          <cell r="C510" t="str">
            <v>ACTIVO</v>
          </cell>
          <cell r="D510">
            <v>0</v>
          </cell>
          <cell r="E510">
            <v>0</v>
          </cell>
          <cell r="F510">
            <v>0</v>
          </cell>
          <cell r="G510" t="str">
            <v>OPERATIVO</v>
          </cell>
          <cell r="H510" t="str">
            <v>CUOTA SENA</v>
          </cell>
          <cell r="I510" t="str">
            <v>F</v>
          </cell>
          <cell r="J510" t="str">
            <v>natalia.sanchez@quipux.com</v>
          </cell>
          <cell r="K510" t="str">
            <v>SOLTERO</v>
          </cell>
          <cell r="L510">
            <v>0</v>
          </cell>
          <cell r="M510" t="str">
            <v>APRENDIZ</v>
          </cell>
          <cell r="N510" t="str">
            <v>PROFESIONAL EN ENTRENAMIENTO</v>
          </cell>
          <cell r="O510" t="str">
            <v>I</v>
          </cell>
          <cell r="P510" t="str">
            <v>CASA MATRIZ</v>
          </cell>
          <cell r="Q510" t="str">
            <v>GERENCIA DE RECURSOS HUMANOS</v>
          </cell>
          <cell r="R510" t="str">
            <v>DIRECCIÓN DE GESTIÓN DE PERSONAL</v>
          </cell>
          <cell r="S510" t="str">
            <v>ANA ISABEL RAMIREZ MADRID</v>
          </cell>
          <cell r="T510" t="str">
            <v>APRENDIZAJE</v>
          </cell>
          <cell r="U510">
            <v>43632</v>
          </cell>
          <cell r="V510">
            <v>43080</v>
          </cell>
          <cell r="W510">
            <v>0</v>
          </cell>
          <cell r="X510">
            <v>1.1205479452054794</v>
          </cell>
          <cell r="Y510" t="str">
            <v>BACHILLER</v>
          </cell>
          <cell r="Z510">
            <v>0</v>
          </cell>
          <cell r="AA510" t="str">
            <v>ESTUDIANTE TECNOLOGIA EN GESTION DEL TALENTO HUMANO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str">
            <v>SENA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36028</v>
          </cell>
          <cell r="AW510">
            <v>20.44109589041096</v>
          </cell>
          <cell r="AX510" t="str">
            <v>MILLA DE ORO</v>
          </cell>
          <cell r="AY510" t="str">
            <v>CRA 43 A N 3 SUR-130 TORRE 1 PISO 12 MILLA DE ORO</v>
          </cell>
          <cell r="AZ510">
            <v>0</v>
          </cell>
          <cell r="BA510">
            <v>3137000</v>
          </cell>
          <cell r="BB510">
            <v>4872077</v>
          </cell>
          <cell r="BC510">
            <v>3002250938</v>
          </cell>
          <cell r="BD510" t="str">
            <v>CALLE 36 B SUR N 77-29 TORRE 9 INT 309</v>
          </cell>
          <cell r="BE510" t="str">
            <v>MEDELLÍN</v>
          </cell>
          <cell r="BF510" t="str">
            <v>O</v>
          </cell>
        </row>
        <row r="511">
          <cell r="A511">
            <v>1027882278</v>
          </cell>
          <cell r="B511" t="str">
            <v>NATALIA ANDREA TOBON HOYOS</v>
          </cell>
          <cell r="C511" t="str">
            <v>INACTIVO</v>
          </cell>
          <cell r="D511" t="str">
            <v>VOLUNTARIA POSITIVA</v>
          </cell>
          <cell r="E511">
            <v>0</v>
          </cell>
          <cell r="F511" t="str">
            <v>TERMINACIÓN DE CONTRATO</v>
          </cell>
          <cell r="G511" t="str">
            <v>OPERATIVO</v>
          </cell>
          <cell r="H511" t="str">
            <v>REGULAR</v>
          </cell>
          <cell r="I511" t="str">
            <v>F</v>
          </cell>
          <cell r="J511" t="str">
            <v>natalia.tobon@quipux.com</v>
          </cell>
          <cell r="K511" t="str">
            <v>SOLTERO</v>
          </cell>
          <cell r="L511">
            <v>1</v>
          </cell>
          <cell r="M511" t="str">
            <v>AUXILIAR OPERATIVO DE SERVICIO</v>
          </cell>
          <cell r="N511" t="str">
            <v>AUXILIAR</v>
          </cell>
          <cell r="O511" t="str">
            <v>I</v>
          </cell>
          <cell r="P511" t="str">
            <v>GOBERNACIÓN ANTIOQUIA</v>
          </cell>
          <cell r="Q511" t="str">
            <v>GOBERNACIÓN ANTIOQUIA</v>
          </cell>
          <cell r="R511" t="str">
            <v>OPERACIONES</v>
          </cell>
          <cell r="S511" t="str">
            <v>LUIS CARLOS BEDOYA VASQUEZ</v>
          </cell>
          <cell r="T511" t="str">
            <v>INDEFINIDO</v>
          </cell>
          <cell r="U511">
            <v>0</v>
          </cell>
          <cell r="V511">
            <v>42767</v>
          </cell>
          <cell r="W511">
            <v>43434</v>
          </cell>
          <cell r="X511">
            <v>1.8273972602739725</v>
          </cell>
          <cell r="Y511" t="str">
            <v>BACHILLER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2006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32373</v>
          </cell>
          <cell r="AW511">
            <v>30.454794520547946</v>
          </cell>
          <cell r="AX511" t="str">
            <v>TRÁNSITO DE ANDES</v>
          </cell>
          <cell r="AY511" t="str">
            <v xml:space="preserve">CALLE 42 # 52-186 SÓTANO EXTERNO. </v>
          </cell>
          <cell r="AZ511">
            <v>0</v>
          </cell>
          <cell r="BA511" t="str">
            <v>2629779 ext 14</v>
          </cell>
          <cell r="BB511">
            <v>8415704</v>
          </cell>
          <cell r="BC511">
            <v>3116458745</v>
          </cell>
          <cell r="BD511" t="str">
            <v>CARRERA 58 # 50A - 89</v>
          </cell>
          <cell r="BE511" t="str">
            <v>ANDES</v>
          </cell>
          <cell r="BF511" t="str">
            <v>O</v>
          </cell>
        </row>
        <row r="512">
          <cell r="A512">
            <v>32297604</v>
          </cell>
          <cell r="B512" t="str">
            <v>NATALIA EUGENIA CARMONA OSORIO</v>
          </cell>
          <cell r="C512" t="str">
            <v>INACTIVO</v>
          </cell>
          <cell r="D512">
            <v>0</v>
          </cell>
          <cell r="E512" t="str">
            <v>COLCIENCIAS</v>
          </cell>
          <cell r="F512" t="str">
            <v>RENUNCIA VOLUNTARIA</v>
          </cell>
          <cell r="G512" t="str">
            <v>OPERATIVO</v>
          </cell>
          <cell r="H512" t="str">
            <v>REGULAR</v>
          </cell>
          <cell r="I512" t="str">
            <v>F</v>
          </cell>
          <cell r="J512" t="str">
            <v>natalia.carmona@quipux.com</v>
          </cell>
          <cell r="K512" t="str">
            <v>SOLTERO</v>
          </cell>
          <cell r="L512">
            <v>0</v>
          </cell>
          <cell r="M512" t="str">
            <v>ANALISTA DE PROCESOS</v>
          </cell>
          <cell r="N512" t="str">
            <v>PROFESIONAL STAFF</v>
          </cell>
          <cell r="O512" t="str">
            <v>III</v>
          </cell>
          <cell r="P512" t="str">
            <v>CASA MATRIZ</v>
          </cell>
          <cell r="Q512" t="str">
            <v>VICEPRESIDENCIA DE INVESTIGACIÓN Y DESARROLLO</v>
          </cell>
          <cell r="R512" t="str">
            <v>EQUIPO DE INVESTIGACIÓN Y DESARROLLO</v>
          </cell>
          <cell r="S512" t="str">
            <v>BEATRIZ YANNETH RAMIREZ GOMEZ</v>
          </cell>
          <cell r="T512" t="str">
            <v>INDEFINIDO</v>
          </cell>
          <cell r="U512">
            <v>0</v>
          </cell>
          <cell r="V512">
            <v>42639</v>
          </cell>
          <cell r="W512">
            <v>42995</v>
          </cell>
          <cell r="X512">
            <v>0.97534246575342465</v>
          </cell>
          <cell r="Y512" t="str">
            <v>ESPECIALIZACIÓN</v>
          </cell>
          <cell r="Z512">
            <v>0</v>
          </cell>
          <cell r="AA512">
            <v>0</v>
          </cell>
          <cell r="AB512" t="str">
            <v>INGENIERÍA DE PRODUCTIVIDAD Y CALIDAD</v>
          </cell>
          <cell r="AC512" t="str">
            <v>DIAGNOSTICO Y CONSULTORIA EMPRESARIAL</v>
          </cell>
          <cell r="AD512">
            <v>0</v>
          </cell>
          <cell r="AE512">
            <v>0</v>
          </cell>
          <cell r="AF512">
            <v>0</v>
          </cell>
          <cell r="AG512" t="str">
            <v>INSTITUTO TECNOLÓGICO METROPOLITANO</v>
          </cell>
          <cell r="AH512" t="str">
            <v>SENA</v>
          </cell>
          <cell r="AI512">
            <v>0</v>
          </cell>
          <cell r="AJ512">
            <v>2009</v>
          </cell>
          <cell r="AK512" t="str">
            <v>EN TRAMITE</v>
          </cell>
          <cell r="AL512" t="str">
            <v>INGENIERÍA DE PRODUCTIVIDAD Y CALIDAD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30956</v>
          </cell>
          <cell r="AW512">
            <v>34.336986301369862</v>
          </cell>
          <cell r="AX512" t="str">
            <v>MILLA DE ORO</v>
          </cell>
          <cell r="AY512" t="str">
            <v>CRA 43 A N 3 SUR-130 TORRE 1 PISO 12 MILLA DE ORO</v>
          </cell>
          <cell r="AZ512">
            <v>0</v>
          </cell>
          <cell r="BA512">
            <v>3137000</v>
          </cell>
          <cell r="BB512">
            <v>2658852</v>
          </cell>
          <cell r="BC512">
            <v>3005104565</v>
          </cell>
          <cell r="BD512" t="str">
            <v>CRA 57 N 19-28 GUAYABAL</v>
          </cell>
          <cell r="BE512" t="str">
            <v>MEDELLÍN</v>
          </cell>
          <cell r="BF512" t="str">
            <v>O</v>
          </cell>
        </row>
        <row r="513">
          <cell r="A513">
            <v>32560306</v>
          </cell>
          <cell r="B513" t="str">
            <v>NATALIA MARIA TORRES MESA</v>
          </cell>
          <cell r="C513" t="str">
            <v>ACTIVO</v>
          </cell>
          <cell r="D513">
            <v>0</v>
          </cell>
          <cell r="E513">
            <v>0</v>
          </cell>
          <cell r="F513">
            <v>0</v>
          </cell>
          <cell r="G513" t="str">
            <v>OPERATIVO</v>
          </cell>
          <cell r="H513" t="str">
            <v>REGULAR</v>
          </cell>
          <cell r="I513" t="str">
            <v>F</v>
          </cell>
          <cell r="J513" t="str">
            <v>nmtorresm@hotmail.com</v>
          </cell>
          <cell r="K513" t="str">
            <v>SOLTERO</v>
          </cell>
          <cell r="L513">
            <v>0</v>
          </cell>
          <cell r="M513" t="str">
            <v>AUXILIAR OPERATIVO DE SERVICIO</v>
          </cell>
          <cell r="N513" t="str">
            <v>AUXILIAR</v>
          </cell>
          <cell r="O513" t="str">
            <v>I</v>
          </cell>
          <cell r="P513" t="str">
            <v>GOBERNACIÓN ANTIOQUIA</v>
          </cell>
          <cell r="Q513" t="str">
            <v>GOBERNACIÓN ANTIOQUIA</v>
          </cell>
          <cell r="R513" t="str">
            <v>OPERACIONES</v>
          </cell>
          <cell r="S513" t="str">
            <v>LUIS CARLOS BEDOYA VASQUEZ</v>
          </cell>
          <cell r="T513" t="str">
            <v>INDEFINIDO</v>
          </cell>
          <cell r="U513">
            <v>0</v>
          </cell>
          <cell r="V513">
            <v>42767</v>
          </cell>
          <cell r="W513">
            <v>0</v>
          </cell>
          <cell r="X513">
            <v>1.978082191780822</v>
          </cell>
          <cell r="Y513" t="str">
            <v>BACHILLER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1994</v>
          </cell>
          <cell r="AK513">
            <v>0</v>
          </cell>
          <cell r="AL513">
            <v>0</v>
          </cell>
          <cell r="AM513">
            <v>0</v>
          </cell>
          <cell r="AN513" t="str">
            <v>CURSO BÁSICO EN SISTEMAS</v>
          </cell>
          <cell r="AO513">
            <v>0</v>
          </cell>
          <cell r="AP513">
            <v>0</v>
          </cell>
          <cell r="AQ513">
            <v>0</v>
          </cell>
          <cell r="AR513" t="str">
            <v>SENA</v>
          </cell>
          <cell r="AS513">
            <v>0</v>
          </cell>
          <cell r="AT513">
            <v>0</v>
          </cell>
          <cell r="AU513">
            <v>0</v>
          </cell>
          <cell r="AV513">
            <v>28135</v>
          </cell>
          <cell r="AW513">
            <v>42.065753424657537</v>
          </cell>
          <cell r="AX513" t="str">
            <v>TRÁNSITO DE YARUMAL</v>
          </cell>
          <cell r="AY513" t="str">
            <v xml:space="preserve">CALLE 42 # 52-186 SÓTANO EXTERNO. </v>
          </cell>
          <cell r="AZ513">
            <v>0</v>
          </cell>
          <cell r="BA513" t="str">
            <v>2629779 ext 14</v>
          </cell>
          <cell r="BB513">
            <v>8537116</v>
          </cell>
          <cell r="BC513">
            <v>3147071695</v>
          </cell>
          <cell r="BD513" t="str">
            <v>CALLE 15 # 22 - 38 AV. SEMISIONES</v>
          </cell>
          <cell r="BE513" t="str">
            <v>YARUMAL</v>
          </cell>
          <cell r="BF513" t="str">
            <v>A</v>
          </cell>
        </row>
        <row r="514">
          <cell r="A514">
            <v>1020451131</v>
          </cell>
          <cell r="B514" t="str">
            <v>ESTEBAN GUERRA TABARES</v>
          </cell>
          <cell r="C514" t="str">
            <v>ACTIVO</v>
          </cell>
          <cell r="D514">
            <v>0</v>
          </cell>
          <cell r="E514">
            <v>0</v>
          </cell>
          <cell r="F514">
            <v>0</v>
          </cell>
          <cell r="G514" t="str">
            <v>OPERATIVO</v>
          </cell>
          <cell r="H514" t="str">
            <v>CUOTA SENA</v>
          </cell>
          <cell r="I514" t="str">
            <v>M</v>
          </cell>
          <cell r="J514" t="str">
            <v>esteban.guerra@quipux.com</v>
          </cell>
          <cell r="K514" t="str">
            <v>SOLTERO</v>
          </cell>
          <cell r="L514">
            <v>0</v>
          </cell>
          <cell r="M514" t="str">
            <v>APRENDIZ</v>
          </cell>
          <cell r="N514" t="str">
            <v>PROFESIONAL EN ENTRENAMIENTO</v>
          </cell>
          <cell r="O514" t="str">
            <v>I</v>
          </cell>
          <cell r="P514" t="str">
            <v>CASA MATRIZ</v>
          </cell>
          <cell r="Q514" t="str">
            <v>VICEPRESIDENCIA DE FÁBRICA DE SOFTWARE</v>
          </cell>
          <cell r="R514" t="str">
            <v>GERENCIA DE OPTIMIZACIÓN DE SOLUCIONES</v>
          </cell>
          <cell r="S514" t="str">
            <v>ESTEBAN GOMEZ BECERRA</v>
          </cell>
          <cell r="T514" t="str">
            <v>APRENDIZAJE</v>
          </cell>
          <cell r="U514">
            <v>43516</v>
          </cell>
          <cell r="V514">
            <v>43333</v>
          </cell>
          <cell r="W514">
            <v>0</v>
          </cell>
          <cell r="X514">
            <v>0.42739726027397262</v>
          </cell>
          <cell r="Y514" t="str">
            <v>TECNOLÓGICO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33830</v>
          </cell>
          <cell r="AW514">
            <v>26.463013698630139</v>
          </cell>
          <cell r="AX514" t="str">
            <v>FORUM</v>
          </cell>
          <cell r="AY514" t="str">
            <v>Calle 7 Sur #42 - 70</v>
          </cell>
          <cell r="AZ514">
            <v>0</v>
          </cell>
          <cell r="BA514">
            <v>0</v>
          </cell>
          <cell r="BB514">
            <v>0</v>
          </cell>
          <cell r="BC514">
            <v>3122910880</v>
          </cell>
          <cell r="BD514" t="str">
            <v>Av. 47b #58-16 (201)</v>
          </cell>
          <cell r="BE514" t="str">
            <v>BELLO</v>
          </cell>
          <cell r="BF514" t="str">
            <v>A</v>
          </cell>
        </row>
        <row r="515">
          <cell r="A515">
            <v>87104017</v>
          </cell>
          <cell r="B515" t="str">
            <v>DANIEL ALFREDO CADENA BRAVO</v>
          </cell>
          <cell r="C515" t="str">
            <v>ACTIVO</v>
          </cell>
          <cell r="D515">
            <v>0</v>
          </cell>
          <cell r="E515">
            <v>0</v>
          </cell>
          <cell r="F515">
            <v>0</v>
          </cell>
          <cell r="G515" t="str">
            <v>OPERATIVO</v>
          </cell>
          <cell r="H515" t="str">
            <v>REGULAR</v>
          </cell>
          <cell r="I515" t="str">
            <v>M</v>
          </cell>
          <cell r="J515" t="str">
            <v>darkan@hotmail.es</v>
          </cell>
          <cell r="K515" t="str">
            <v>SOLTERO</v>
          </cell>
          <cell r="L515">
            <v>1</v>
          </cell>
          <cell r="M515" t="str">
            <v>AUXILIAR OPERATIVO DE SERVICIO</v>
          </cell>
          <cell r="N515" t="str">
            <v>AUXILIAR</v>
          </cell>
          <cell r="O515" t="str">
            <v>I</v>
          </cell>
          <cell r="P515" t="str">
            <v>TRÁNSITO POPAYÁN</v>
          </cell>
          <cell r="Q515" t="str">
            <v>TRÁNSITO POPAYÁN</v>
          </cell>
          <cell r="R515" t="str">
            <v>RMI</v>
          </cell>
          <cell r="S515" t="str">
            <v>LAURA JULIETH BOLAÑOS FERNANDEZ</v>
          </cell>
          <cell r="T515" t="str">
            <v>FIJO INFERIOR A UN AÑO</v>
          </cell>
          <cell r="U515">
            <v>43460</v>
          </cell>
          <cell r="V515">
            <v>43339</v>
          </cell>
          <cell r="W515">
            <v>0</v>
          </cell>
          <cell r="X515">
            <v>0.41095890410958902</v>
          </cell>
          <cell r="Y515" t="str">
            <v>PROFESIONAL</v>
          </cell>
          <cell r="Z515">
            <v>0</v>
          </cell>
          <cell r="AA515" t="str">
            <v>GESTIÓN ADMINISTRATIVA</v>
          </cell>
          <cell r="AB515" t="str">
            <v>HISTORIADOR</v>
          </cell>
          <cell r="AC515">
            <v>0</v>
          </cell>
          <cell r="AD515">
            <v>0</v>
          </cell>
          <cell r="AE515">
            <v>0</v>
          </cell>
          <cell r="AF515" t="str">
            <v>SENA</v>
          </cell>
          <cell r="AG515" t="str">
            <v>UNIVERSIDAD DEL CAUCA</v>
          </cell>
          <cell r="AH515">
            <v>0</v>
          </cell>
          <cell r="AI515">
            <v>0</v>
          </cell>
          <cell r="AJ515">
            <v>2015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29675</v>
          </cell>
          <cell r="AW515">
            <v>37.846575342465755</v>
          </cell>
          <cell r="AX515" t="str">
            <v>TRÁNSITO POPAYÁN</v>
          </cell>
          <cell r="AY515" t="str">
            <v>CARRERA 2 CON CALLE 25 NORTE, SALIDA AL HUILA, VÍA POMONA</v>
          </cell>
          <cell r="AZ515">
            <v>0</v>
          </cell>
          <cell r="BA515">
            <v>0</v>
          </cell>
          <cell r="BB515">
            <v>0</v>
          </cell>
          <cell r="BC515">
            <v>3205968301</v>
          </cell>
          <cell r="BD515" t="str">
            <v>KR 7AN 27 55,</v>
          </cell>
          <cell r="BE515" t="str">
            <v>POPAYÁN</v>
          </cell>
          <cell r="BF515" t="str">
            <v>A</v>
          </cell>
        </row>
        <row r="516">
          <cell r="A516">
            <v>1017194462</v>
          </cell>
          <cell r="B516" t="str">
            <v>NATALIA VARGAS DOMINGUEZ</v>
          </cell>
          <cell r="C516" t="str">
            <v>INACTIVO</v>
          </cell>
          <cell r="D516" t="str">
            <v>VOLUNTARIA POSITIVA</v>
          </cell>
          <cell r="E516">
            <v>0</v>
          </cell>
          <cell r="F516" t="str">
            <v>RENUNCIA VOLUNTARIA</v>
          </cell>
          <cell r="G516" t="str">
            <v>OPERATIVO</v>
          </cell>
          <cell r="H516" t="str">
            <v>REGULAR</v>
          </cell>
          <cell r="I516" t="str">
            <v>F</v>
          </cell>
          <cell r="J516" t="str">
            <v>natalia.vargas@quipux.com</v>
          </cell>
          <cell r="K516" t="str">
            <v>SOLTERO</v>
          </cell>
          <cell r="L516">
            <v>0</v>
          </cell>
          <cell r="M516" t="str">
            <v>DISEÑADOR GRAFICO</v>
          </cell>
          <cell r="N516" t="str">
            <v>PROFESIONAL STAFF</v>
          </cell>
          <cell r="O516" t="str">
            <v>II</v>
          </cell>
          <cell r="P516" t="str">
            <v>CASA MATRIZ</v>
          </cell>
          <cell r="Q516" t="str">
            <v>VICEPRESIDENCIA DE FÁBRICA DE SOFTWARE</v>
          </cell>
          <cell r="R516" t="str">
            <v>GERENCIA DE OPTIMIZACIÓN DE SOLUCIONES</v>
          </cell>
          <cell r="S516" t="str">
            <v>CARLOS AUGUSTO ZAPATA OSSA</v>
          </cell>
          <cell r="T516" t="str">
            <v>INDEFINIDO</v>
          </cell>
          <cell r="U516">
            <v>0</v>
          </cell>
          <cell r="V516">
            <v>43060</v>
          </cell>
          <cell r="W516">
            <v>43345</v>
          </cell>
          <cell r="X516">
            <v>0.78082191780821919</v>
          </cell>
          <cell r="Y516" t="str">
            <v>PROFESIONAL</v>
          </cell>
          <cell r="Z516">
            <v>0</v>
          </cell>
          <cell r="AA516">
            <v>0</v>
          </cell>
          <cell r="AB516" t="str">
            <v>DISEÑO GRÁFICO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 t="str">
            <v>LA CORPORACION COLEGIATURA COLOMBIANA</v>
          </cell>
          <cell r="AH516">
            <v>0</v>
          </cell>
          <cell r="AI516">
            <v>0</v>
          </cell>
          <cell r="AJ516">
            <v>2014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33463</v>
          </cell>
          <cell r="AW516">
            <v>27.468493150684932</v>
          </cell>
          <cell r="AX516" t="str">
            <v>MILLA DE ORO</v>
          </cell>
          <cell r="AY516" t="str">
            <v>CRA 43 A N 3 SUR-130 TORRE 1 PISO 12 MILLA DE ORO</v>
          </cell>
          <cell r="AZ516">
            <v>0</v>
          </cell>
          <cell r="BA516">
            <v>3137000</v>
          </cell>
          <cell r="BB516">
            <v>0</v>
          </cell>
          <cell r="BC516">
            <v>3113389737</v>
          </cell>
          <cell r="BD516">
            <v>0</v>
          </cell>
          <cell r="BE516" t="str">
            <v>MEDELLÍN</v>
          </cell>
          <cell r="BF516" t="str">
            <v>O</v>
          </cell>
        </row>
        <row r="517">
          <cell r="A517">
            <v>1047966952</v>
          </cell>
          <cell r="B517" t="str">
            <v>NATALY MONTOYA NARANJO</v>
          </cell>
          <cell r="C517" t="str">
            <v>INACTIVO</v>
          </cell>
          <cell r="D517" t="str">
            <v>INVOLUNTARIA</v>
          </cell>
          <cell r="E517">
            <v>0</v>
          </cell>
          <cell r="F517" t="str">
            <v>DESPIDO SIN JUSTA CAUSA</v>
          </cell>
          <cell r="G517" t="str">
            <v>OPERATIVO</v>
          </cell>
          <cell r="H517" t="str">
            <v>REGULAR</v>
          </cell>
          <cell r="I517" t="str">
            <v>F</v>
          </cell>
          <cell r="J517" t="str">
            <v>nataly.montoya@quipux.com</v>
          </cell>
          <cell r="K517" t="str">
            <v>SOLTERO</v>
          </cell>
          <cell r="L517">
            <v>0</v>
          </cell>
          <cell r="M517" t="str">
            <v>AUXILIAR CONTABLE</v>
          </cell>
          <cell r="N517" t="str">
            <v>PROFESIONAL STAFF</v>
          </cell>
          <cell r="O517" t="str">
            <v>I</v>
          </cell>
          <cell r="P517" t="str">
            <v>CASA MATRIZ</v>
          </cell>
          <cell r="Q517" t="str">
            <v>VICEPRESIDENCIA DE ESTRATEGIA Y VALOR</v>
          </cell>
          <cell r="R517" t="str">
            <v>GERENCIA DE OPERACIONES FINANCIERAS</v>
          </cell>
          <cell r="S517" t="str">
            <v>KATERINE AGUDELO MONTOYA</v>
          </cell>
          <cell r="T517" t="str">
            <v>INDEFINIDO</v>
          </cell>
          <cell r="U517">
            <v>0</v>
          </cell>
          <cell r="V517">
            <v>42786</v>
          </cell>
          <cell r="W517">
            <v>43126</v>
          </cell>
          <cell r="X517">
            <v>0.93150684931506844</v>
          </cell>
          <cell r="Y517" t="str">
            <v>PROFESIONAL</v>
          </cell>
          <cell r="Z517">
            <v>0</v>
          </cell>
          <cell r="AA517">
            <v>0</v>
          </cell>
          <cell r="AB517" t="str">
            <v>CONTADURÍA PÚBLICA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 t="str">
            <v>UNIVERSIDAD DE ANTIOQUIA</v>
          </cell>
          <cell r="AH517">
            <v>0</v>
          </cell>
          <cell r="AI517">
            <v>0</v>
          </cell>
          <cell r="AJ517">
            <v>2014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32686</v>
          </cell>
          <cell r="AW517">
            <v>29.597260273972601</v>
          </cell>
          <cell r="AX517" t="str">
            <v>MILLA DE ORO</v>
          </cell>
          <cell r="AY517" t="str">
            <v>CRA 43 A N 3 SUR-130 TORRE 1 PISO 12 MILLA DE ORO</v>
          </cell>
          <cell r="AZ517">
            <v>0</v>
          </cell>
          <cell r="BA517">
            <v>3137000</v>
          </cell>
          <cell r="BB517">
            <v>3104638099</v>
          </cell>
          <cell r="BC517">
            <v>3104638099</v>
          </cell>
          <cell r="BD517" t="str">
            <v>CRA 51 B N 70-37 APTO 402</v>
          </cell>
          <cell r="BE517" t="str">
            <v>MEDELLÍN</v>
          </cell>
          <cell r="BF517" t="str">
            <v>A</v>
          </cell>
        </row>
        <row r="518">
          <cell r="A518">
            <v>39283300</v>
          </cell>
          <cell r="B518" t="str">
            <v>NAYEIS DE JESUS MADERA MARQUEZ</v>
          </cell>
          <cell r="C518" t="str">
            <v>INACTIVO</v>
          </cell>
          <cell r="D518">
            <v>0</v>
          </cell>
          <cell r="E518">
            <v>0</v>
          </cell>
          <cell r="F518" t="str">
            <v>DESPIDO SIN JUSTA CAUSA</v>
          </cell>
          <cell r="G518" t="str">
            <v>OPERATIVO</v>
          </cell>
          <cell r="H518" t="str">
            <v>REGULAR</v>
          </cell>
          <cell r="I518" t="str">
            <v>F</v>
          </cell>
          <cell r="J518" t="str">
            <v>nayeis.madera@quipux.com</v>
          </cell>
          <cell r="K518" t="str">
            <v>SOLTERO</v>
          </cell>
          <cell r="L518">
            <v>2</v>
          </cell>
          <cell r="M518" t="str">
            <v>AUXILIAR OPERATIVO DE SERVICIO</v>
          </cell>
          <cell r="N518" t="str">
            <v>AUXILIAR</v>
          </cell>
          <cell r="O518" t="str">
            <v>I</v>
          </cell>
          <cell r="P518" t="str">
            <v>GOBERNACIÓN ANTIOQUIA</v>
          </cell>
          <cell r="Q518" t="str">
            <v>GOBERNACIÓN ANTIOQUIA</v>
          </cell>
          <cell r="R518" t="str">
            <v>LIQUIDACIÓN</v>
          </cell>
          <cell r="S518" t="str">
            <v>LUIS CARLOS BEDOYA VASQUEZ</v>
          </cell>
          <cell r="T518" t="str">
            <v>INDEFINIDO</v>
          </cell>
          <cell r="U518">
            <v>0</v>
          </cell>
          <cell r="V518">
            <v>42767</v>
          </cell>
          <cell r="W518">
            <v>43091</v>
          </cell>
          <cell r="X518">
            <v>0.88767123287671235</v>
          </cell>
          <cell r="Y518" t="str">
            <v>TÉCNICO</v>
          </cell>
          <cell r="Z518" t="str">
            <v>SECRETARIADO EJECUTIVO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 t="str">
            <v>COMPUESTUDIO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2009</v>
          </cell>
          <cell r="AK518">
            <v>0</v>
          </cell>
          <cell r="AL518">
            <v>0</v>
          </cell>
          <cell r="AM518">
            <v>0</v>
          </cell>
          <cell r="AN518" t="str">
            <v>FACILITAR EL SERVICIO AL CLIENTE DE ACUERDO CON LAS POLITICAS DE LAS ORGANIZACIÓN</v>
          </cell>
          <cell r="AO518" t="str">
            <v>ETIQUETA Y PROTOCOLO EMPRESARIAL</v>
          </cell>
          <cell r="AP518" t="str">
            <v>INFORMÁTICA BÁSICA</v>
          </cell>
          <cell r="AQ518">
            <v>0</v>
          </cell>
          <cell r="AR518" t="str">
            <v>SENA</v>
          </cell>
          <cell r="AS518" t="str">
            <v>SENA</v>
          </cell>
          <cell r="AT518">
            <v>0</v>
          </cell>
          <cell r="AU518">
            <v>0</v>
          </cell>
          <cell r="AV518">
            <v>29722</v>
          </cell>
          <cell r="AW518">
            <v>37.717808219178082</v>
          </cell>
          <cell r="AX518" t="str">
            <v>GOBERNACIÓN ANTIOQUIA</v>
          </cell>
          <cell r="AY518" t="str">
            <v xml:space="preserve">CALLE 42 # 52-186 SÓTANO EXTERNO. </v>
          </cell>
          <cell r="AZ518">
            <v>0</v>
          </cell>
          <cell r="BA518" t="str">
            <v>2629779 ext 14</v>
          </cell>
          <cell r="BB518">
            <v>3218529556</v>
          </cell>
          <cell r="BC518">
            <v>3218529556</v>
          </cell>
          <cell r="BD518" t="str">
            <v>CALLE 10 B # 22 B 23</v>
          </cell>
          <cell r="BE518" t="str">
            <v>CAUCASIA</v>
          </cell>
          <cell r="BF518" t="str">
            <v>B</v>
          </cell>
        </row>
        <row r="519">
          <cell r="A519">
            <v>1061747272</v>
          </cell>
          <cell r="B519" t="str">
            <v>JOANY ANDRÉS NIEVES HURTADO</v>
          </cell>
          <cell r="C519" t="str">
            <v>ACTIVO</v>
          </cell>
          <cell r="D519">
            <v>0</v>
          </cell>
          <cell r="E519">
            <v>0</v>
          </cell>
          <cell r="F519">
            <v>0</v>
          </cell>
          <cell r="G519" t="str">
            <v>OPERATIVO</v>
          </cell>
          <cell r="H519" t="str">
            <v>REGULAR</v>
          </cell>
          <cell r="I519" t="str">
            <v>M</v>
          </cell>
          <cell r="J519" t="str">
            <v xml:space="preserve">joandreshurtado@gmail.com </v>
          </cell>
          <cell r="K519" t="str">
            <v>SOLTERO</v>
          </cell>
          <cell r="L519">
            <v>0</v>
          </cell>
          <cell r="M519" t="str">
            <v>AUXILIAR OPERATIVO DE SERVICIO</v>
          </cell>
          <cell r="N519" t="str">
            <v>AUXILIAR</v>
          </cell>
          <cell r="O519" t="str">
            <v>I</v>
          </cell>
          <cell r="P519" t="str">
            <v>TRÁNSITO POPAYÁN</v>
          </cell>
          <cell r="Q519" t="str">
            <v>TRÁNSITO POPAYÁN</v>
          </cell>
          <cell r="R519" t="str">
            <v>RMI</v>
          </cell>
          <cell r="S519" t="str">
            <v>LAURA JULIETH BOLAÑOS FERNANDEZ</v>
          </cell>
          <cell r="T519" t="str">
            <v>FIJO INFERIOR A UN AÑO</v>
          </cell>
          <cell r="U519">
            <v>43460</v>
          </cell>
          <cell r="V519">
            <v>43339</v>
          </cell>
          <cell r="W519">
            <v>0</v>
          </cell>
          <cell r="X519">
            <v>0.41095890410958902</v>
          </cell>
          <cell r="Y519" t="str">
            <v>TECNOLÓGICO</v>
          </cell>
          <cell r="Z519" t="str">
            <v>TECNICO LABORAL EN SISTEMAS</v>
          </cell>
          <cell r="AA519" t="str">
            <v>DESARROLLO DE SOFTWARE</v>
          </cell>
          <cell r="AB519" t="str">
            <v>GESTION EMPRESARIAL</v>
          </cell>
          <cell r="AC519">
            <v>0</v>
          </cell>
          <cell r="AD519">
            <v>0</v>
          </cell>
          <cell r="AE519" t="str">
            <v>INSITUCIÓN CARLOS ALBAN</v>
          </cell>
          <cell r="AF519" t="str">
            <v>COLEGIO MAYOR DEL CAUCA</v>
          </cell>
          <cell r="AG519" t="str">
            <v>COLEGIO MAYOR DEL CAUCA</v>
          </cell>
          <cell r="AH519">
            <v>0</v>
          </cell>
          <cell r="AI519">
            <v>0</v>
          </cell>
          <cell r="AJ519">
            <v>2017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33720</v>
          </cell>
          <cell r="AW519">
            <v>26.764383561643836</v>
          </cell>
          <cell r="AX519" t="str">
            <v>TRÁNSITO POPAYÁN</v>
          </cell>
          <cell r="AY519" t="str">
            <v>CARRERA 2 CON CALLE 25 NORTE, SALIDA AL HUILA, VÍA POMONA</v>
          </cell>
          <cell r="AZ519">
            <v>0</v>
          </cell>
          <cell r="BA519">
            <v>0</v>
          </cell>
          <cell r="BB519">
            <v>0</v>
          </cell>
          <cell r="BC519">
            <v>3205030565</v>
          </cell>
          <cell r="BD519" t="str">
            <v>CL 15 #23 10,</v>
          </cell>
          <cell r="BE519" t="str">
            <v>POPAYÁN</v>
          </cell>
          <cell r="BF519">
            <v>0</v>
          </cell>
        </row>
        <row r="520">
          <cell r="A520">
            <v>98568023</v>
          </cell>
          <cell r="B520" t="str">
            <v>NESTOR JAIR RIASCO MOSQUERA</v>
          </cell>
          <cell r="C520" t="str">
            <v>INACTIVO</v>
          </cell>
          <cell r="D520">
            <v>0</v>
          </cell>
          <cell r="E520">
            <v>0</v>
          </cell>
          <cell r="F520" t="str">
            <v>DESPIDO SIN JUSTA CAUSA</v>
          </cell>
          <cell r="G520" t="str">
            <v>LIDER</v>
          </cell>
          <cell r="H520" t="str">
            <v>REGULAR</v>
          </cell>
          <cell r="I520" t="str">
            <v>M</v>
          </cell>
          <cell r="J520" t="str">
            <v>nestor.riasco@quipux.com</v>
          </cell>
          <cell r="K520" t="str">
            <v>CASADO</v>
          </cell>
          <cell r="L520">
            <v>1</v>
          </cell>
          <cell r="M520" t="str">
            <v>LIDER DE PROYECTO</v>
          </cell>
          <cell r="N520" t="str">
            <v>LÍDER</v>
          </cell>
          <cell r="O520" t="str">
            <v>I</v>
          </cell>
          <cell r="P520" t="str">
            <v>CASA MATRIZ</v>
          </cell>
          <cell r="Q520" t="str">
            <v>VICEPRESIDENCIA DE FÁBRICA DE SOFTWARE</v>
          </cell>
          <cell r="R520" t="str">
            <v>GERENCIA DE OPTIMIZACIÓN DE SOLUCIONES</v>
          </cell>
          <cell r="S520" t="str">
            <v>BEATRIZ EUGENIA JARAMILLO VASQUEZ</v>
          </cell>
          <cell r="T520" t="str">
            <v>INDEFINIDO</v>
          </cell>
          <cell r="U520">
            <v>0</v>
          </cell>
          <cell r="V520">
            <v>42219</v>
          </cell>
          <cell r="W520">
            <v>42846</v>
          </cell>
          <cell r="X520">
            <v>1.7178082191780821</v>
          </cell>
          <cell r="Y520" t="str">
            <v>PROFESIONAL</v>
          </cell>
          <cell r="Z520">
            <v>0</v>
          </cell>
          <cell r="AA520">
            <v>0</v>
          </cell>
          <cell r="AB520" t="str">
            <v>INGENIERÍA DE SISTEMAS</v>
          </cell>
          <cell r="AC520" t="str">
            <v>ESTUDIANTE ESPECIALIZACIÓN EN GERENCIA DE PROYECTOS</v>
          </cell>
          <cell r="AD520">
            <v>0</v>
          </cell>
          <cell r="AE520">
            <v>0</v>
          </cell>
          <cell r="AF520">
            <v>0</v>
          </cell>
          <cell r="AG520" t="str">
            <v>UNIVERSIDAD CATÓLICA DE ORIENTE</v>
          </cell>
          <cell r="AH520" t="str">
            <v>UNIVERSIDAD PONTIFICIA BOLIVARIANA</v>
          </cell>
          <cell r="AI520">
            <v>0</v>
          </cell>
          <cell r="AJ520">
            <v>1999</v>
          </cell>
          <cell r="AK520" t="str">
            <v>05255-110621ANT</v>
          </cell>
          <cell r="AL520" t="str">
            <v>INGENIERÍA DE SISTEMAS</v>
          </cell>
          <cell r="AM520">
            <v>38246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27213</v>
          </cell>
          <cell r="AW520">
            <v>44.591780821917808</v>
          </cell>
          <cell r="AX520" t="str">
            <v>MILLA DE ORO</v>
          </cell>
          <cell r="AY520" t="str">
            <v>CRA 43 A N 3 SUR-130 TORRE 1 PISO 12 MILLA DE ORO</v>
          </cell>
          <cell r="AZ520">
            <v>0</v>
          </cell>
          <cell r="BA520">
            <v>3137000</v>
          </cell>
          <cell r="BB520">
            <v>3319876</v>
          </cell>
          <cell r="BC520">
            <v>3183124095</v>
          </cell>
          <cell r="BD520" t="str">
            <v>CR 42B 25 SUR 135 APT.302</v>
          </cell>
          <cell r="BE520" t="str">
            <v>ENVIGADO</v>
          </cell>
          <cell r="BF520" t="str">
            <v>O</v>
          </cell>
        </row>
        <row r="521">
          <cell r="A521">
            <v>98070557606</v>
          </cell>
          <cell r="B521" t="str">
            <v>NICOLAS DAMIAN GOMEZ RODRIGUEZ</v>
          </cell>
          <cell r="C521" t="str">
            <v>INACTIVO</v>
          </cell>
          <cell r="D521">
            <v>0</v>
          </cell>
          <cell r="E521">
            <v>0</v>
          </cell>
          <cell r="F521" t="str">
            <v>TERMINACIÓN DE CONTRATO</v>
          </cell>
          <cell r="G521" t="str">
            <v>OPERATIVO</v>
          </cell>
          <cell r="H521" t="str">
            <v>CUOTA SENA</v>
          </cell>
          <cell r="I521" t="str">
            <v>M</v>
          </cell>
          <cell r="J521" t="str">
            <v>nicolas.gomez@quipuxsoftware.co</v>
          </cell>
          <cell r="K521" t="str">
            <v>SOLTERO</v>
          </cell>
          <cell r="L521">
            <v>0</v>
          </cell>
          <cell r="M521" t="str">
            <v>APRENDIZ</v>
          </cell>
          <cell r="N521" t="str">
            <v>PROFESIONAL EN ENTRENAMIENTO</v>
          </cell>
          <cell r="O521" t="str">
            <v>I</v>
          </cell>
          <cell r="P521" t="str">
            <v>CASA MATRIZ</v>
          </cell>
          <cell r="Q521" t="str">
            <v>VICEPRESIDENCIA DE FÁBRICA DE SOFTWARE</v>
          </cell>
          <cell r="R521" t="str">
            <v>GERENCIA DE OPTIMIZACIÓN DE SOLUCIONES</v>
          </cell>
          <cell r="S521" t="str">
            <v>SANDRA LILIANA MOVIL CAMACHO</v>
          </cell>
          <cell r="T521" t="str">
            <v>APRENDIZAJE</v>
          </cell>
          <cell r="U521">
            <v>0</v>
          </cell>
          <cell r="V521">
            <v>42457</v>
          </cell>
          <cell r="W521">
            <v>42640</v>
          </cell>
          <cell r="X521">
            <v>0.50136986301369868</v>
          </cell>
          <cell r="Y521" t="str">
            <v>TÉCNICO</v>
          </cell>
          <cell r="Z521" t="str">
            <v>PREPENSA DIGITAL PARA MEDIOS IMPRESOS</v>
          </cell>
          <cell r="AA521">
            <v>0</v>
          </cell>
          <cell r="AB521" t="str">
            <v>ESTUDIANTE INGENIERÍA DE SISTEMAS</v>
          </cell>
          <cell r="AC521">
            <v>0</v>
          </cell>
          <cell r="AD521">
            <v>0</v>
          </cell>
          <cell r="AE521" t="str">
            <v>SENA</v>
          </cell>
          <cell r="AF521">
            <v>0</v>
          </cell>
          <cell r="AG521" t="str">
            <v>UNIVERSIDAD CENTRAL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35981</v>
          </cell>
          <cell r="AW521">
            <v>20.56986301369863</v>
          </cell>
          <cell r="AX521" t="str">
            <v>SIM BOGOTÁ</v>
          </cell>
          <cell r="AY521" t="str">
            <v>Av. CALLE 26 # 69 - 63 OFICINA 313</v>
          </cell>
          <cell r="AZ521">
            <v>0</v>
          </cell>
          <cell r="BA521" t="str">
            <v>3137000 EXT 1810</v>
          </cell>
          <cell r="BB521">
            <v>7764329</v>
          </cell>
          <cell r="BC521">
            <v>3114964897</v>
          </cell>
          <cell r="BD521" t="str">
            <v>CRA 78 G NO 73 A -25 SUR</v>
          </cell>
          <cell r="BE521" t="str">
            <v>Bogotà</v>
          </cell>
          <cell r="BF521" t="str">
            <v>A</v>
          </cell>
        </row>
        <row r="522">
          <cell r="A522">
            <v>1037658469</v>
          </cell>
          <cell r="B522" t="str">
            <v>NICOLAS TORRES LEMOS</v>
          </cell>
          <cell r="C522" t="str">
            <v>ACTIVO</v>
          </cell>
          <cell r="D522">
            <v>0</v>
          </cell>
          <cell r="E522">
            <v>0</v>
          </cell>
          <cell r="F522">
            <v>0</v>
          </cell>
          <cell r="G522" t="str">
            <v>OPERATIVO</v>
          </cell>
          <cell r="H522" t="str">
            <v>REGULAR</v>
          </cell>
          <cell r="I522" t="str">
            <v>M</v>
          </cell>
          <cell r="J522" t="str">
            <v>nicolastorres.mgvc@gmail.com</v>
          </cell>
          <cell r="K522" t="str">
            <v>SOLTERO</v>
          </cell>
          <cell r="L522">
            <v>0</v>
          </cell>
          <cell r="M522" t="str">
            <v>AUXILIAR DE GIC</v>
          </cell>
          <cell r="N522" t="str">
            <v>AUXILIAR</v>
          </cell>
          <cell r="O522" t="str">
            <v>I</v>
          </cell>
          <cell r="P522" t="str">
            <v>GOBERNACIÓN ANTIOQUIA</v>
          </cell>
          <cell r="Q522" t="str">
            <v>GOBERNACIÓN ANTIOQUIA</v>
          </cell>
          <cell r="R522" t="str">
            <v>FISCALIZACIÓN</v>
          </cell>
          <cell r="S522" t="str">
            <v>LUIS CARLOS BEDOYA VASQUEZ</v>
          </cell>
          <cell r="T522" t="str">
            <v>INDEFINIDO</v>
          </cell>
          <cell r="U522">
            <v>0</v>
          </cell>
          <cell r="V522">
            <v>42789</v>
          </cell>
          <cell r="W522">
            <v>0</v>
          </cell>
          <cell r="X522">
            <v>1.9178082191780821</v>
          </cell>
          <cell r="Y522" t="str">
            <v>BACHILLER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2015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35690</v>
          </cell>
          <cell r="AW522">
            <v>21.367123287671234</v>
          </cell>
          <cell r="AX522" t="str">
            <v>GOBERNACIÓN ANTIOQUIA</v>
          </cell>
          <cell r="AY522" t="str">
            <v xml:space="preserve">CALLE 42 # 52-186 SÓTANO EXTERNO. </v>
          </cell>
          <cell r="AZ522">
            <v>0</v>
          </cell>
          <cell r="BA522" t="str">
            <v>2629779 ext 14</v>
          </cell>
          <cell r="BB522">
            <v>5850060</v>
          </cell>
          <cell r="BC522">
            <v>3507078379</v>
          </cell>
          <cell r="BD522" t="str">
            <v>CALLE 48 B N 97 A 29</v>
          </cell>
          <cell r="BE522" t="str">
            <v>MEDELLÍN</v>
          </cell>
          <cell r="BF522" t="str">
            <v>O</v>
          </cell>
        </row>
        <row r="523">
          <cell r="A523">
            <v>1061715466</v>
          </cell>
          <cell r="B523" t="str">
            <v>MARÍA ISABEL OROZCO VEJARANO</v>
          </cell>
          <cell r="C523" t="str">
            <v>ACTIVO</v>
          </cell>
          <cell r="D523">
            <v>0</v>
          </cell>
          <cell r="E523">
            <v>0</v>
          </cell>
          <cell r="F523">
            <v>0</v>
          </cell>
          <cell r="G523" t="str">
            <v>OPERATIVO</v>
          </cell>
          <cell r="H523" t="str">
            <v>REGULAR</v>
          </cell>
          <cell r="I523" t="str">
            <v>F</v>
          </cell>
          <cell r="J523" t="str">
            <v>misabelove29@gmail.com</v>
          </cell>
          <cell r="K523" t="str">
            <v>SOLTERO</v>
          </cell>
          <cell r="L523">
            <v>2</v>
          </cell>
          <cell r="M523" t="str">
            <v>AUXILIAR OPERATIVO DE SERVICIO</v>
          </cell>
          <cell r="N523" t="str">
            <v>AUXILIAR</v>
          </cell>
          <cell r="O523" t="str">
            <v>I</v>
          </cell>
          <cell r="P523" t="str">
            <v>TRÁNSITO POPAYÁN</v>
          </cell>
          <cell r="Q523" t="str">
            <v>TRÁNSITO POPAYÁN</v>
          </cell>
          <cell r="R523" t="str">
            <v>RMI</v>
          </cell>
          <cell r="S523" t="str">
            <v>LAURA JULIETH BOLAÑOS FERNANDEZ</v>
          </cell>
          <cell r="T523" t="str">
            <v>FIJO INFERIOR A UN AÑO</v>
          </cell>
          <cell r="U523">
            <v>43430</v>
          </cell>
          <cell r="V523">
            <v>43339</v>
          </cell>
          <cell r="W523">
            <v>0</v>
          </cell>
          <cell r="X523">
            <v>0.41095890410958902</v>
          </cell>
          <cell r="Y523" t="str">
            <v>TECNOLÓGICO</v>
          </cell>
          <cell r="Z523">
            <v>0</v>
          </cell>
          <cell r="AA523" t="str">
            <v>PRODUCCIÓN MULTIMEDIAL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 t="str">
            <v>SENA</v>
          </cell>
          <cell r="AG523">
            <v>0</v>
          </cell>
          <cell r="AH523">
            <v>0</v>
          </cell>
          <cell r="AI523">
            <v>0</v>
          </cell>
          <cell r="AJ523">
            <v>2018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32537</v>
          </cell>
          <cell r="AW523">
            <v>30.005479452054793</v>
          </cell>
          <cell r="AX523" t="str">
            <v>TRÁNSITO POPAYÁN</v>
          </cell>
          <cell r="AY523" t="str">
            <v>CARRERA 2 CON CALLE 25 NORTE, SALIDA AL HUILA, VÍA POMONA</v>
          </cell>
          <cell r="AZ523">
            <v>0</v>
          </cell>
          <cell r="BA523">
            <v>0</v>
          </cell>
          <cell r="BB523">
            <v>8350595</v>
          </cell>
          <cell r="BC523">
            <v>3166240274</v>
          </cell>
          <cell r="BD523" t="str">
            <v>Calle 64 BN # 10-71</v>
          </cell>
          <cell r="BE523" t="str">
            <v>POPAYÁN</v>
          </cell>
          <cell r="BF523">
            <v>0</v>
          </cell>
        </row>
        <row r="524">
          <cell r="A524">
            <v>43182365</v>
          </cell>
          <cell r="B524" t="str">
            <v>NORI ESTHER PINILLA SEPULVEDA</v>
          </cell>
          <cell r="C524" t="str">
            <v>INACTIVO</v>
          </cell>
          <cell r="D524">
            <v>0</v>
          </cell>
          <cell r="E524">
            <v>0</v>
          </cell>
          <cell r="F524" t="str">
            <v>RENUNCIA VOLUNTARIA</v>
          </cell>
          <cell r="G524" t="str">
            <v>OPERATIVO</v>
          </cell>
          <cell r="H524" t="str">
            <v>REGULAR</v>
          </cell>
          <cell r="I524" t="str">
            <v>F</v>
          </cell>
          <cell r="J524" t="str">
            <v>nori.pinilla@quipux.com</v>
          </cell>
          <cell r="K524" t="str">
            <v>SOLTERO</v>
          </cell>
          <cell r="L524">
            <v>0</v>
          </cell>
          <cell r="M524" t="str">
            <v>ANALISTA CONTABLE</v>
          </cell>
          <cell r="N524" t="str">
            <v>PROFESIONAL STAFF</v>
          </cell>
          <cell r="O524" t="str">
            <v>II</v>
          </cell>
          <cell r="P524" t="str">
            <v>CASA MATRIZ</v>
          </cell>
          <cell r="Q524" t="str">
            <v>VICEPRESIDENCIA DE ESTRATEGIA Y VALOR</v>
          </cell>
          <cell r="R524" t="str">
            <v>GERENCIA DE OPERACIONES FINANCIERAS</v>
          </cell>
          <cell r="S524" t="str">
            <v>KATERINE AGUDELO MONTOYA</v>
          </cell>
          <cell r="T524" t="str">
            <v>INDEFINIDO</v>
          </cell>
          <cell r="U524">
            <v>0</v>
          </cell>
          <cell r="V524">
            <v>42786</v>
          </cell>
          <cell r="W524">
            <v>42866</v>
          </cell>
          <cell r="X524">
            <v>0.21917808219178081</v>
          </cell>
          <cell r="Y524" t="str">
            <v>PROFESIONAL</v>
          </cell>
          <cell r="Z524">
            <v>0</v>
          </cell>
          <cell r="AA524">
            <v>0</v>
          </cell>
          <cell r="AB524" t="str">
            <v>CONTADURÍA PÚBLICA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 t="str">
            <v>INSTITUCIÓN UNIVERSITARIA SALAZAR Y HERRERA</v>
          </cell>
          <cell r="AH524">
            <v>0</v>
          </cell>
          <cell r="AI524">
            <v>0</v>
          </cell>
          <cell r="AJ524">
            <v>2014</v>
          </cell>
          <cell r="AK524" t="str">
            <v>200517-T</v>
          </cell>
          <cell r="AL524" t="str">
            <v>CONTADOR PUBLICO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30343</v>
          </cell>
          <cell r="AW524">
            <v>36.016438356164386</v>
          </cell>
          <cell r="AX524" t="str">
            <v>MILLA DE ORO</v>
          </cell>
          <cell r="AY524" t="str">
            <v>CRA 43 A N 3 SUR-130 TORRE 1 PISO 12 MILLA DE ORO</v>
          </cell>
          <cell r="AZ524">
            <v>0</v>
          </cell>
          <cell r="BA524">
            <v>0</v>
          </cell>
          <cell r="BB524">
            <v>3012778633</v>
          </cell>
          <cell r="BC524">
            <v>3012778633</v>
          </cell>
          <cell r="BD524" t="str">
            <v>CALLE 107 SUR N 50 187</v>
          </cell>
          <cell r="BE524" t="str">
            <v>MEDELLÍN</v>
          </cell>
          <cell r="BF524" t="str">
            <v>O</v>
          </cell>
        </row>
        <row r="525">
          <cell r="A525">
            <v>1152434356</v>
          </cell>
          <cell r="B525" t="str">
            <v>OBED ANDRES GONZALEZ VELEZ</v>
          </cell>
          <cell r="C525" t="str">
            <v>INACTIVO</v>
          </cell>
          <cell r="D525">
            <v>0</v>
          </cell>
          <cell r="E525" t="str">
            <v>COLCIENCIAS</v>
          </cell>
          <cell r="F525" t="str">
            <v>RENUNCIA VOLUNTARIA</v>
          </cell>
          <cell r="G525" t="str">
            <v>OPERATIVO</v>
          </cell>
          <cell r="H525" t="str">
            <v>REGULAR</v>
          </cell>
          <cell r="I525" t="str">
            <v>M</v>
          </cell>
          <cell r="J525" t="str">
            <v>obed.gonzalez@quipux.com</v>
          </cell>
          <cell r="K525" t="str">
            <v>SOLTERO</v>
          </cell>
          <cell r="L525">
            <v>0</v>
          </cell>
          <cell r="M525" t="str">
            <v>ANALISTA DESARROLLADOR</v>
          </cell>
          <cell r="N525" t="str">
            <v>PROFESIONAL STAFF</v>
          </cell>
          <cell r="O525" t="str">
            <v>II</v>
          </cell>
          <cell r="P525" t="str">
            <v>CASA MATRIZ</v>
          </cell>
          <cell r="Q525" t="str">
            <v>VICEPRESIDENCIA DE FÁBRICA DE SOFTWARE</v>
          </cell>
          <cell r="R525" t="str">
            <v>GERENCIA DE OPTIMIZACIÓN DE SOLUCIONES</v>
          </cell>
          <cell r="S525" t="str">
            <v>PAULA ANDREA CARDONA HERNANDEZ</v>
          </cell>
          <cell r="T525" t="str">
            <v>INDEFINIDO</v>
          </cell>
          <cell r="U525">
            <v>0</v>
          </cell>
          <cell r="V525">
            <v>42284</v>
          </cell>
          <cell r="W525">
            <v>43030</v>
          </cell>
          <cell r="X525">
            <v>2.043835616438356</v>
          </cell>
          <cell r="Y525" t="str">
            <v>TÉCNICO</v>
          </cell>
          <cell r="Z525" t="str">
            <v>ENSAMBLE Y MANTENIMIENTO DE COMPUTADORES</v>
          </cell>
          <cell r="AA525">
            <v>0</v>
          </cell>
          <cell r="AB525" t="str">
            <v>ESTUDIANTE INGENIERÍA DE SISTEMAS</v>
          </cell>
          <cell r="AC525">
            <v>0</v>
          </cell>
          <cell r="AD525">
            <v>0</v>
          </cell>
          <cell r="AE525" t="str">
            <v>CENSA</v>
          </cell>
          <cell r="AF525">
            <v>0</v>
          </cell>
          <cell r="AG525" t="str">
            <v>UNIVERSIDAD DE ANTIOQUIA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33020</v>
          </cell>
          <cell r="AW525">
            <v>28.682191780821917</v>
          </cell>
          <cell r="AX525" t="str">
            <v>RUTA N</v>
          </cell>
          <cell r="AY525" t="str">
            <v>CALLE 67 Nº 52-20 RUTA N</v>
          </cell>
          <cell r="AZ525">
            <v>0</v>
          </cell>
          <cell r="BA525">
            <v>0</v>
          </cell>
          <cell r="BB525">
            <v>3669672</v>
          </cell>
          <cell r="BC525">
            <v>3015967099</v>
          </cell>
          <cell r="BD525" t="str">
            <v>CALLE 44 CC N 9A 39</v>
          </cell>
          <cell r="BE525" t="str">
            <v>MEDELLÍN</v>
          </cell>
          <cell r="BF525" t="str">
            <v>B</v>
          </cell>
        </row>
        <row r="526">
          <cell r="A526">
            <v>88247386</v>
          </cell>
          <cell r="B526" t="str">
            <v>ODAIMAR JESUS CARRILLO BARRERA</v>
          </cell>
          <cell r="C526" t="str">
            <v>INACTIVO</v>
          </cell>
          <cell r="D526" t="str">
            <v>VOLUNTARIA NEGATIVA</v>
          </cell>
          <cell r="E526" t="str">
            <v>COLCIENCIAS</v>
          </cell>
          <cell r="F526" t="str">
            <v>RENUNCIA VOLUNTARIA</v>
          </cell>
          <cell r="G526" t="str">
            <v>OPERATIVO</v>
          </cell>
          <cell r="H526" t="str">
            <v>REGULAR</v>
          </cell>
          <cell r="I526" t="str">
            <v>M</v>
          </cell>
          <cell r="J526" t="str">
            <v>odaimar.carrillo@quipuxsoftware.co</v>
          </cell>
          <cell r="K526" t="str">
            <v>SOLTERO</v>
          </cell>
          <cell r="L526">
            <v>0</v>
          </cell>
          <cell r="M526" t="str">
            <v>ANALISTA DESARROLLADOR</v>
          </cell>
          <cell r="N526" t="str">
            <v>PROFESIONAL SENIOR</v>
          </cell>
          <cell r="O526" t="str">
            <v>I</v>
          </cell>
          <cell r="P526" t="str">
            <v>CASA MATRIZ</v>
          </cell>
          <cell r="Q526" t="str">
            <v>VICEPRESIDENCIA DE OPERACIONES</v>
          </cell>
          <cell r="R526" t="str">
            <v>EXPERIENCIA DE SERVICIO</v>
          </cell>
          <cell r="S526" t="str">
            <v>LUIS OCTAVIO CAICEDO SANCHEZ</v>
          </cell>
          <cell r="T526" t="str">
            <v>INDEFINIDO</v>
          </cell>
          <cell r="U526">
            <v>0</v>
          </cell>
          <cell r="V526">
            <v>42472</v>
          </cell>
          <cell r="W526">
            <v>43224</v>
          </cell>
          <cell r="X526">
            <v>2.0602739726027397</v>
          </cell>
          <cell r="Y526" t="str">
            <v>ESPECIALIZACIÓN</v>
          </cell>
          <cell r="Z526">
            <v>0</v>
          </cell>
          <cell r="AA526">
            <v>0</v>
          </cell>
          <cell r="AB526" t="str">
            <v>INGENIERÍA DE SISTEMAS</v>
          </cell>
          <cell r="AC526" t="str">
            <v>TECNOLOGÍAS AVANZADAS PARA EL DESARROLLO DE SOFTWARE</v>
          </cell>
          <cell r="AD526">
            <v>0</v>
          </cell>
          <cell r="AE526">
            <v>0</v>
          </cell>
          <cell r="AF526">
            <v>0</v>
          </cell>
          <cell r="AG526" t="str">
            <v>LA UNIVERSIDAD INDUSTRIAL DE SANTANDER</v>
          </cell>
          <cell r="AH526" t="str">
            <v>UNIVERSIDAD AUTONOMA DE BUCARAMANGA</v>
          </cell>
          <cell r="AI526">
            <v>0</v>
          </cell>
          <cell r="AJ526">
            <v>2005</v>
          </cell>
          <cell r="AK526" t="str">
            <v>68255176616STD</v>
          </cell>
          <cell r="AL526" t="str">
            <v>INGENIERÍA DE SISTEMAS</v>
          </cell>
          <cell r="AM526">
            <v>40108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29473</v>
          </cell>
          <cell r="AW526">
            <v>38.4</v>
          </cell>
          <cell r="AX526" t="str">
            <v>BOGOTÁ-VIGÍA</v>
          </cell>
          <cell r="AY526" t="str">
            <v>CALLE 63 No, 9A-45  CHAPINERO</v>
          </cell>
          <cell r="AZ526">
            <v>0</v>
          </cell>
          <cell r="BA526" t="str">
            <v>3137000 EXT 1810</v>
          </cell>
          <cell r="BB526">
            <v>6360828</v>
          </cell>
          <cell r="BC526">
            <v>3114970950</v>
          </cell>
          <cell r="BD526" t="str">
            <v>CALLE 146 N 17-26 EDIFICIO ALBORAL APTO 503</v>
          </cell>
          <cell r="BE526" t="str">
            <v>BOGOTÁ</v>
          </cell>
          <cell r="BF526" t="str">
            <v>O</v>
          </cell>
        </row>
        <row r="527">
          <cell r="A527">
            <v>76326256</v>
          </cell>
          <cell r="B527" t="str">
            <v>RICARDO MOLANO LUNA</v>
          </cell>
          <cell r="C527" t="str">
            <v>ACTIVO</v>
          </cell>
          <cell r="D527">
            <v>0</v>
          </cell>
          <cell r="E527">
            <v>0</v>
          </cell>
          <cell r="F527">
            <v>0</v>
          </cell>
          <cell r="G527" t="str">
            <v>OPERATIVO</v>
          </cell>
          <cell r="H527" t="str">
            <v>REGULAR</v>
          </cell>
          <cell r="I527" t="str">
            <v>M</v>
          </cell>
          <cell r="J527" t="str">
            <v>richard2007.ml@gmail.com</v>
          </cell>
          <cell r="K527" t="str">
            <v>CASADO</v>
          </cell>
          <cell r="L527">
            <v>2</v>
          </cell>
          <cell r="M527" t="str">
            <v>AUXILIAR OPERATIVO DE SERVICIO</v>
          </cell>
          <cell r="N527" t="str">
            <v>AUXILIAR</v>
          </cell>
          <cell r="O527" t="str">
            <v>I</v>
          </cell>
          <cell r="P527" t="str">
            <v>TRÁNSITO POPAYÁN</v>
          </cell>
          <cell r="Q527" t="str">
            <v>TRÁNSITO POPAYÁN</v>
          </cell>
          <cell r="R527" t="str">
            <v>RMI</v>
          </cell>
          <cell r="S527" t="str">
            <v>LAURA JULIETH BOLAÑOS FERNANDEZ</v>
          </cell>
          <cell r="T527" t="str">
            <v>FIJO INFERIOR A UN AÑO</v>
          </cell>
          <cell r="U527">
            <v>43430</v>
          </cell>
          <cell r="V527">
            <v>43339</v>
          </cell>
          <cell r="W527">
            <v>0</v>
          </cell>
          <cell r="X527">
            <v>0.41095890410958902</v>
          </cell>
          <cell r="Y527" t="str">
            <v>TÉCNICO</v>
          </cell>
          <cell r="Z527" t="str">
            <v>ELECTRICISTA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 t="str">
            <v>CONSEJO NACIONAL DE ELECTRICISTA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2009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28218</v>
          </cell>
          <cell r="AW527">
            <v>41.838356164383562</v>
          </cell>
          <cell r="AX527" t="str">
            <v>TRÁNSITO POPAYÁN</v>
          </cell>
          <cell r="AY527" t="str">
            <v>CARRERA 2 CON CALLE 25 NORTE, SALIDA AL HUILA, VÍA POMONA</v>
          </cell>
          <cell r="AZ527">
            <v>0</v>
          </cell>
          <cell r="BA527">
            <v>0</v>
          </cell>
          <cell r="BB527">
            <v>3192767879</v>
          </cell>
          <cell r="BC527">
            <v>3136717477</v>
          </cell>
          <cell r="BD527" t="str">
            <v>CASA SINDICAL II ETAPA</v>
          </cell>
          <cell r="BE527" t="str">
            <v>POPAYÁN</v>
          </cell>
          <cell r="BF527">
            <v>0</v>
          </cell>
        </row>
        <row r="528">
          <cell r="A528">
            <v>34321473</v>
          </cell>
          <cell r="B528" t="str">
            <v>ROCIO ALCIRA PASTAS CHILITO</v>
          </cell>
          <cell r="C528" t="str">
            <v>ACTIVO</v>
          </cell>
          <cell r="D528">
            <v>0</v>
          </cell>
          <cell r="E528">
            <v>0</v>
          </cell>
          <cell r="F528">
            <v>0</v>
          </cell>
          <cell r="G528" t="str">
            <v>OPERATIVO</v>
          </cell>
          <cell r="H528" t="str">
            <v>REGULAR</v>
          </cell>
          <cell r="I528" t="str">
            <v>F</v>
          </cell>
          <cell r="J528" t="str">
            <v xml:space="preserve">rociopastas262@gmail.com </v>
          </cell>
          <cell r="K528" t="str">
            <v>SOLTERO</v>
          </cell>
          <cell r="L528">
            <v>1</v>
          </cell>
          <cell r="M528" t="str">
            <v>AUXILIAR OPERATIVO DE SERVICIO</v>
          </cell>
          <cell r="N528" t="str">
            <v>AUXILIAR</v>
          </cell>
          <cell r="O528" t="str">
            <v>I</v>
          </cell>
          <cell r="P528" t="str">
            <v>TRÁNSITO POPAYÁN</v>
          </cell>
          <cell r="Q528" t="str">
            <v>TRÁNSITO POPAYÁN</v>
          </cell>
          <cell r="R528" t="str">
            <v>RMI</v>
          </cell>
          <cell r="S528" t="str">
            <v>LAURA JULIETH BOLAÑOS FERNANDEZ</v>
          </cell>
          <cell r="T528" t="str">
            <v>FIJO INFERIOR A UN AÑO</v>
          </cell>
          <cell r="U528">
            <v>43460</v>
          </cell>
          <cell r="V528">
            <v>43339</v>
          </cell>
          <cell r="W528">
            <v>0</v>
          </cell>
          <cell r="X528">
            <v>0.41095890410958902</v>
          </cell>
          <cell r="Y528" t="str">
            <v>TECNOLÓGICO</v>
          </cell>
          <cell r="Z528" t="str">
            <v>TÉCNICO EN SISTEMAS DE PROGRAMACIÓN</v>
          </cell>
          <cell r="AA528" t="str">
            <v>DESARROLLO DE SOFTWARE</v>
          </cell>
          <cell r="AB528">
            <v>0</v>
          </cell>
          <cell r="AC528">
            <v>0</v>
          </cell>
          <cell r="AD528">
            <v>0</v>
          </cell>
          <cell r="AE528" t="str">
            <v>COORPORACIÓN DE ESTUDIOS TÉCNICOS DEL CAUCA</v>
          </cell>
          <cell r="AF528" t="str">
            <v>COLEGIO MAYOR DEL CAUCA</v>
          </cell>
          <cell r="AG528">
            <v>0</v>
          </cell>
          <cell r="AH528">
            <v>0</v>
          </cell>
          <cell r="AI528">
            <v>0</v>
          </cell>
          <cell r="AJ528">
            <v>2007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29796</v>
          </cell>
          <cell r="AW528">
            <v>37.515068493150686</v>
          </cell>
          <cell r="AX528" t="str">
            <v>TRÁNSITO POPAYÁN</v>
          </cell>
          <cell r="AY528" t="str">
            <v>CARRERA 2 CON CALLE 25 NORTE, SALIDA AL HUILA, VÍA POMONA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 t="str">
            <v>POPAYÁN</v>
          </cell>
          <cell r="BF528">
            <v>0</v>
          </cell>
        </row>
        <row r="529">
          <cell r="A529">
            <v>8419659</v>
          </cell>
          <cell r="B529" t="str">
            <v>OMAR DE JESUS SERNA GOEZ</v>
          </cell>
          <cell r="C529" t="str">
            <v>ACTIVO</v>
          </cell>
          <cell r="D529">
            <v>0</v>
          </cell>
          <cell r="E529" t="str">
            <v>COLCIENCIAS</v>
          </cell>
          <cell r="F529">
            <v>0</v>
          </cell>
          <cell r="G529" t="str">
            <v>LIDER</v>
          </cell>
          <cell r="H529" t="str">
            <v>REGULAR</v>
          </cell>
          <cell r="I529" t="str">
            <v>M</v>
          </cell>
          <cell r="J529" t="str">
            <v>omar.serna@quipux.com</v>
          </cell>
          <cell r="K529" t="str">
            <v>CASADO</v>
          </cell>
          <cell r="L529">
            <v>0</v>
          </cell>
          <cell r="M529" t="str">
            <v>GERENTE DE OPTIMIZACION DE SOLUCIONES</v>
          </cell>
          <cell r="N529" t="str">
            <v>GERENTE</v>
          </cell>
          <cell r="O529" t="str">
            <v>I</v>
          </cell>
          <cell r="P529" t="str">
            <v>CASA MATRIZ</v>
          </cell>
          <cell r="Q529" t="str">
            <v>VICEPRESIDENCIA DE FÁBRICA DE SOFTWARE</v>
          </cell>
          <cell r="R529" t="str">
            <v>GERENCIA DE OPTIMIZACIÓN DE SOLUCIONES</v>
          </cell>
          <cell r="S529" t="str">
            <v>BEATRIZ EUGENIA JARAMILLO VASQUEZ</v>
          </cell>
          <cell r="T529" t="str">
            <v>INDEFINIDO</v>
          </cell>
          <cell r="U529">
            <v>0</v>
          </cell>
          <cell r="V529">
            <v>38145</v>
          </cell>
          <cell r="W529">
            <v>0</v>
          </cell>
          <cell r="X529">
            <v>14.641095890410959</v>
          </cell>
          <cell r="Y529" t="str">
            <v>ESPECIALIZACIÓN</v>
          </cell>
          <cell r="Z529">
            <v>0</v>
          </cell>
          <cell r="AA529">
            <v>0</v>
          </cell>
          <cell r="AB529" t="str">
            <v>INGENIERÍA DE SISTEMAS</v>
          </cell>
          <cell r="AC529" t="str">
            <v>FORMULACIÓN DE PROYECTOS</v>
          </cell>
          <cell r="AD529">
            <v>0</v>
          </cell>
          <cell r="AE529">
            <v>0</v>
          </cell>
          <cell r="AF529">
            <v>0</v>
          </cell>
          <cell r="AG529" t="str">
            <v>FUNDACIÓN UNIVERSITARIA MARIA CANO</v>
          </cell>
          <cell r="AH529" t="str">
            <v>INSTITUTO TECNOLÓGICO METROPOLITANO</v>
          </cell>
          <cell r="AI529">
            <v>0</v>
          </cell>
          <cell r="AJ529">
            <v>2010</v>
          </cell>
          <cell r="AK529">
            <v>0</v>
          </cell>
          <cell r="AL529">
            <v>0</v>
          </cell>
          <cell r="AM529">
            <v>0</v>
          </cell>
          <cell r="AN529" t="str">
            <v>SCRUM MASTER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 t="str">
            <v>SCRUM AGILE INSTITUTE</v>
          </cell>
          <cell r="AT529">
            <v>0</v>
          </cell>
          <cell r="AU529">
            <v>0</v>
          </cell>
          <cell r="AV529">
            <v>29273</v>
          </cell>
          <cell r="AW529">
            <v>38.947945205479449</v>
          </cell>
          <cell r="AX529" t="str">
            <v>FORUM</v>
          </cell>
          <cell r="AY529" t="str">
            <v>Calle 7 Sur #42 - 70</v>
          </cell>
          <cell r="AZ529">
            <v>0</v>
          </cell>
          <cell r="BA529">
            <v>3137000</v>
          </cell>
          <cell r="BB529">
            <v>2849417</v>
          </cell>
          <cell r="BC529" t="str">
            <v xml:space="preserve">3173692595
</v>
          </cell>
          <cell r="BD529" t="str">
            <v>CRA 45 N 26-162</v>
          </cell>
          <cell r="BE529" t="str">
            <v>BELLO</v>
          </cell>
          <cell r="BF529" t="str">
            <v>O</v>
          </cell>
        </row>
        <row r="530">
          <cell r="A530">
            <v>91348284</v>
          </cell>
          <cell r="B530" t="str">
            <v>OMAR YESID MARTINEZ BASTO</v>
          </cell>
          <cell r="C530" t="str">
            <v>ACTIVO</v>
          </cell>
          <cell r="D530">
            <v>0</v>
          </cell>
          <cell r="E530">
            <v>0</v>
          </cell>
          <cell r="F530">
            <v>0</v>
          </cell>
          <cell r="G530" t="str">
            <v>LIDER</v>
          </cell>
          <cell r="H530" t="str">
            <v>REGULAR</v>
          </cell>
          <cell r="I530" t="str">
            <v>M</v>
          </cell>
          <cell r="J530" t="str">
            <v>omar.martinez@quipux.com</v>
          </cell>
          <cell r="K530" t="str">
            <v>CASADO</v>
          </cell>
          <cell r="L530">
            <v>1</v>
          </cell>
          <cell r="M530" t="str">
            <v>GERENTE DE RECURSOS HUMANOS</v>
          </cell>
          <cell r="N530" t="str">
            <v>GERENTE</v>
          </cell>
          <cell r="O530" t="str">
            <v>I</v>
          </cell>
          <cell r="P530" t="str">
            <v>CASA MATRIZ</v>
          </cell>
          <cell r="Q530" t="str">
            <v>GERENCIA DE RECURSOS HUMANOS</v>
          </cell>
          <cell r="R530" t="str">
            <v>GERENCIA DE RECURSOS HUMANOS</v>
          </cell>
          <cell r="S530" t="str">
            <v>HUGO ALBERTO ZULUAGA GIRALDO</v>
          </cell>
          <cell r="T530" t="str">
            <v>INDEFINIDO</v>
          </cell>
          <cell r="U530">
            <v>0</v>
          </cell>
          <cell r="V530">
            <v>42332</v>
          </cell>
          <cell r="W530">
            <v>0</v>
          </cell>
          <cell r="X530">
            <v>3.1698630136986301</v>
          </cell>
          <cell r="Y530" t="str">
            <v>PROFESIONAL</v>
          </cell>
          <cell r="Z530">
            <v>0</v>
          </cell>
          <cell r="AA530">
            <v>0</v>
          </cell>
          <cell r="AB530" t="str">
            <v>PSICOLOGÍA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 t="str">
            <v>UNIVERSIDAD PONTIFICIA BOLIVARIANA</v>
          </cell>
          <cell r="AH530">
            <v>0</v>
          </cell>
          <cell r="AI530">
            <v>0</v>
          </cell>
          <cell r="AJ530">
            <v>2007</v>
          </cell>
          <cell r="AK530">
            <v>106776</v>
          </cell>
          <cell r="AL530" t="str">
            <v>PSICOLOGÍA</v>
          </cell>
          <cell r="AM530">
            <v>0</v>
          </cell>
          <cell r="AN530" t="str">
            <v>TOEIC ADVANCED LEVEL</v>
          </cell>
          <cell r="AO530">
            <v>0</v>
          </cell>
          <cell r="AP530">
            <v>0</v>
          </cell>
          <cell r="AQ530">
            <v>0</v>
          </cell>
          <cell r="AR530" t="str">
            <v>TOEIC</v>
          </cell>
          <cell r="AS530">
            <v>0</v>
          </cell>
          <cell r="AT530">
            <v>0</v>
          </cell>
          <cell r="AU530">
            <v>0</v>
          </cell>
          <cell r="AV530">
            <v>27480</v>
          </cell>
          <cell r="AW530">
            <v>43.860273972602741</v>
          </cell>
          <cell r="AX530" t="str">
            <v>MILLA DE ORO</v>
          </cell>
          <cell r="AY530" t="str">
            <v>CRA 43 A N 3 SUR-130 TORRE 1 PISO 12 MILLA DE ORO</v>
          </cell>
          <cell r="AZ530">
            <v>0</v>
          </cell>
          <cell r="BA530" t="str">
            <v>3137000-EXT 707</v>
          </cell>
          <cell r="BB530">
            <v>3137000</v>
          </cell>
          <cell r="BC530">
            <v>3175181582</v>
          </cell>
          <cell r="BD530" t="str">
            <v>CALLE 18 SUR N 39-235 APTO 1704</v>
          </cell>
          <cell r="BE530" t="str">
            <v>MEDELLÍN</v>
          </cell>
          <cell r="BF530" t="str">
            <v>O</v>
          </cell>
        </row>
        <row r="531">
          <cell r="A531">
            <v>1004347643</v>
          </cell>
          <cell r="B531" t="str">
            <v>DUSTING ALLEN POSSO MURCIA</v>
          </cell>
          <cell r="C531" t="str">
            <v>ACTIVO</v>
          </cell>
          <cell r="D531">
            <v>0</v>
          </cell>
          <cell r="E531">
            <v>0</v>
          </cell>
          <cell r="F531">
            <v>0</v>
          </cell>
          <cell r="G531" t="str">
            <v>OPERATIVO</v>
          </cell>
          <cell r="H531" t="str">
            <v>REGULAR</v>
          </cell>
          <cell r="I531" t="str">
            <v>M</v>
          </cell>
          <cell r="J531" t="str">
            <v>dusting.posso@quipux.com</v>
          </cell>
          <cell r="K531" t="str">
            <v>SOLTERO</v>
          </cell>
          <cell r="L531">
            <v>0</v>
          </cell>
          <cell r="M531" t="str">
            <v>ANALISTA DESARROLLADOR</v>
          </cell>
          <cell r="N531" t="str">
            <v>PROFESIONAL EN ENTRENAMIENTO</v>
          </cell>
          <cell r="O531" t="str">
            <v>I</v>
          </cell>
          <cell r="P531" t="str">
            <v>CASA MATRIZ</v>
          </cell>
          <cell r="Q531" t="str">
            <v>VICEPRESIDENCIA DE FÁBRICA DE SOFTWARE</v>
          </cell>
          <cell r="R531" t="str">
            <v>GERENCIA DE OPTIMIZACIÓN DE SOLUCIONES</v>
          </cell>
          <cell r="S531" t="str">
            <v>JUAN CARLOS ORTEGA MUÑOZ</v>
          </cell>
          <cell r="T531" t="str">
            <v>FIJO INFERIOR A UN AÑO</v>
          </cell>
          <cell r="U531">
            <v>43464</v>
          </cell>
          <cell r="V531">
            <v>43342</v>
          </cell>
          <cell r="W531">
            <v>0</v>
          </cell>
          <cell r="X531">
            <v>0.40273972602739727</v>
          </cell>
          <cell r="Y531" t="str">
            <v>BACHILLER</v>
          </cell>
          <cell r="Z531" t="str">
            <v>INFORMATICA CON ENFASIS EN DESARROLLO DE SOFTWARE</v>
          </cell>
          <cell r="AA531" t="str">
            <v>ESTUDIANTE TECNICA EN DESARROLLO DE SOFTWARE</v>
          </cell>
          <cell r="AB531">
            <v>0</v>
          </cell>
          <cell r="AC531">
            <v>0</v>
          </cell>
          <cell r="AD531">
            <v>0</v>
          </cell>
          <cell r="AE531" t="str">
            <v>HECTOR ABAD GOMEZ</v>
          </cell>
          <cell r="AF531" t="str">
            <v>POLITÉCNICO COLOMBIANO JAIME ISAZA CADAVID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36891</v>
          </cell>
          <cell r="AW531">
            <v>18.076712328767123</v>
          </cell>
          <cell r="AX531" t="str">
            <v>FORUM</v>
          </cell>
          <cell r="AY531" t="str">
            <v>Calle 7 Sur #42 - 70</v>
          </cell>
          <cell r="AZ531" t="str">
            <v>No continuo sus estudios por lo que se cancela el contrato de aprendizaje, el contrato de aprendizaje tuvo una duración desde el 18/01/2018 hasta el 30/07/2018 e inicia contrato como analista desde el 30/08/2018 con fecha de terminación de contrato el 30/12/2018</v>
          </cell>
          <cell r="BA531">
            <v>3137000</v>
          </cell>
          <cell r="BB531">
            <v>0</v>
          </cell>
          <cell r="BC531">
            <v>0</v>
          </cell>
          <cell r="BD531" t="str">
            <v>CALLE 57 A # 45 D -62 PRADO</v>
          </cell>
          <cell r="BE531" t="str">
            <v>MEDELLÍN</v>
          </cell>
          <cell r="BF531" t="str">
            <v>B</v>
          </cell>
        </row>
        <row r="532">
          <cell r="A532">
            <v>1036932822</v>
          </cell>
          <cell r="B532" t="str">
            <v>OSCAR DAVID MARTINEZ OTALVARO</v>
          </cell>
          <cell r="C532" t="str">
            <v>ACTIVO</v>
          </cell>
          <cell r="D532">
            <v>0</v>
          </cell>
          <cell r="E532" t="str">
            <v>COLCIENCIAS</v>
          </cell>
          <cell r="F532">
            <v>0</v>
          </cell>
          <cell r="G532" t="str">
            <v>OPERATIVO</v>
          </cell>
          <cell r="H532" t="str">
            <v>REGULAR</v>
          </cell>
          <cell r="I532" t="str">
            <v>M</v>
          </cell>
          <cell r="J532" t="str">
            <v>oscar.martinez@quipux.com</v>
          </cell>
          <cell r="K532" t="str">
            <v>SOLTERO</v>
          </cell>
          <cell r="L532">
            <v>0</v>
          </cell>
          <cell r="M532" t="str">
            <v>ANALISTA DE REQUISITOS</v>
          </cell>
          <cell r="N532" t="str">
            <v>PROFESIONAL SENIOR</v>
          </cell>
          <cell r="O532" t="str">
            <v>I</v>
          </cell>
          <cell r="P532" t="str">
            <v>CASA MATRIZ</v>
          </cell>
          <cell r="Q532" t="str">
            <v>VICEPRESIDENCIA DE FÁBRICA DE SOFTWARE</v>
          </cell>
          <cell r="R532" t="str">
            <v>GERENCIA DE OPTIMIZACIÓN DE SOLUCIONES</v>
          </cell>
          <cell r="S532" t="str">
            <v>JULIAN HUMBERTO LOPEZ RAMIREZ</v>
          </cell>
          <cell r="T532" t="str">
            <v>INDEFINIDO</v>
          </cell>
          <cell r="U532">
            <v>0</v>
          </cell>
          <cell r="V532">
            <v>41155</v>
          </cell>
          <cell r="W532">
            <v>0</v>
          </cell>
          <cell r="X532">
            <v>6.3945205479452056</v>
          </cell>
          <cell r="Y532" t="str">
            <v>PROFESIONAL</v>
          </cell>
          <cell r="Z532">
            <v>0</v>
          </cell>
          <cell r="AA532">
            <v>0</v>
          </cell>
          <cell r="AB532" t="str">
            <v>INGENIERÍA DE SISTEMAS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 t="str">
            <v>UNIVERSIDAD CATÓLICA DE ORIENTE</v>
          </cell>
          <cell r="AH532">
            <v>0</v>
          </cell>
          <cell r="AI532">
            <v>0</v>
          </cell>
          <cell r="AJ532">
            <v>2013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32534</v>
          </cell>
          <cell r="AW532">
            <v>30.013698630136986</v>
          </cell>
          <cell r="AX532" t="str">
            <v>RIONEGRO</v>
          </cell>
          <cell r="AY532" t="str">
            <v>CALLE 42 Nº 56-39 SAVANA PLAZA</v>
          </cell>
          <cell r="AZ532">
            <v>0</v>
          </cell>
          <cell r="BA532" t="str">
            <v>3137000 ext 406</v>
          </cell>
          <cell r="BB532">
            <v>6148943</v>
          </cell>
          <cell r="BC532">
            <v>3008932814</v>
          </cell>
          <cell r="BD532" t="str">
            <v>CARRERA 52 NO. 51-47 APTO 301</v>
          </cell>
          <cell r="BE532" t="str">
            <v>RIONEGRO</v>
          </cell>
          <cell r="BF532" t="str">
            <v>O</v>
          </cell>
        </row>
        <row r="533">
          <cell r="A533">
            <v>16848714</v>
          </cell>
          <cell r="B533" t="str">
            <v>OSCAR EDUARDO ZABALA ARROYAVE</v>
          </cell>
          <cell r="C533" t="str">
            <v>ACTIVO</v>
          </cell>
          <cell r="D533">
            <v>0</v>
          </cell>
          <cell r="E533">
            <v>0</v>
          </cell>
          <cell r="F533">
            <v>0</v>
          </cell>
          <cell r="G533" t="str">
            <v>OPERATIVO</v>
          </cell>
          <cell r="H533" t="str">
            <v>REGULAR</v>
          </cell>
          <cell r="I533" t="str">
            <v>M</v>
          </cell>
          <cell r="J533" t="str">
            <v>oscar.zabala@quipuxsoftware.co</v>
          </cell>
          <cell r="K533" t="str">
            <v>CASADO</v>
          </cell>
          <cell r="L533">
            <v>0</v>
          </cell>
          <cell r="M533" t="str">
            <v>ADMINISTRADOR DE APLICATIVO</v>
          </cell>
          <cell r="N533" t="str">
            <v>PROFESIONAL STAFF</v>
          </cell>
          <cell r="O533" t="str">
            <v>III</v>
          </cell>
          <cell r="P533" t="str">
            <v>CASA MATRIZ</v>
          </cell>
          <cell r="Q533" t="str">
            <v>VICEPRESIDENCIA DE OPERACIONES</v>
          </cell>
          <cell r="R533" t="str">
            <v>EXPERIENCIA DE SERVICIO</v>
          </cell>
          <cell r="S533" t="str">
            <v>MARIBEL CASTAÑO CIRO</v>
          </cell>
          <cell r="T533" t="str">
            <v>INDEFINIDO</v>
          </cell>
          <cell r="U533">
            <v>0</v>
          </cell>
          <cell r="V533">
            <v>42044</v>
          </cell>
          <cell r="W533">
            <v>0</v>
          </cell>
          <cell r="X533">
            <v>3.9589041095890409</v>
          </cell>
          <cell r="Y533" t="str">
            <v>PROFESIONAL</v>
          </cell>
          <cell r="Z533">
            <v>0</v>
          </cell>
          <cell r="AA533">
            <v>0</v>
          </cell>
          <cell r="AB533" t="str">
            <v>INGENIERÍA DE SISTEMAS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 t="str">
            <v>UNIVERSIDAD COOPERATIVA DE COLOMBIA</v>
          </cell>
          <cell r="AH533">
            <v>0</v>
          </cell>
          <cell r="AI533">
            <v>0</v>
          </cell>
          <cell r="AJ533">
            <v>2010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30866</v>
          </cell>
          <cell r="AW533">
            <v>34.583561643835615</v>
          </cell>
          <cell r="AX533" t="str">
            <v>CALI</v>
          </cell>
          <cell r="AY533" t="str">
            <v>CALLE 52 # 1B - 160 C.C CARRERA</v>
          </cell>
          <cell r="AZ533">
            <v>0</v>
          </cell>
          <cell r="BA533" t="str">
            <v>3137000 EXT 1811</v>
          </cell>
          <cell r="BB533">
            <v>4399484</v>
          </cell>
          <cell r="BC533">
            <v>3128513205</v>
          </cell>
          <cell r="BD533" t="str">
            <v>CALLE 56 NO. 4B - 145 CONDOMINIO SAN FRANCISCO</v>
          </cell>
          <cell r="BE533" t="str">
            <v>CALI</v>
          </cell>
          <cell r="BF533" t="str">
            <v>O</v>
          </cell>
        </row>
        <row r="534">
          <cell r="A534">
            <v>8085198</v>
          </cell>
          <cell r="B534" t="str">
            <v>OSCAR JAIME GOMEZ ZAPATA</v>
          </cell>
          <cell r="C534" t="str">
            <v>ACTIVO</v>
          </cell>
          <cell r="D534">
            <v>0</v>
          </cell>
          <cell r="E534">
            <v>0</v>
          </cell>
          <cell r="F534">
            <v>0</v>
          </cell>
          <cell r="G534" t="str">
            <v>OPERATIVO</v>
          </cell>
          <cell r="H534" t="str">
            <v>REGULAR</v>
          </cell>
          <cell r="I534" t="str">
            <v>M</v>
          </cell>
          <cell r="J534" t="str">
            <v>oscar.gomez@quipux.com</v>
          </cell>
          <cell r="K534" t="str">
            <v>CASADO</v>
          </cell>
          <cell r="L534">
            <v>1</v>
          </cell>
          <cell r="M534" t="str">
            <v>LÍDER DE INFRAESTRUCTURA</v>
          </cell>
          <cell r="N534" t="str">
            <v>LÍDER</v>
          </cell>
          <cell r="O534" t="str">
            <v>I</v>
          </cell>
          <cell r="P534" t="str">
            <v>CASA MATRIZ</v>
          </cell>
          <cell r="Q534" t="str">
            <v>VICEPRESIDENCIA DE PROYECTOS Y NUEVOS NEGOCIOS</v>
          </cell>
          <cell r="R534" t="str">
            <v>GERENCIA DE NUEVOS PROYECTOS Y TICS</v>
          </cell>
          <cell r="S534" t="str">
            <v>ANDERSON LINARES VELASCO</v>
          </cell>
          <cell r="T534" t="str">
            <v>INDEFINIDO</v>
          </cell>
          <cell r="U534">
            <v>0</v>
          </cell>
          <cell r="V534">
            <v>39580</v>
          </cell>
          <cell r="W534">
            <v>0</v>
          </cell>
          <cell r="X534">
            <v>10.70958904109589</v>
          </cell>
          <cell r="Y534" t="str">
            <v>PROFESIONAL</v>
          </cell>
          <cell r="Z534">
            <v>0</v>
          </cell>
          <cell r="AA534">
            <v>0</v>
          </cell>
          <cell r="AB534" t="str">
            <v>INGENIERÍA DE SISTEMAS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 t="str">
            <v>INSTITUTO TECNOLÓGICO METROPOLITANO</v>
          </cell>
          <cell r="AH534">
            <v>0</v>
          </cell>
          <cell r="AI534">
            <v>0</v>
          </cell>
          <cell r="AJ534">
            <v>2013</v>
          </cell>
          <cell r="AK534" t="str">
            <v>05255-263877ANT</v>
          </cell>
          <cell r="AL534" t="str">
            <v>INGENIERO DE SISTEMAS</v>
          </cell>
          <cell r="AM534">
            <v>41599</v>
          </cell>
          <cell r="AN534" t="str">
            <v xml:space="preserve">ORACLE DATABASE 11G ADMINISTRATOR CERTIFIED ASSOCIATE </v>
          </cell>
          <cell r="AO534">
            <v>0</v>
          </cell>
          <cell r="AP534">
            <v>0</v>
          </cell>
          <cell r="AQ534">
            <v>0</v>
          </cell>
          <cell r="AR534" t="str">
            <v>ORACLE-2013</v>
          </cell>
          <cell r="AS534">
            <v>0</v>
          </cell>
          <cell r="AT534">
            <v>0</v>
          </cell>
          <cell r="AU534">
            <v>0</v>
          </cell>
          <cell r="AV534">
            <v>30331</v>
          </cell>
          <cell r="AW534">
            <v>36.049315068493151</v>
          </cell>
          <cell r="AX534" t="str">
            <v>MILLA DE ORO</v>
          </cell>
          <cell r="AY534" t="str">
            <v>CRA 43 A N 3 SUR-130 TORRE 1 PISO 12 MILLA DE ORO</v>
          </cell>
          <cell r="AZ534">
            <v>0</v>
          </cell>
          <cell r="BA534">
            <v>3137000</v>
          </cell>
          <cell r="BB534">
            <v>4560284</v>
          </cell>
          <cell r="BC534">
            <v>3148009696</v>
          </cell>
          <cell r="BD534" t="str">
            <v>CRA 68 C N 59 BB-69</v>
          </cell>
          <cell r="BE534" t="str">
            <v>MEDELLÍN</v>
          </cell>
          <cell r="BF534" t="str">
            <v>O</v>
          </cell>
        </row>
        <row r="535">
          <cell r="A535">
            <v>80040594</v>
          </cell>
          <cell r="B535" t="str">
            <v>OSCAR JAVIER HUARI MATEUS</v>
          </cell>
          <cell r="C535" t="str">
            <v>INACTIVO</v>
          </cell>
          <cell r="D535">
            <v>0</v>
          </cell>
          <cell r="E535">
            <v>0</v>
          </cell>
          <cell r="F535" t="str">
            <v>RENUNCIA VOLUNTARIA</v>
          </cell>
          <cell r="G535" t="str">
            <v>OPERATIVO</v>
          </cell>
          <cell r="H535" t="str">
            <v>REGULAR</v>
          </cell>
          <cell r="I535" t="str">
            <v>M</v>
          </cell>
          <cell r="J535" t="str">
            <v>oscar.huari@quipux.com</v>
          </cell>
          <cell r="K535" t="str">
            <v>SOLTERO</v>
          </cell>
          <cell r="L535">
            <v>1</v>
          </cell>
          <cell r="M535" t="str">
            <v>ANALISTA DE RECURSOS HUMANOS</v>
          </cell>
          <cell r="N535" t="str">
            <v>PROFESIONAL STAFF</v>
          </cell>
          <cell r="O535" t="str">
            <v>II</v>
          </cell>
          <cell r="P535" t="str">
            <v>CASA MATRIZ</v>
          </cell>
          <cell r="Q535" t="str">
            <v>GERENCIA DE RECURSOS HUMANOS</v>
          </cell>
          <cell r="R535" t="str">
            <v>DIRECCIÓN DE GESTIÓN DE PERSONAL</v>
          </cell>
          <cell r="S535" t="str">
            <v>ANA ISABEL RAMIREZ MADRID</v>
          </cell>
          <cell r="T535" t="str">
            <v>INDEFINIDO</v>
          </cell>
          <cell r="U535">
            <v>0</v>
          </cell>
          <cell r="V535">
            <v>43009</v>
          </cell>
          <cell r="W535">
            <v>43008</v>
          </cell>
          <cell r="X535">
            <v>-2.7397260273972603E-3</v>
          </cell>
          <cell r="Y535" t="str">
            <v>MAESTRÍA</v>
          </cell>
          <cell r="Z535">
            <v>0</v>
          </cell>
          <cell r="AA535">
            <v>0</v>
          </cell>
          <cell r="AB535" t="str">
            <v>PSICOLOGÍA</v>
          </cell>
          <cell r="AC535">
            <v>0</v>
          </cell>
          <cell r="AD535" t="str">
            <v>MASTER EN PSICOLOGÍA ORGANIZACIONAL</v>
          </cell>
          <cell r="AE535">
            <v>0</v>
          </cell>
          <cell r="AF535">
            <v>0</v>
          </cell>
          <cell r="AG535" t="str">
            <v>UNIVERSIDAD NACIONAL DE COLOMBIA</v>
          </cell>
          <cell r="AH535" t="str">
            <v>UNIVERSIDAD ABIERTA INTERAMERICANA</v>
          </cell>
          <cell r="AI535">
            <v>0</v>
          </cell>
          <cell r="AJ535">
            <v>2007</v>
          </cell>
          <cell r="AK535">
            <v>80040594</v>
          </cell>
          <cell r="AL535" t="str">
            <v>PSICOLOGÍA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30423</v>
          </cell>
          <cell r="AW535">
            <v>35.797260273972604</v>
          </cell>
          <cell r="AX535" t="str">
            <v>MILLA DE ORO</v>
          </cell>
          <cell r="AY535" t="str">
            <v>CRA 43 A N 3 SUR-130 TORRE 1 PISO 12 MILLA DE ORO</v>
          </cell>
          <cell r="AZ535">
            <v>0</v>
          </cell>
          <cell r="BA535">
            <v>3137000</v>
          </cell>
          <cell r="BB535">
            <v>3137000</v>
          </cell>
          <cell r="BC535" t="str">
            <v>301-5029442</v>
          </cell>
          <cell r="BD535" t="str">
            <v>CALLE 46 SUR N 46C -100</v>
          </cell>
          <cell r="BE535" t="str">
            <v>ENVIGADO</v>
          </cell>
          <cell r="BF535" t="str">
            <v>O</v>
          </cell>
        </row>
        <row r="536">
          <cell r="A536">
            <v>71785136</v>
          </cell>
          <cell r="B536" t="str">
            <v>OSCAR MAURICIO VELEZ AGUDELO</v>
          </cell>
          <cell r="C536" t="str">
            <v>INACTIVO</v>
          </cell>
          <cell r="D536">
            <v>0</v>
          </cell>
          <cell r="E536">
            <v>0</v>
          </cell>
          <cell r="F536" t="str">
            <v>RENUNCIA VOLUNTARIA</v>
          </cell>
          <cell r="G536" t="str">
            <v>OPERATIVO</v>
          </cell>
          <cell r="H536" t="str">
            <v>REGULAR</v>
          </cell>
          <cell r="I536" t="str">
            <v>M</v>
          </cell>
          <cell r="J536" t="str">
            <v>oscar.velez@quipuxsoftware.co</v>
          </cell>
          <cell r="K536" t="str">
            <v>SOLTERO</v>
          </cell>
          <cell r="L536">
            <v>0</v>
          </cell>
          <cell r="M536" t="str">
            <v>ANALISTA DE SOPORTE</v>
          </cell>
          <cell r="N536" t="str">
            <v>PROFESIONAL STAFF</v>
          </cell>
          <cell r="O536" t="str">
            <v>III</v>
          </cell>
          <cell r="P536" t="str">
            <v>CASA MATRIZ</v>
          </cell>
          <cell r="Q536" t="str">
            <v>VICEPRESIDENCIA DE OPERACIONES</v>
          </cell>
          <cell r="R536" t="str">
            <v>EXPERIENCIA DE SERVICIO</v>
          </cell>
          <cell r="S536" t="str">
            <v>FLOR MARINA MESA GARCIA</v>
          </cell>
          <cell r="T536" t="str">
            <v>INDEFINIDO</v>
          </cell>
          <cell r="U536">
            <v>0</v>
          </cell>
          <cell r="V536">
            <v>42325</v>
          </cell>
          <cell r="W536">
            <v>42861</v>
          </cell>
          <cell r="X536">
            <v>1.4684931506849315</v>
          </cell>
          <cell r="Y536" t="str">
            <v>PROFESIONAL</v>
          </cell>
          <cell r="Z536" t="str">
            <v>SISTEMAS</v>
          </cell>
          <cell r="AA536" t="str">
            <v>SISTEMAS</v>
          </cell>
          <cell r="AB536" t="str">
            <v>INGENIERÍA DE SISTEMAS</v>
          </cell>
          <cell r="AC536">
            <v>0</v>
          </cell>
          <cell r="AD536">
            <v>0</v>
          </cell>
          <cell r="AE536" t="str">
            <v>CESDE</v>
          </cell>
          <cell r="AF536" t="str">
            <v>TECNOLÓGICO DE ANTIOQUIA</v>
          </cell>
          <cell r="AG536" t="str">
            <v>TECNOLÓGICO DE ANTIOQUIA</v>
          </cell>
          <cell r="AH536">
            <v>0</v>
          </cell>
          <cell r="AI536">
            <v>0</v>
          </cell>
          <cell r="AJ536">
            <v>2015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28743</v>
          </cell>
          <cell r="AW536">
            <v>40.4</v>
          </cell>
          <cell r="AX536" t="str">
            <v>MILLA DE ORO</v>
          </cell>
          <cell r="AY536" t="str">
            <v>CRA 43 A N 3 SUR-130 TORRE 1 PISO 12 MILLA DE ORO</v>
          </cell>
          <cell r="AZ536">
            <v>0</v>
          </cell>
          <cell r="BA536">
            <v>0</v>
          </cell>
          <cell r="BB536">
            <v>4613201</v>
          </cell>
          <cell r="BC536">
            <v>3137868968</v>
          </cell>
          <cell r="BD536" t="str">
            <v>CALLE 25 N 58 BB 90</v>
          </cell>
          <cell r="BE536" t="str">
            <v>MEDELLÍN</v>
          </cell>
          <cell r="BF536" t="str">
            <v>O</v>
          </cell>
        </row>
        <row r="537">
          <cell r="A537">
            <v>1085263807</v>
          </cell>
          <cell r="B537" t="str">
            <v>PABLO ANDRES PEREZ MELO</v>
          </cell>
          <cell r="C537" t="str">
            <v>INACTIVO</v>
          </cell>
          <cell r="D537" t="str">
            <v>VOLUNTARIA NEGATIVA</v>
          </cell>
          <cell r="E537" t="str">
            <v>COLCIENCIAS</v>
          </cell>
          <cell r="F537" t="str">
            <v>RENUNCIA VOLUNTARIA</v>
          </cell>
          <cell r="G537" t="str">
            <v>OPERATIVO</v>
          </cell>
          <cell r="H537" t="str">
            <v>REGULAR</v>
          </cell>
          <cell r="I537" t="str">
            <v>M</v>
          </cell>
          <cell r="J537" t="str">
            <v>pablo.perez@quipux.com</v>
          </cell>
          <cell r="K537" t="str">
            <v>SOLTERO</v>
          </cell>
          <cell r="L537">
            <v>0</v>
          </cell>
          <cell r="M537" t="str">
            <v>ANALISTA DESARROLLADOR</v>
          </cell>
          <cell r="N537" t="str">
            <v>PROFESIONAL SENIOR</v>
          </cell>
          <cell r="O537" t="str">
            <v>I</v>
          </cell>
          <cell r="P537" t="str">
            <v>CASA MATRIZ</v>
          </cell>
          <cell r="Q537" t="str">
            <v>VICEPRESIDENCIA DE OPERACIONES</v>
          </cell>
          <cell r="R537" t="str">
            <v>EXPERIENCIA DE SERVICIO</v>
          </cell>
          <cell r="S537" t="str">
            <v>LUIS OCTAVIO CAICEDO SANCHEZ</v>
          </cell>
          <cell r="T537" t="str">
            <v>INDEFINIDO</v>
          </cell>
          <cell r="U537">
            <v>43146</v>
          </cell>
          <cell r="V537">
            <v>42341</v>
          </cell>
          <cell r="W537">
            <v>43145</v>
          </cell>
          <cell r="X537">
            <v>2.2027397260273971</v>
          </cell>
          <cell r="Y537" t="str">
            <v>PROFESIONAL</v>
          </cell>
          <cell r="Z537">
            <v>0</v>
          </cell>
          <cell r="AA537">
            <v>0</v>
          </cell>
          <cell r="AB537" t="str">
            <v>INGENIERÍA DE SISTEMAS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 t="str">
            <v>INSTITUCIÓN UNIVERSITARIA CENTRO DE ESTUDIOS SUPERIORES MARIA GORETTI</v>
          </cell>
          <cell r="AH537">
            <v>0</v>
          </cell>
          <cell r="AI537">
            <v>0</v>
          </cell>
          <cell r="AJ537">
            <v>2011</v>
          </cell>
          <cell r="AK537" t="str">
            <v>52255236761RNR</v>
          </cell>
          <cell r="AL537" t="str">
            <v>INGENIERÍA DE SISTEMAS</v>
          </cell>
          <cell r="AM537">
            <v>41186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32243</v>
          </cell>
          <cell r="AW537">
            <v>30.81095890410959</v>
          </cell>
          <cell r="AX537" t="str">
            <v>BOGOTÁ-VIGÍA</v>
          </cell>
          <cell r="AY537" t="str">
            <v>CALLE 63 No, 9A-45  CHAPINERO</v>
          </cell>
          <cell r="AZ537">
            <v>0</v>
          </cell>
          <cell r="BA537">
            <v>0</v>
          </cell>
          <cell r="BB537">
            <v>3137000</v>
          </cell>
          <cell r="BC537">
            <v>3017232914</v>
          </cell>
          <cell r="BD537" t="str">
            <v>CL 24 A  59-59 INT 7 AP 502 APTO Qx</v>
          </cell>
          <cell r="BE537" t="str">
            <v>BOGOTÁ</v>
          </cell>
          <cell r="BF537" t="str">
            <v>O</v>
          </cell>
        </row>
        <row r="538">
          <cell r="A538">
            <v>98662522</v>
          </cell>
          <cell r="B538" t="str">
            <v>PABLO CESAR OSORIO RODRIGUEZ</v>
          </cell>
          <cell r="C538" t="str">
            <v>ACTIVO</v>
          </cell>
          <cell r="D538">
            <v>0</v>
          </cell>
          <cell r="E538">
            <v>0</v>
          </cell>
          <cell r="F538">
            <v>0</v>
          </cell>
          <cell r="G538" t="str">
            <v>OPERATIVO</v>
          </cell>
          <cell r="H538" t="str">
            <v>REGULAR</v>
          </cell>
          <cell r="I538" t="str">
            <v>M</v>
          </cell>
          <cell r="J538" t="str">
            <v>pablo.osorio@quipux.com</v>
          </cell>
          <cell r="K538" t="str">
            <v>SOLTERO</v>
          </cell>
          <cell r="L538">
            <v>0</v>
          </cell>
          <cell r="M538" t="str">
            <v>ANALISTA DESARROLLADOR</v>
          </cell>
          <cell r="N538" t="str">
            <v>PROFESIONAL STAFF</v>
          </cell>
          <cell r="O538" t="str">
            <v>III</v>
          </cell>
          <cell r="P538" t="str">
            <v>CASA MATRIZ</v>
          </cell>
          <cell r="Q538" t="str">
            <v>VICEPRESIDENCIA DE FÁBRICA DE SOFTWARE</v>
          </cell>
          <cell r="R538" t="str">
            <v>GERENCIA DE OPTIMIZACIÓN DE SOLUCIONES</v>
          </cell>
          <cell r="S538" t="str">
            <v>JUAN CARLOS LONDOÑO TASCON</v>
          </cell>
          <cell r="T538" t="str">
            <v>INDEFINIDO</v>
          </cell>
          <cell r="U538">
            <v>0</v>
          </cell>
          <cell r="V538">
            <v>41253</v>
          </cell>
          <cell r="W538">
            <v>0</v>
          </cell>
          <cell r="X538">
            <v>6.1260273972602741</v>
          </cell>
          <cell r="Y538" t="str">
            <v>PROFESIONAL</v>
          </cell>
          <cell r="Z538">
            <v>0</v>
          </cell>
          <cell r="AA538">
            <v>0</v>
          </cell>
          <cell r="AB538" t="str">
            <v>INGENIERÍA DE SISTEMAS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 t="str">
            <v>UNIVERSIDAD DE ANTIOQUIA</v>
          </cell>
          <cell r="AH538">
            <v>0</v>
          </cell>
          <cell r="AI538">
            <v>0</v>
          </cell>
          <cell r="AJ538">
            <v>2009</v>
          </cell>
          <cell r="AK538" t="str">
            <v>05255214494ANT</v>
          </cell>
          <cell r="AL538" t="str">
            <v>INGENIERÍA DE SISTEMAS</v>
          </cell>
          <cell r="AM538">
            <v>41206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28340</v>
          </cell>
          <cell r="AW538">
            <v>41.504109589041093</v>
          </cell>
          <cell r="AX538" t="str">
            <v>FORUM</v>
          </cell>
          <cell r="AY538" t="str">
            <v>Calle 7 Sur #42 - 70</v>
          </cell>
          <cell r="AZ538">
            <v>0</v>
          </cell>
          <cell r="BA538">
            <v>0</v>
          </cell>
          <cell r="BB538">
            <v>4967935</v>
          </cell>
          <cell r="BC538">
            <v>3105934038</v>
          </cell>
          <cell r="BD538" t="str">
            <v>CALLE 38B NO. 109-39 APTO 201</v>
          </cell>
          <cell r="BE538" t="str">
            <v>ENVIGADO</v>
          </cell>
          <cell r="BF538" t="str">
            <v>A</v>
          </cell>
        </row>
        <row r="539">
          <cell r="A539">
            <v>43621944</v>
          </cell>
          <cell r="B539" t="str">
            <v>PAOLA ANDREA BERRIO GALEANO</v>
          </cell>
          <cell r="C539" t="str">
            <v>INACTIVO</v>
          </cell>
          <cell r="D539">
            <v>0</v>
          </cell>
          <cell r="E539">
            <v>0</v>
          </cell>
          <cell r="F539" t="str">
            <v>RENUNCIA VOLUNTARIA</v>
          </cell>
          <cell r="G539" t="str">
            <v>OPERATIVO</v>
          </cell>
          <cell r="H539" t="str">
            <v>REGULAR</v>
          </cell>
          <cell r="I539" t="str">
            <v>F</v>
          </cell>
          <cell r="J539" t="str">
            <v>paola.berrio436@gmail.com</v>
          </cell>
          <cell r="K539" t="str">
            <v>SOLTERO</v>
          </cell>
          <cell r="L539">
            <v>0</v>
          </cell>
          <cell r="M539" t="str">
            <v>AUXILIAR OPERATIVO DE SERVICIO</v>
          </cell>
          <cell r="N539" t="str">
            <v>AUXILIAR</v>
          </cell>
          <cell r="O539" t="str">
            <v>I</v>
          </cell>
          <cell r="P539" t="str">
            <v>GOBERNACIÓN ANTIOQUIA</v>
          </cell>
          <cell r="Q539" t="str">
            <v>GOBERNACIÓN ANTIOQUIA</v>
          </cell>
          <cell r="R539" t="str">
            <v>OPERACIONES</v>
          </cell>
          <cell r="S539" t="str">
            <v>ALEJANDRO ROLDAN GRANADA</v>
          </cell>
          <cell r="T539" t="str">
            <v>INDEFINIDO</v>
          </cell>
          <cell r="U539">
            <v>0</v>
          </cell>
          <cell r="V539">
            <v>42843</v>
          </cell>
          <cell r="W539">
            <v>42937</v>
          </cell>
          <cell r="X539">
            <v>0.25753424657534246</v>
          </cell>
          <cell r="Y539" t="str">
            <v>BACHILLER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1995</v>
          </cell>
          <cell r="AK539">
            <v>0</v>
          </cell>
          <cell r="AL539">
            <v>0</v>
          </cell>
          <cell r="AM539">
            <v>0</v>
          </cell>
          <cell r="AN539" t="str">
            <v>WINDOWS, WORD, EXCEL, POWER POINT E INTERNET</v>
          </cell>
          <cell r="AO539" t="str">
            <v>MODULO BASICO DE SERVICIO AL CLIENTE</v>
          </cell>
          <cell r="AP539" t="str">
            <v>SEMINARIO EN LEGISLACION LABORAL, SEGURIDAD SOCIAL Y SERVICIO AL CLIENTE</v>
          </cell>
          <cell r="AQ539">
            <v>0</v>
          </cell>
          <cell r="AR539" t="str">
            <v>CORPAEDA</v>
          </cell>
          <cell r="AS539" t="str">
            <v>ISE</v>
          </cell>
          <cell r="AT539">
            <v>0</v>
          </cell>
          <cell r="AU539">
            <v>0</v>
          </cell>
          <cell r="AV539">
            <v>28603</v>
          </cell>
          <cell r="AW539">
            <v>40.783561643835618</v>
          </cell>
          <cell r="AX539" t="str">
            <v>GOBERNACIÓN ANTIOQUIA</v>
          </cell>
          <cell r="AY539" t="str">
            <v xml:space="preserve">CALLE 42 # 52-186 SÓTANO EXTERNO. </v>
          </cell>
          <cell r="AZ539">
            <v>0</v>
          </cell>
          <cell r="BA539" t="str">
            <v>2629779 ext 14</v>
          </cell>
          <cell r="BB539">
            <v>4721465</v>
          </cell>
          <cell r="BC539">
            <v>3007801217</v>
          </cell>
          <cell r="BD539" t="str">
            <v>Clle 100 f N ° 78 A 34</v>
          </cell>
          <cell r="BE539">
            <v>0</v>
          </cell>
          <cell r="BF539" t="str">
            <v>A</v>
          </cell>
        </row>
        <row r="540">
          <cell r="A540">
            <v>43618919</v>
          </cell>
          <cell r="B540" t="str">
            <v>PAOLA ANDREA VALENCIA LOPEZ</v>
          </cell>
          <cell r="C540" t="str">
            <v>ACTIVO</v>
          </cell>
          <cell r="D540">
            <v>0</v>
          </cell>
          <cell r="E540">
            <v>0</v>
          </cell>
          <cell r="F540">
            <v>0</v>
          </cell>
          <cell r="G540" t="str">
            <v>OPERATIVO</v>
          </cell>
          <cell r="H540" t="str">
            <v>REGULAR</v>
          </cell>
          <cell r="I540" t="str">
            <v>F</v>
          </cell>
          <cell r="J540" t="str">
            <v>paovalen76@hotmail.com</v>
          </cell>
          <cell r="K540" t="str">
            <v>SOLTERO</v>
          </cell>
          <cell r="L540">
            <v>2</v>
          </cell>
          <cell r="M540" t="str">
            <v>AUXILIAR DE GIC</v>
          </cell>
          <cell r="N540" t="str">
            <v>AUXILIAR</v>
          </cell>
          <cell r="O540" t="str">
            <v>I</v>
          </cell>
          <cell r="P540" t="str">
            <v>GOBERNACIÓN ANTIOQUIA</v>
          </cell>
          <cell r="Q540" t="str">
            <v>GOBERNACIÓN ANTIOQUIA</v>
          </cell>
          <cell r="R540" t="str">
            <v>FISCALIZACIÓN</v>
          </cell>
          <cell r="S540" t="str">
            <v>LINA MARIA JARAMILLO CASALLAS</v>
          </cell>
          <cell r="T540" t="str">
            <v>INDEFINIDO</v>
          </cell>
          <cell r="U540">
            <v>0</v>
          </cell>
          <cell r="V540">
            <v>42808</v>
          </cell>
          <cell r="W540">
            <v>0</v>
          </cell>
          <cell r="X540">
            <v>1.8657534246575342</v>
          </cell>
          <cell r="Y540" t="str">
            <v>TÉCNICO</v>
          </cell>
          <cell r="Z540" t="str">
            <v>ADMINISTRACIÓN DE PROCEDIMIENTO JUDICIALES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 t="str">
            <v>CETEN LTDA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2006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28112</v>
          </cell>
          <cell r="AW540">
            <v>42.128767123287673</v>
          </cell>
          <cell r="AX540" t="str">
            <v>GOBERNACIÓN ANTIOQUIA</v>
          </cell>
          <cell r="AY540" t="str">
            <v xml:space="preserve">CALLE 42 # 52-186 SÓTANO EXTERNO. </v>
          </cell>
          <cell r="AZ540">
            <v>0</v>
          </cell>
          <cell r="BA540" t="str">
            <v>2629779 ext 14</v>
          </cell>
          <cell r="BB540">
            <v>4345238</v>
          </cell>
          <cell r="BC540">
            <v>3116475830</v>
          </cell>
          <cell r="BD540" t="str">
            <v>CRA 111 A N 34 B - 25</v>
          </cell>
          <cell r="BE540" t="str">
            <v>MEDELLÍN</v>
          </cell>
          <cell r="BF540" t="str">
            <v>A</v>
          </cell>
        </row>
        <row r="541">
          <cell r="A541">
            <v>1152199801</v>
          </cell>
          <cell r="B541" t="str">
            <v>ANDRES FELIPE ZAPATA MESA</v>
          </cell>
          <cell r="C541" t="str">
            <v>ACTIVO</v>
          </cell>
          <cell r="D541">
            <v>0</v>
          </cell>
          <cell r="E541">
            <v>0</v>
          </cell>
          <cell r="F541">
            <v>0</v>
          </cell>
          <cell r="G541" t="str">
            <v>OPERATIVO</v>
          </cell>
          <cell r="H541" t="str">
            <v>REGULAR</v>
          </cell>
          <cell r="I541" t="str">
            <v>M</v>
          </cell>
          <cell r="J541" t="str">
            <v>andres.mesa@quipux.com</v>
          </cell>
          <cell r="K541" t="str">
            <v>SOLTERO</v>
          </cell>
          <cell r="L541">
            <v>0</v>
          </cell>
          <cell r="M541" t="str">
            <v>DISEÑADOR FRONT END</v>
          </cell>
          <cell r="N541" t="str">
            <v>PROFESIONAL STAFF</v>
          </cell>
          <cell r="O541" t="str">
            <v>II</v>
          </cell>
          <cell r="P541" t="str">
            <v>CASA MATRIZ</v>
          </cell>
          <cell r="Q541" t="str">
            <v>VICEPRESIDENCIA DE FÁBRICA DE SOFTWARE</v>
          </cell>
          <cell r="R541" t="str">
            <v>GERENCIA DE OPTIMIZACIÓN DE SOLUCIONES</v>
          </cell>
          <cell r="S541" t="str">
            <v>CARLOS AUGUSTO ZAPATA OSSA</v>
          </cell>
          <cell r="T541" t="str">
            <v>INDEFINIDO</v>
          </cell>
          <cell r="U541">
            <v>0</v>
          </cell>
          <cell r="V541">
            <v>43346</v>
          </cell>
          <cell r="W541">
            <v>0</v>
          </cell>
          <cell r="X541">
            <v>0.39178082191780822</v>
          </cell>
          <cell r="Y541" t="str">
            <v>TECNOLÓGICO</v>
          </cell>
          <cell r="Z541">
            <v>0</v>
          </cell>
          <cell r="AA541" t="str">
            <v>DISEÑO GRAFICO PUBLICITARIO</v>
          </cell>
          <cell r="AB541" t="str">
            <v>ESTUDIANTE DESARROLLO DE SOFTWARE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 t="str">
            <v>INSTITUCION UNIVERSITARIA PASCUAL BRAVO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34026</v>
          </cell>
          <cell r="AW541">
            <v>25.926027397260274</v>
          </cell>
          <cell r="AX541" t="str">
            <v>MILLA DE ORO</v>
          </cell>
          <cell r="AY541" t="str">
            <v>CRA 43 A N 3 SUR-130 TORRE 1 PISO 12 MILLA DE ORO</v>
          </cell>
          <cell r="AZ541">
            <v>0</v>
          </cell>
          <cell r="BA541">
            <v>0</v>
          </cell>
          <cell r="BB541">
            <v>4776789</v>
          </cell>
          <cell r="BC541" t="str">
            <v>319-784-5865</v>
          </cell>
          <cell r="BD541" t="str">
            <v>CLL 102B #82-32</v>
          </cell>
          <cell r="BE541" t="str">
            <v>MEDELLÍN</v>
          </cell>
          <cell r="BF541" t="str">
            <v>A</v>
          </cell>
        </row>
        <row r="542">
          <cell r="A542">
            <v>1061691589</v>
          </cell>
          <cell r="B542" t="str">
            <v>ANGELA MARIA QUINTERO ROJAS</v>
          </cell>
          <cell r="C542" t="str">
            <v>ACTIVO</v>
          </cell>
          <cell r="D542">
            <v>0</v>
          </cell>
          <cell r="E542">
            <v>0</v>
          </cell>
          <cell r="F542">
            <v>0</v>
          </cell>
          <cell r="G542" t="str">
            <v>OPERATIVO</v>
          </cell>
          <cell r="H542" t="str">
            <v>REGULAR</v>
          </cell>
          <cell r="I542" t="str">
            <v>F</v>
          </cell>
          <cell r="J542" t="str">
            <v>angelamquintero1@gmail.com</v>
          </cell>
          <cell r="K542" t="str">
            <v>SOLTERO</v>
          </cell>
          <cell r="L542">
            <v>0</v>
          </cell>
          <cell r="M542" t="str">
            <v>AUXILIAR OPERATIVO DE SERVICIO</v>
          </cell>
          <cell r="N542" t="str">
            <v>AUXILIAR</v>
          </cell>
          <cell r="O542" t="str">
            <v>I</v>
          </cell>
          <cell r="P542" t="str">
            <v>TRÁNSITO POPAYÁN</v>
          </cell>
          <cell r="Q542" t="str">
            <v>TRÁNSITO POPAYÁN</v>
          </cell>
          <cell r="R542" t="str">
            <v>RMI</v>
          </cell>
          <cell r="S542" t="str">
            <v>LAURA JULIETH BOLAÑOS FERNANDEZ</v>
          </cell>
          <cell r="T542" t="str">
            <v>FIJO INFERIOR A UN AÑO</v>
          </cell>
          <cell r="U542">
            <v>0</v>
          </cell>
          <cell r="V542">
            <v>43346</v>
          </cell>
          <cell r="W542">
            <v>0</v>
          </cell>
          <cell r="X542">
            <v>0.39178082191780822</v>
          </cell>
          <cell r="Y542" t="str">
            <v>TÉCNICO</v>
          </cell>
          <cell r="Z542" t="str">
            <v>CONTABILIDAD Y FINANZAS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 t="str">
            <v>CESCO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2014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31704</v>
          </cell>
          <cell r="AW542">
            <v>32.287671232876711</v>
          </cell>
          <cell r="AX542" t="str">
            <v>TRÁNSITO POPAYÁN</v>
          </cell>
          <cell r="AY542" t="str">
            <v>CARRERA 2 CON CALLE 25 NORTE, SALIDA AL HUILA, VÍA POMONA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 t="str">
            <v>POPAYÁN</v>
          </cell>
          <cell r="BF542" t="str">
            <v>B</v>
          </cell>
        </row>
        <row r="543">
          <cell r="A543">
            <v>43615734</v>
          </cell>
          <cell r="B543" t="str">
            <v>PAULA ANDREA CARDONA CARDONA</v>
          </cell>
          <cell r="C543" t="str">
            <v>INACTIVO</v>
          </cell>
          <cell r="D543">
            <v>0</v>
          </cell>
          <cell r="E543">
            <v>0</v>
          </cell>
          <cell r="F543" t="str">
            <v>RENUNCIA VOLUNTARIA</v>
          </cell>
          <cell r="G543" t="str">
            <v>OPERATIVO</v>
          </cell>
          <cell r="H543" t="str">
            <v>REGULAR</v>
          </cell>
          <cell r="I543" t="str">
            <v>F</v>
          </cell>
          <cell r="J543" t="str">
            <v>paulacardona77@gmail.com</v>
          </cell>
          <cell r="K543" t="str">
            <v>SOLTERO</v>
          </cell>
          <cell r="L543">
            <v>0</v>
          </cell>
          <cell r="M543" t="str">
            <v>AUXILIAR OPERATIVO DE SERVICIO</v>
          </cell>
          <cell r="N543" t="str">
            <v>AUXILIAR</v>
          </cell>
          <cell r="O543" t="str">
            <v>I</v>
          </cell>
          <cell r="P543" t="str">
            <v>GOBERNACIÓN ANTIOQUIA</v>
          </cell>
          <cell r="Q543" t="str">
            <v>GOBERNACIÓN ANTIOQUIA</v>
          </cell>
          <cell r="R543" t="str">
            <v>OPERACIONES</v>
          </cell>
          <cell r="S543" t="str">
            <v>ALEJANDRO ROLDAN GRANADA</v>
          </cell>
          <cell r="T543" t="str">
            <v>INDEFINIDO</v>
          </cell>
          <cell r="U543">
            <v>0</v>
          </cell>
          <cell r="V543">
            <v>42791</v>
          </cell>
          <cell r="W543">
            <v>42882</v>
          </cell>
          <cell r="X543">
            <v>0.24931506849315069</v>
          </cell>
          <cell r="Y543" t="str">
            <v>TECNOLÓGICO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28256</v>
          </cell>
          <cell r="AW543">
            <v>41.734246575342468</v>
          </cell>
          <cell r="AX543" t="str">
            <v>GOBERNACIÓN ANTIOQUIA</v>
          </cell>
          <cell r="AY543" t="str">
            <v xml:space="preserve">CALLE 42 # 52-186 SÓTANO EXTERNO. </v>
          </cell>
          <cell r="AZ543">
            <v>0</v>
          </cell>
          <cell r="BA543" t="str">
            <v>2629779 ext 14</v>
          </cell>
          <cell r="BB543">
            <v>3412297</v>
          </cell>
          <cell r="BC543">
            <v>3003440075</v>
          </cell>
          <cell r="BD543" t="str">
            <v>CARRERA 70 N°12-14</v>
          </cell>
          <cell r="BE543" t="str">
            <v>MEDELLÍN</v>
          </cell>
          <cell r="BF543" t="str">
            <v>A</v>
          </cell>
        </row>
        <row r="544">
          <cell r="A544">
            <v>39450214</v>
          </cell>
          <cell r="B544" t="str">
            <v>PAULA ANDREA CARDONA HERNANDEZ</v>
          </cell>
          <cell r="C544" t="str">
            <v>ACTIVO</v>
          </cell>
          <cell r="D544">
            <v>0</v>
          </cell>
          <cell r="E544">
            <v>0</v>
          </cell>
          <cell r="F544">
            <v>0</v>
          </cell>
          <cell r="G544" t="str">
            <v>LIDER</v>
          </cell>
          <cell r="H544" t="str">
            <v>REGULAR</v>
          </cell>
          <cell r="I544" t="str">
            <v>F</v>
          </cell>
          <cell r="J544" t="str">
            <v>paula.cardona@quipux.com</v>
          </cell>
          <cell r="K544" t="str">
            <v>SOLTERO</v>
          </cell>
          <cell r="L544">
            <v>0</v>
          </cell>
          <cell r="M544" t="str">
            <v>LIDER DE PROYECTO</v>
          </cell>
          <cell r="N544" t="str">
            <v>LÍDER</v>
          </cell>
          <cell r="O544" t="str">
            <v>II</v>
          </cell>
          <cell r="P544" t="str">
            <v>CASA MATRIZ</v>
          </cell>
          <cell r="Q544" t="str">
            <v>VICEPRESIDENCIA DE FÁBRICA DE SOFTWARE</v>
          </cell>
          <cell r="R544" t="str">
            <v>GERENCIA DE OPTIMIZACIÓN DE SOLUCIONES</v>
          </cell>
          <cell r="S544" t="str">
            <v>BEATRIZ EUGENIA JARAMILLO VASQUEZ</v>
          </cell>
          <cell r="T544" t="str">
            <v>INDEFINIDO</v>
          </cell>
          <cell r="U544">
            <v>0</v>
          </cell>
          <cell r="V544">
            <v>40619</v>
          </cell>
          <cell r="W544">
            <v>0</v>
          </cell>
          <cell r="X544">
            <v>7.8630136986301373</v>
          </cell>
          <cell r="Y544" t="str">
            <v>ESPECIALIZACIÓN</v>
          </cell>
          <cell r="Z544">
            <v>0</v>
          </cell>
          <cell r="AA544">
            <v>0</v>
          </cell>
          <cell r="AB544" t="str">
            <v>INGENIERÍA DE SISTEMAS</v>
          </cell>
          <cell r="AC544" t="str">
            <v>GESTIÓN DEL SOFTWARE</v>
          </cell>
          <cell r="AD544">
            <v>0</v>
          </cell>
          <cell r="AE544">
            <v>0</v>
          </cell>
          <cell r="AF544">
            <v>0</v>
          </cell>
          <cell r="AG544" t="str">
            <v>UNIVERSIDAD CATÓLICA DE ORIENTE</v>
          </cell>
          <cell r="AH544" t="str">
            <v>UNIVERSIDAD CATÓLICA DE ORIENTE</v>
          </cell>
          <cell r="AI544">
            <v>0</v>
          </cell>
          <cell r="AJ544">
            <v>2012</v>
          </cell>
          <cell r="AK544" t="str">
            <v>05255-265218ANT</v>
          </cell>
          <cell r="AL544" t="str">
            <v>INGENIERÍA DE SISTEMAS</v>
          </cell>
          <cell r="AM544">
            <v>41613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28979</v>
          </cell>
          <cell r="AW544">
            <v>39.753424657534246</v>
          </cell>
          <cell r="AX544" t="str">
            <v>FORUM</v>
          </cell>
          <cell r="AY544" t="str">
            <v>Calle 7 Sur #42 - 70</v>
          </cell>
          <cell r="AZ544">
            <v>0</v>
          </cell>
          <cell r="BA544">
            <v>3137000</v>
          </cell>
          <cell r="BB544">
            <v>6146274</v>
          </cell>
          <cell r="BC544">
            <v>3177665679</v>
          </cell>
          <cell r="BD544" t="str">
            <v>CRA 72 N 40-78</v>
          </cell>
          <cell r="BE544" t="str">
            <v>MEDELLÍN</v>
          </cell>
          <cell r="BF544" t="str">
            <v>B</v>
          </cell>
        </row>
        <row r="545">
          <cell r="A545">
            <v>43184628</v>
          </cell>
          <cell r="B545" t="str">
            <v>PAULA ANDREA DEL CASTILLO HERNANDEZ</v>
          </cell>
          <cell r="C545" t="str">
            <v>INACTIVO</v>
          </cell>
          <cell r="D545">
            <v>0</v>
          </cell>
          <cell r="E545">
            <v>0</v>
          </cell>
          <cell r="F545">
            <v>0</v>
          </cell>
          <cell r="G545" t="str">
            <v>OPERATIVO</v>
          </cell>
          <cell r="H545" t="str">
            <v>REGULAR</v>
          </cell>
          <cell r="I545" t="str">
            <v>F</v>
          </cell>
          <cell r="J545" t="str">
            <v>pauladelcastillo26@gmail.com</v>
          </cell>
          <cell r="K545" t="str">
            <v>SOLTERO</v>
          </cell>
          <cell r="L545">
            <v>0</v>
          </cell>
          <cell r="M545" t="str">
            <v>AUXILIAR OPERATIVO DE SERVICIO</v>
          </cell>
          <cell r="N545" t="str">
            <v>AUXILIAR</v>
          </cell>
          <cell r="O545" t="str">
            <v>I</v>
          </cell>
          <cell r="P545" t="str">
            <v>GOBERNACIÓN ANTIOQUIA</v>
          </cell>
          <cell r="Q545" t="str">
            <v>GOBERNACIÓN ANTIOQUIA</v>
          </cell>
          <cell r="R545" t="str">
            <v>OPERACIONES</v>
          </cell>
          <cell r="S545" t="str">
            <v>LUIS CARLOS BEDOYA VASQUEZ</v>
          </cell>
          <cell r="T545" t="str">
            <v>INDEFINIDO</v>
          </cell>
          <cell r="U545">
            <v>0</v>
          </cell>
          <cell r="V545">
            <v>42791</v>
          </cell>
          <cell r="W545">
            <v>42963</v>
          </cell>
          <cell r="X545">
            <v>0.47123287671232877</v>
          </cell>
          <cell r="Y545" t="str">
            <v>TECNOLÓGICO</v>
          </cell>
          <cell r="Z545">
            <v>0</v>
          </cell>
          <cell r="AA545" t="str">
            <v>SISTEMAS DE INFORMACIÓN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 t="str">
            <v>INSTITUTO TECNOLÓGICO METROPOLITANO</v>
          </cell>
          <cell r="AG545">
            <v>0</v>
          </cell>
          <cell r="AH545">
            <v>0</v>
          </cell>
          <cell r="AI545">
            <v>0</v>
          </cell>
          <cell r="AJ545">
            <v>2010</v>
          </cell>
          <cell r="AK545">
            <v>0</v>
          </cell>
          <cell r="AL545">
            <v>0</v>
          </cell>
          <cell r="AM545">
            <v>0</v>
          </cell>
          <cell r="AN545" t="str">
            <v>DIPLOMADO EN ADMINISTRACIÓN</v>
          </cell>
          <cell r="AO545" t="str">
            <v>CURSO DE LOGISTICA DE ABASTECIMIENTO</v>
          </cell>
          <cell r="AP545" t="str">
            <v>INTELIGENCIA EMOCIONA APLICADA AL SERVICIO</v>
          </cell>
          <cell r="AQ545" t="str">
            <v>ARQUITECTURA Y DIAGNOSTICO DEL COMPUTADOR</v>
          </cell>
          <cell r="AR545" t="str">
            <v>COMFENALCO</v>
          </cell>
          <cell r="AS545" t="str">
            <v>COMFAMA</v>
          </cell>
          <cell r="AT545">
            <v>0</v>
          </cell>
          <cell r="AU545">
            <v>0</v>
          </cell>
          <cell r="AV545">
            <v>30615</v>
          </cell>
          <cell r="AW545">
            <v>35.271232876712325</v>
          </cell>
          <cell r="AX545" t="str">
            <v>GOBERNACIÓN ANTIOQUIA</v>
          </cell>
          <cell r="AY545" t="str">
            <v xml:space="preserve">CALLE 42 # 52-186 SÓTANO EXTERNO. </v>
          </cell>
          <cell r="AZ545">
            <v>0</v>
          </cell>
          <cell r="BA545" t="str">
            <v>2629779 ext 14</v>
          </cell>
          <cell r="BB545">
            <v>3743161</v>
          </cell>
          <cell r="BC545">
            <v>3017726506</v>
          </cell>
          <cell r="BD545" t="str">
            <v>CRA 52 N 70-22 ITAGUI</v>
          </cell>
          <cell r="BE545" t="str">
            <v>MEDELLÍN</v>
          </cell>
          <cell r="BF545" t="str">
            <v>B</v>
          </cell>
        </row>
        <row r="546">
          <cell r="A546">
            <v>1036648143</v>
          </cell>
          <cell r="B546" t="str">
            <v>PAULA ANDREA JARAMILLO ROMAN</v>
          </cell>
          <cell r="C546" t="str">
            <v>INACTIVO</v>
          </cell>
          <cell r="D546" t="str">
            <v>VOLUNTARIA NEGATIVA</v>
          </cell>
          <cell r="E546" t="str">
            <v>COLCIENCIAS</v>
          </cell>
          <cell r="F546" t="str">
            <v>RENUNCIA VOLUNTARIA</v>
          </cell>
          <cell r="G546" t="str">
            <v>OPERATIVO</v>
          </cell>
          <cell r="H546" t="str">
            <v>REGULAR</v>
          </cell>
          <cell r="I546" t="str">
            <v>F</v>
          </cell>
          <cell r="J546" t="str">
            <v>paula.jaramillo@quipux.com</v>
          </cell>
          <cell r="K546" t="str">
            <v>SOLTERO</v>
          </cell>
          <cell r="L546">
            <v>0</v>
          </cell>
          <cell r="M546" t="str">
            <v>ANALISTA DE CALIDAD</v>
          </cell>
          <cell r="N546" t="str">
            <v>PROFESIONAL STAFF</v>
          </cell>
          <cell r="O546" t="str">
            <v>II</v>
          </cell>
          <cell r="P546" t="str">
            <v>CASA MATRIZ</v>
          </cell>
          <cell r="Q546" t="str">
            <v>VICEPRESIDENCIA DE FÁBRICA DE SOFTWARE</v>
          </cell>
          <cell r="R546" t="str">
            <v>GERENCIA DE OPTIMIZACIÓN DE SOLUCIONES</v>
          </cell>
          <cell r="S546" t="str">
            <v>SEBASTIAN LEANDRO CAIROZA LONDOÑO</v>
          </cell>
          <cell r="T546" t="str">
            <v>INDEFINIDO</v>
          </cell>
          <cell r="U546">
            <v>43160</v>
          </cell>
          <cell r="V546">
            <v>42590</v>
          </cell>
          <cell r="W546">
            <v>43160</v>
          </cell>
          <cell r="X546">
            <v>1.5616438356164384</v>
          </cell>
          <cell r="Y546" t="str">
            <v>TECNOLÓGICO</v>
          </cell>
          <cell r="Z546">
            <v>0</v>
          </cell>
          <cell r="AA546" t="str">
            <v>ANÁLISIS Y DESARROLLO DE SISTEMAS DE INFORMACIÓN</v>
          </cell>
          <cell r="AB546" t="str">
            <v>ESTUDIANTE INGENIERÍA DE SISTEMAS</v>
          </cell>
          <cell r="AC546">
            <v>0</v>
          </cell>
          <cell r="AD546">
            <v>0</v>
          </cell>
          <cell r="AE546">
            <v>0</v>
          </cell>
          <cell r="AF546" t="str">
            <v>SENA</v>
          </cell>
          <cell r="AG546" t="str">
            <v>POLITÉCNICO COLOMBIANO JAIME ISAZA CADAVID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34198</v>
          </cell>
          <cell r="AW546">
            <v>25.454794520547946</v>
          </cell>
          <cell r="AX546" t="str">
            <v>RUTA N</v>
          </cell>
          <cell r="AY546" t="str">
            <v>CALLE 67 Nº 52-20 RUTA N</v>
          </cell>
          <cell r="AZ546">
            <v>0</v>
          </cell>
          <cell r="BA546">
            <v>0</v>
          </cell>
          <cell r="BB546">
            <v>4812174</v>
          </cell>
          <cell r="BC546">
            <v>3117560163</v>
          </cell>
          <cell r="BD546" t="str">
            <v>AVENIDA 31#65-35 UNIDAD ROSALES DE TERRANOVA</v>
          </cell>
          <cell r="BE546" t="str">
            <v>BELLO</v>
          </cell>
          <cell r="BF546" t="str">
            <v>O</v>
          </cell>
        </row>
        <row r="547">
          <cell r="A547">
            <v>1036932319</v>
          </cell>
          <cell r="B547" t="str">
            <v>PAULA ANDREA LONDOÑO RIOS</v>
          </cell>
          <cell r="C547" t="str">
            <v>ACTIVO</v>
          </cell>
          <cell r="D547">
            <v>0</v>
          </cell>
          <cell r="E547">
            <v>0</v>
          </cell>
          <cell r="F547">
            <v>0</v>
          </cell>
          <cell r="G547" t="str">
            <v>OPERATIVO</v>
          </cell>
          <cell r="H547" t="str">
            <v>REGULAR</v>
          </cell>
          <cell r="I547" t="str">
            <v>F</v>
          </cell>
          <cell r="J547" t="str">
            <v>paula.londono@quipux.com</v>
          </cell>
          <cell r="K547" t="str">
            <v>SOLTERO</v>
          </cell>
          <cell r="L547">
            <v>0</v>
          </cell>
          <cell r="M547" t="str">
            <v>ANALISTA DE REQUISITOS</v>
          </cell>
          <cell r="N547" t="str">
            <v>PROFESIONAL SENIOR</v>
          </cell>
          <cell r="O547" t="str">
            <v>II</v>
          </cell>
          <cell r="P547" t="str">
            <v>CASA MATRIZ</v>
          </cell>
          <cell r="Q547" t="str">
            <v>VICEPRESIDENCIA DE FÁBRICA DE SOFTWARE</v>
          </cell>
          <cell r="R547" t="str">
            <v>GERENCIA DE OPTIMIZACIÓN DE SOLUCIONES</v>
          </cell>
          <cell r="S547" t="str">
            <v>JULIAN HUMBERTO LOPEZ RAMIREZ</v>
          </cell>
          <cell r="T547" t="str">
            <v>INDEFINIDO</v>
          </cell>
          <cell r="U547">
            <v>0</v>
          </cell>
          <cell r="V547">
            <v>40406</v>
          </cell>
          <cell r="W547">
            <v>0</v>
          </cell>
          <cell r="X547">
            <v>8.4465753424657528</v>
          </cell>
          <cell r="Y547" t="str">
            <v>ESPECIALIZACIÓN</v>
          </cell>
          <cell r="Z547">
            <v>0</v>
          </cell>
          <cell r="AA547">
            <v>0</v>
          </cell>
          <cell r="AB547" t="str">
            <v>INGENIERÍA DE SISTEMAS</v>
          </cell>
          <cell r="AC547" t="str">
            <v>GESTIÓN DEL SOFTWARE</v>
          </cell>
          <cell r="AD547">
            <v>0</v>
          </cell>
          <cell r="AE547">
            <v>0</v>
          </cell>
          <cell r="AF547">
            <v>0</v>
          </cell>
          <cell r="AG547" t="str">
            <v>UNIVERSIDAD CATÓLICA DE ORIENTE</v>
          </cell>
          <cell r="AH547" t="str">
            <v>UNIVERSIDAD CATÓLICA DEL ORIENTE</v>
          </cell>
          <cell r="AI547">
            <v>0</v>
          </cell>
          <cell r="AJ547">
            <v>2011</v>
          </cell>
          <cell r="AK547" t="str">
            <v xml:space="preserve">05255-205470 ANT </v>
          </cell>
          <cell r="AL547" t="str">
            <v>INGENIERA DE SISTEMAS</v>
          </cell>
          <cell r="AM547">
            <v>40682</v>
          </cell>
          <cell r="AN547" t="str">
            <v>ISTQB CERTIFIED TESTER</v>
          </cell>
          <cell r="AO547">
            <v>0</v>
          </cell>
          <cell r="AP547">
            <v>0</v>
          </cell>
          <cell r="AQ547">
            <v>0</v>
          </cell>
          <cell r="AR547" t="str">
            <v>INTERNATIONAL SOFTWARE QUALITY INSTITUTE</v>
          </cell>
          <cell r="AS547">
            <v>0</v>
          </cell>
          <cell r="AT547">
            <v>0</v>
          </cell>
          <cell r="AU547">
            <v>0</v>
          </cell>
          <cell r="AV547">
            <v>32464</v>
          </cell>
          <cell r="AW547">
            <v>30.205479452054796</v>
          </cell>
          <cell r="AX547" t="str">
            <v>RIONEGRO</v>
          </cell>
          <cell r="AY547" t="str">
            <v>CALLE 42 Nº 56-39 SAVANA PLAZA</v>
          </cell>
          <cell r="AZ547">
            <v>0</v>
          </cell>
          <cell r="BA547" t="str">
            <v>3137000 ext 406</v>
          </cell>
          <cell r="BB547">
            <v>3778256</v>
          </cell>
          <cell r="BC547">
            <v>3003254747</v>
          </cell>
          <cell r="BD547" t="str">
            <v>CRA 72 N 40-78 BARRIO EL PORVENIR</v>
          </cell>
          <cell r="BE547" t="str">
            <v>RIONEGRO</v>
          </cell>
          <cell r="BF547" t="str">
            <v>O</v>
          </cell>
        </row>
        <row r="548">
          <cell r="A548">
            <v>1037592507</v>
          </cell>
          <cell r="B548" t="str">
            <v>PAULINA VALDERRAMA BETANCUR</v>
          </cell>
          <cell r="C548" t="str">
            <v>INACTIVO</v>
          </cell>
          <cell r="D548">
            <v>0</v>
          </cell>
          <cell r="E548">
            <v>0</v>
          </cell>
          <cell r="F548" t="str">
            <v>RENUNCIA VOLUNTARIA</v>
          </cell>
          <cell r="G548" t="str">
            <v>OPERATIVO</v>
          </cell>
          <cell r="H548" t="str">
            <v>REGULAR</v>
          </cell>
          <cell r="I548" t="str">
            <v>F</v>
          </cell>
          <cell r="J548" t="str">
            <v>paulina.valderrama@quipux.com</v>
          </cell>
          <cell r="K548" t="str">
            <v>SOLTERO</v>
          </cell>
          <cell r="L548">
            <v>0</v>
          </cell>
          <cell r="M548" t="str">
            <v>DIRECTORA GESTIÓN DE VALOR</v>
          </cell>
          <cell r="N548" t="str">
            <v>JEFE</v>
          </cell>
          <cell r="O548" t="str">
            <v>I</v>
          </cell>
          <cell r="P548" t="str">
            <v>CASA MATRIZ</v>
          </cell>
          <cell r="Q548" t="str">
            <v>VICEPRESIDENCIA DE ESTRATEGIA Y VALOR</v>
          </cell>
          <cell r="R548" t="str">
            <v>VICEPRESIDENCIA DE ESTRATEGIA Y VALOR</v>
          </cell>
          <cell r="S548" t="str">
            <v>DARIO DE JESUS AMAR FLOREZ</v>
          </cell>
          <cell r="T548" t="str">
            <v>INDEFINIDO</v>
          </cell>
          <cell r="U548">
            <v>0</v>
          </cell>
          <cell r="V548">
            <v>41137</v>
          </cell>
          <cell r="W548">
            <v>43098</v>
          </cell>
          <cell r="X548">
            <v>5.3726027397260276</v>
          </cell>
          <cell r="Y548" t="str">
            <v>ESPECIALIZACIÓN</v>
          </cell>
          <cell r="Z548">
            <v>0</v>
          </cell>
          <cell r="AA548">
            <v>0</v>
          </cell>
          <cell r="AB548" t="str">
            <v>ADMINISTRACIÓN DE EMPRESAS</v>
          </cell>
          <cell r="AC548" t="str">
            <v>FINANZAS CORPORATIVAS</v>
          </cell>
          <cell r="AD548">
            <v>0</v>
          </cell>
          <cell r="AE548">
            <v>0</v>
          </cell>
          <cell r="AF548">
            <v>0</v>
          </cell>
          <cell r="AG548" t="str">
            <v>UNIVERSIDAD DE ANTIOQUIA</v>
          </cell>
          <cell r="AH548" t="str">
            <v>ESCUELA DE INGENIERÍA DE ANTIOQUIA</v>
          </cell>
          <cell r="AI548">
            <v>0</v>
          </cell>
          <cell r="AJ548">
            <v>2012</v>
          </cell>
          <cell r="AK548">
            <v>0</v>
          </cell>
          <cell r="AL548">
            <v>0</v>
          </cell>
          <cell r="AM548">
            <v>0</v>
          </cell>
          <cell r="AN548" t="str">
            <v>INGLES B2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32422</v>
          </cell>
          <cell r="AW548">
            <v>30.32054794520548</v>
          </cell>
          <cell r="AX548" t="str">
            <v>MILLA DE ORO</v>
          </cell>
          <cell r="AY548" t="str">
            <v>CRA 43 A N 3 SUR-130 TORRE 1 PISO 12 MILLA DE ORO</v>
          </cell>
          <cell r="AZ548">
            <v>0</v>
          </cell>
          <cell r="BA548">
            <v>3137000</v>
          </cell>
          <cell r="BB548">
            <v>3023226</v>
          </cell>
          <cell r="BC548">
            <v>3044630916</v>
          </cell>
          <cell r="BD548" t="str">
            <v>CARRERA 41 A NO 44 SUR 33 APTO 401</v>
          </cell>
          <cell r="BE548" t="str">
            <v>ENVIGADO</v>
          </cell>
          <cell r="BF548" t="str">
            <v>O</v>
          </cell>
        </row>
        <row r="549">
          <cell r="A549">
            <v>80120600</v>
          </cell>
          <cell r="B549" t="str">
            <v>RAUL FERNANDO BONILLA GUTIERREZ</v>
          </cell>
          <cell r="C549" t="str">
            <v>ACTIVO</v>
          </cell>
          <cell r="D549">
            <v>0</v>
          </cell>
          <cell r="E549" t="str">
            <v>COLCIENCIAS</v>
          </cell>
          <cell r="F549">
            <v>0</v>
          </cell>
          <cell r="G549" t="str">
            <v>LIDER</v>
          </cell>
          <cell r="H549" t="str">
            <v>REGULAR</v>
          </cell>
          <cell r="I549" t="str">
            <v>M</v>
          </cell>
          <cell r="J549" t="str">
            <v>fernando.bonilla@quipux.com</v>
          </cell>
          <cell r="K549" t="str">
            <v>SOLTERO</v>
          </cell>
          <cell r="L549">
            <v>0</v>
          </cell>
          <cell r="M549" t="str">
            <v>ARQUITECTO LÍDER DE DATOS</v>
          </cell>
          <cell r="N549" t="str">
            <v>DIRECTOR/MASTER</v>
          </cell>
          <cell r="O549" t="str">
            <v>II</v>
          </cell>
          <cell r="P549" t="str">
            <v>CASA MATRIZ</v>
          </cell>
          <cell r="Q549" t="str">
            <v>VICEPRESIDENCIA DE FÁBRICA DE SOFTWARE</v>
          </cell>
          <cell r="R549" t="str">
            <v>GERENCIA DE ARQUITECTURA</v>
          </cell>
          <cell r="S549" t="str">
            <v>JORGE ALBERTO CARDONA BEDOYA</v>
          </cell>
          <cell r="T549" t="str">
            <v>INDEFINIDO</v>
          </cell>
          <cell r="U549">
            <v>0</v>
          </cell>
          <cell r="V549">
            <v>40630</v>
          </cell>
          <cell r="W549">
            <v>0</v>
          </cell>
          <cell r="X549">
            <v>7.8328767123287673</v>
          </cell>
          <cell r="Y549" t="str">
            <v>PROFESIONAL</v>
          </cell>
          <cell r="Z549">
            <v>0</v>
          </cell>
          <cell r="AA549">
            <v>0</v>
          </cell>
          <cell r="AB549" t="str">
            <v>INGENIERÍA DE SISTEMAS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 t="str">
            <v>UNIVERSIDAD MANUELA BELTRAN</v>
          </cell>
          <cell r="AH549">
            <v>0</v>
          </cell>
          <cell r="AI549">
            <v>0</v>
          </cell>
          <cell r="AJ549">
            <v>2011</v>
          </cell>
          <cell r="AK549">
            <v>0</v>
          </cell>
          <cell r="AL549">
            <v>0</v>
          </cell>
          <cell r="AM549">
            <v>0</v>
          </cell>
          <cell r="AN549" t="str">
            <v>ORACLE DATABASE 11 G ADMINISTRATOR CERTIFIED ASSOCIATE</v>
          </cell>
          <cell r="AO549" t="str">
            <v>ORACLE DATABASE 11G ADMINISTRATOR CERTIFIED PROFESIONAL</v>
          </cell>
          <cell r="AP549" t="str">
            <v>ORACLE DBA 11g: ADMINISTRATION WORKSHOP I</v>
          </cell>
          <cell r="AQ549" t="str">
            <v>ORACLE DBA 11g: ADMINISTRATION WORKSHOP II</v>
          </cell>
          <cell r="AR549" t="str">
            <v>ORACLE-2013</v>
          </cell>
          <cell r="AS549" t="str">
            <v>ORACLE-2015</v>
          </cell>
          <cell r="AT549" t="str">
            <v>UNIVERSIDAD PILOTO DE COLOMBIA</v>
          </cell>
          <cell r="AU549" t="str">
            <v>UNIVERSIDAD PILOTO DE COLOMBIA</v>
          </cell>
          <cell r="AV549">
            <v>30572</v>
          </cell>
          <cell r="AW549">
            <v>35.389041095890413</v>
          </cell>
          <cell r="AX549" t="str">
            <v>MILLA DE ORO</v>
          </cell>
          <cell r="AY549" t="str">
            <v>CRA 43 A N 3 SUR-130 TORRE 1 PISO 12 MILLA DE ORO</v>
          </cell>
          <cell r="AZ549">
            <v>0</v>
          </cell>
          <cell r="BA549">
            <v>3137000</v>
          </cell>
          <cell r="BB549" t="str">
            <v>no tiene</v>
          </cell>
          <cell r="BC549">
            <v>3214550727</v>
          </cell>
          <cell r="BD549" t="str">
            <v>CL 77 SUR 46 -D 43  UNIDAD RESIDENCIAL VALPARAISO</v>
          </cell>
          <cell r="BE549" t="str">
            <v>SABANETA</v>
          </cell>
          <cell r="BF549" t="str">
            <v>O</v>
          </cell>
        </row>
        <row r="550">
          <cell r="A550">
            <v>71370150</v>
          </cell>
          <cell r="B550" t="str">
            <v>EINSTEIN DARBY HERRERA LARGACHA</v>
          </cell>
          <cell r="C550" t="str">
            <v>ACTIVO</v>
          </cell>
          <cell r="D550">
            <v>0</v>
          </cell>
          <cell r="E550">
            <v>0</v>
          </cell>
          <cell r="F550">
            <v>0</v>
          </cell>
          <cell r="G550" t="str">
            <v>OPERATIVO</v>
          </cell>
          <cell r="H550" t="str">
            <v>REGULAR</v>
          </cell>
          <cell r="I550" t="str">
            <v>M</v>
          </cell>
          <cell r="J550" t="str">
            <v>einstein.herrera@quipux.com</v>
          </cell>
          <cell r="K550" t="str">
            <v>SOLTERO</v>
          </cell>
          <cell r="L550">
            <v>0</v>
          </cell>
          <cell r="M550" t="str">
            <v>ANALISTA DE CALIDAD</v>
          </cell>
          <cell r="N550" t="str">
            <v>PROFESIONAL STAFF</v>
          </cell>
          <cell r="O550" t="str">
            <v>II</v>
          </cell>
          <cell r="P550" t="str">
            <v>CASA MATRIZ</v>
          </cell>
          <cell r="Q550" t="str">
            <v>VICEPRESIDENCIA DE FÁBRICA DE SOFTWARE</v>
          </cell>
          <cell r="R550" t="str">
            <v>GERENCIA DE OPTIMIZACIÓN DE SOLUCIONES</v>
          </cell>
          <cell r="S550" t="str">
            <v>GREISON DARIO PEMBERTY VELEZ</v>
          </cell>
          <cell r="T550" t="str">
            <v>INDEFINIDO</v>
          </cell>
          <cell r="U550">
            <v>0</v>
          </cell>
          <cell r="V550">
            <v>43347</v>
          </cell>
          <cell r="W550">
            <v>0</v>
          </cell>
          <cell r="X550">
            <v>0.38904109589041097</v>
          </cell>
          <cell r="Y550" t="str">
            <v>PROFESIONAL</v>
          </cell>
          <cell r="Z550">
            <v>0</v>
          </cell>
          <cell r="AA550">
            <v>0</v>
          </cell>
          <cell r="AB550" t="str">
            <v>INGENIERÍA DE SISTEMAS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 t="str">
            <v>INSTITUCION UNIVERSITARIA DE ENVIGADO</v>
          </cell>
          <cell r="AH550">
            <v>0</v>
          </cell>
          <cell r="AI550">
            <v>0</v>
          </cell>
          <cell r="AJ550">
            <v>0</v>
          </cell>
          <cell r="AK550" t="str">
            <v>05255157619 ANT</v>
          </cell>
          <cell r="AL550" t="str">
            <v>INGENIERO DE SISTEMAS</v>
          </cell>
          <cell r="AM550">
            <v>43333</v>
          </cell>
          <cell r="AN550" t="str">
            <v>SCRUM MASTER</v>
          </cell>
          <cell r="AO550" t="str">
            <v>ITIL V3 FOUNDATION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29260</v>
          </cell>
          <cell r="AW550">
            <v>38.983561643835614</v>
          </cell>
          <cell r="AX550" t="str">
            <v>FORUM</v>
          </cell>
          <cell r="AY550" t="str">
            <v>Calle 7 Sur #42 - 70</v>
          </cell>
          <cell r="AZ550">
            <v>0</v>
          </cell>
          <cell r="BA550">
            <v>0</v>
          </cell>
          <cell r="BB550">
            <v>4963999</v>
          </cell>
          <cell r="BC550">
            <v>3117241640</v>
          </cell>
          <cell r="BD550" t="str">
            <v xml:space="preserve">CALLE 44 # 94 – 26 APTO 302 </v>
          </cell>
          <cell r="BE550" t="str">
            <v>MEDELLÍN</v>
          </cell>
          <cell r="BF550" t="str">
            <v>O</v>
          </cell>
        </row>
        <row r="551">
          <cell r="A551">
            <v>1017163010</v>
          </cell>
          <cell r="B551" t="str">
            <v>JOSE SEBASTIAN CARDONA QUICENO</v>
          </cell>
          <cell r="C551" t="str">
            <v>ACTIVO</v>
          </cell>
          <cell r="D551">
            <v>0</v>
          </cell>
          <cell r="E551">
            <v>0</v>
          </cell>
          <cell r="F551">
            <v>0</v>
          </cell>
          <cell r="G551" t="str">
            <v>OPERATIVO</v>
          </cell>
          <cell r="H551" t="str">
            <v>REGULAR</v>
          </cell>
          <cell r="I551" t="str">
            <v>M</v>
          </cell>
          <cell r="J551" t="str">
            <v>jose.cardona@quipux.com</v>
          </cell>
          <cell r="K551" t="str">
            <v>CASADO</v>
          </cell>
          <cell r="L551">
            <v>0</v>
          </cell>
          <cell r="M551" t="str">
            <v>ANALISTA DESARROLLADOR</v>
          </cell>
          <cell r="N551" t="str">
            <v>PROFESIONAL SENIOR</v>
          </cell>
          <cell r="O551" t="str">
            <v>I</v>
          </cell>
          <cell r="P551" t="str">
            <v>CASA MATRIZ</v>
          </cell>
          <cell r="Q551" t="str">
            <v>VICEPRESIDENCIA DE FÁBRICA DE SOFTWARE</v>
          </cell>
          <cell r="R551" t="str">
            <v>GERENCIA DE OPTIMIZACIÓN DE SOLUCIONES</v>
          </cell>
          <cell r="S551" t="str">
            <v>ESTEBAN GOMEZ BECERRA</v>
          </cell>
          <cell r="T551" t="str">
            <v>INDEFINIDO</v>
          </cell>
          <cell r="U551">
            <v>0</v>
          </cell>
          <cell r="V551">
            <v>43347</v>
          </cell>
          <cell r="W551">
            <v>0</v>
          </cell>
          <cell r="X551">
            <v>0.38904109589041097</v>
          </cell>
          <cell r="Y551" t="str">
            <v>PROFESIONAL</v>
          </cell>
          <cell r="Z551">
            <v>0</v>
          </cell>
          <cell r="AA551">
            <v>0</v>
          </cell>
          <cell r="AB551" t="str">
            <v>INGENIERÍA DE CONTROL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 t="str">
            <v>LA UNIVERSIDAD NACIONAL DE COLOMBIA</v>
          </cell>
          <cell r="AH551">
            <v>0</v>
          </cell>
          <cell r="AI551">
            <v>0</v>
          </cell>
          <cell r="AJ551">
            <v>2011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32315</v>
          </cell>
          <cell r="AW551">
            <v>30.613698630136987</v>
          </cell>
          <cell r="AX551" t="str">
            <v>FORUM</v>
          </cell>
          <cell r="AY551" t="str">
            <v>Calle 7 Sur #42 - 70</v>
          </cell>
          <cell r="AZ551">
            <v>0</v>
          </cell>
          <cell r="BA551">
            <v>0</v>
          </cell>
          <cell r="BB551">
            <v>0</v>
          </cell>
          <cell r="BC551">
            <v>3186889155</v>
          </cell>
          <cell r="BD551" t="str">
            <v xml:space="preserve"> CALLE 40 NO. 101 A – 243 APTO. 409</v>
          </cell>
          <cell r="BE551" t="str">
            <v>MEDELLÍN</v>
          </cell>
          <cell r="BF551" t="str">
            <v>B</v>
          </cell>
        </row>
        <row r="552">
          <cell r="A552">
            <v>1037590079</v>
          </cell>
          <cell r="B552" t="str">
            <v>RICHARD FERNANDO CALLE GIRALDO</v>
          </cell>
          <cell r="C552" t="str">
            <v>INACTIVO</v>
          </cell>
          <cell r="D552">
            <v>0</v>
          </cell>
          <cell r="E552" t="str">
            <v>COLCIENCIAS</v>
          </cell>
          <cell r="F552" t="str">
            <v>RENUNCIA VOLUNTARIA</v>
          </cell>
          <cell r="G552" t="str">
            <v>OPERATIVO</v>
          </cell>
          <cell r="H552" t="str">
            <v>REGULAR</v>
          </cell>
          <cell r="I552" t="str">
            <v>M</v>
          </cell>
          <cell r="J552" t="str">
            <v>richard.calle@hotmail.com</v>
          </cell>
          <cell r="K552" t="str">
            <v>SOLTERO</v>
          </cell>
          <cell r="L552">
            <v>0</v>
          </cell>
          <cell r="M552" t="str">
            <v>AUXILIAR OPERATIVO DE SERVICIO</v>
          </cell>
          <cell r="N552" t="str">
            <v>AUXILIAR</v>
          </cell>
          <cell r="O552" t="str">
            <v>I</v>
          </cell>
          <cell r="P552" t="str">
            <v>GOBERNACIÓN ANTIOQUIA</v>
          </cell>
          <cell r="Q552" t="str">
            <v>GOBERNACIÓN ANTIOQUIA</v>
          </cell>
          <cell r="R552" t="str">
            <v>OPERACIONES</v>
          </cell>
          <cell r="S552" t="str">
            <v>ELVIS ALEXIS BETANCUR LOPEZ</v>
          </cell>
          <cell r="T552" t="str">
            <v>INDEFINIDO</v>
          </cell>
          <cell r="U552">
            <v>0</v>
          </cell>
          <cell r="V552">
            <v>42797</v>
          </cell>
          <cell r="W552">
            <v>43026</v>
          </cell>
          <cell r="X552">
            <v>0.62739726027397258</v>
          </cell>
          <cell r="Y552" t="str">
            <v>TÉCNICO</v>
          </cell>
          <cell r="Z552" t="str">
            <v>DISEÑO GRÁFICO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 t="str">
            <v>CORPORACIÓN UNIVERSITARIA REMINGTON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2012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32350</v>
          </cell>
          <cell r="AW552">
            <v>30.517808219178082</v>
          </cell>
          <cell r="AX552" t="str">
            <v>GOBERNACIÓN ANTIOQUIA</v>
          </cell>
          <cell r="AY552" t="str">
            <v xml:space="preserve">CALLE 42 # 52-186 SÓTANO EXTERNO. </v>
          </cell>
          <cell r="AZ552">
            <v>0</v>
          </cell>
          <cell r="BA552" t="str">
            <v>2629779 ext 14</v>
          </cell>
          <cell r="BB552">
            <v>3060104</v>
          </cell>
          <cell r="BC552">
            <v>3122123976</v>
          </cell>
          <cell r="BD552" t="str">
            <v>CL 40 C SUR NO. 28-63 INT 302</v>
          </cell>
          <cell r="BE552" t="str">
            <v>ENVIGADO</v>
          </cell>
          <cell r="BF552" t="str">
            <v>A</v>
          </cell>
        </row>
        <row r="553">
          <cell r="A553">
            <v>71290703</v>
          </cell>
          <cell r="B553" t="str">
            <v>JUAN ESTEBAN RAMIREZ PANIAGUA</v>
          </cell>
          <cell r="C553" t="str">
            <v>ACTIVO</v>
          </cell>
          <cell r="D553">
            <v>0</v>
          </cell>
          <cell r="E553">
            <v>0</v>
          </cell>
          <cell r="F553">
            <v>0</v>
          </cell>
          <cell r="G553" t="str">
            <v>OPERATIVO</v>
          </cell>
          <cell r="H553" t="str">
            <v>REGULAR</v>
          </cell>
          <cell r="I553" t="str">
            <v>M</v>
          </cell>
          <cell r="J553" t="str">
            <v>juan.paniagua@quipux.com</v>
          </cell>
          <cell r="K553" t="str">
            <v>CASADO</v>
          </cell>
          <cell r="L553">
            <v>1</v>
          </cell>
          <cell r="M553" t="str">
            <v>ANALISTA PMO</v>
          </cell>
          <cell r="N553" t="str">
            <v>PROFESIONAL STAFF</v>
          </cell>
          <cell r="O553" t="str">
            <v>III</v>
          </cell>
          <cell r="P553" t="str">
            <v>CASA MATRIZ</v>
          </cell>
          <cell r="Q553" t="str">
            <v>VICEPRESIDENCIA DE FÁBRICA DE SOFTWARE</v>
          </cell>
          <cell r="R553" t="str">
            <v>GERENCIA DE OPTIMIZACIÓN DE SOLUCIONES</v>
          </cell>
          <cell r="S553" t="str">
            <v>BEATRIZ EUGENIA JARAMILLO VASQUEZ</v>
          </cell>
          <cell r="T553" t="str">
            <v>INDEFINIDO</v>
          </cell>
          <cell r="U553">
            <v>0</v>
          </cell>
          <cell r="V553">
            <v>43347</v>
          </cell>
          <cell r="W553">
            <v>0</v>
          </cell>
          <cell r="X553">
            <v>0.38904109589041097</v>
          </cell>
          <cell r="Y553" t="str">
            <v>PROFESIONAL</v>
          </cell>
          <cell r="Z553">
            <v>0</v>
          </cell>
          <cell r="AA553">
            <v>0</v>
          </cell>
          <cell r="AB553" t="str">
            <v>INGENIERÍA DE PRODUCTIVIDAD Y CALIDAD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 t="str">
            <v>POLITECNICO COLOMBIANO JAIME ISAZA CADAVID</v>
          </cell>
          <cell r="AH553">
            <v>0</v>
          </cell>
          <cell r="AI553">
            <v>0</v>
          </cell>
          <cell r="AJ553">
            <v>2010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30840</v>
          </cell>
          <cell r="AW553">
            <v>34.654794520547945</v>
          </cell>
          <cell r="AX553" t="str">
            <v>MILLA DE ORO</v>
          </cell>
          <cell r="AY553" t="str">
            <v>CRA 43 A N 3 SUR-130 TORRE 1 PISO 12 MILLA DE ORO</v>
          </cell>
          <cell r="AZ553">
            <v>0</v>
          </cell>
          <cell r="BA553">
            <v>0</v>
          </cell>
          <cell r="BB553">
            <v>0</v>
          </cell>
          <cell r="BC553">
            <v>3147006669</v>
          </cell>
          <cell r="BD553" t="str">
            <v>CARRERA 53 AB # 31 AG- 22.</v>
          </cell>
          <cell r="BE553" t="str">
            <v>MEDELLÍN</v>
          </cell>
          <cell r="BF553" t="str">
            <v>O</v>
          </cell>
        </row>
        <row r="554">
          <cell r="A554">
            <v>39443382</v>
          </cell>
          <cell r="B554" t="str">
            <v>ROCIO DEL PILAR TARAZONA PINZON</v>
          </cell>
          <cell r="C554" t="str">
            <v>ACTIVO</v>
          </cell>
          <cell r="D554">
            <v>0</v>
          </cell>
          <cell r="E554">
            <v>0</v>
          </cell>
          <cell r="F554">
            <v>0</v>
          </cell>
          <cell r="G554" t="str">
            <v>OPERATIVO</v>
          </cell>
          <cell r="H554" t="str">
            <v>REGULAR</v>
          </cell>
          <cell r="I554" t="str">
            <v>F</v>
          </cell>
          <cell r="J554" t="str">
            <v>rociotara31@gmail.com</v>
          </cell>
          <cell r="K554" t="str">
            <v>SOLTERO</v>
          </cell>
          <cell r="L554">
            <v>1</v>
          </cell>
          <cell r="M554" t="str">
            <v>AUXILIAR DE CONTRAVENSIONES</v>
          </cell>
          <cell r="N554" t="str">
            <v>AUXILIAR</v>
          </cell>
          <cell r="O554" t="str">
            <v>II</v>
          </cell>
          <cell r="P554" t="str">
            <v>TRÁNSITO RIONEGRO</v>
          </cell>
          <cell r="Q554" t="str">
            <v>TRÁNSITO RIONEGRO</v>
          </cell>
          <cell r="R554" t="str">
            <v>OPERACIONES</v>
          </cell>
          <cell r="S554" t="str">
            <v>BIBI KRISHANA OCHOA ARROYAVE</v>
          </cell>
          <cell r="T554" t="str">
            <v>FIJO SUPERIOR A UN AÑO</v>
          </cell>
          <cell r="U554">
            <v>0</v>
          </cell>
          <cell r="V554">
            <v>42296</v>
          </cell>
          <cell r="W554">
            <v>0</v>
          </cell>
          <cell r="X554">
            <v>3.2684931506849315</v>
          </cell>
          <cell r="Y554" t="str">
            <v>BACHILLER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26237</v>
          </cell>
          <cell r="AW554">
            <v>47.265753424657532</v>
          </cell>
          <cell r="AX554" t="str">
            <v>TRÁNSITO RIONEGRO</v>
          </cell>
          <cell r="AY554" t="str">
            <v>CARRERA 47 NO. 62-50</v>
          </cell>
          <cell r="AZ554">
            <v>0</v>
          </cell>
          <cell r="BA554" t="str">
            <v>5621717 ext 114</v>
          </cell>
          <cell r="BB554">
            <v>5321083</v>
          </cell>
          <cell r="BC554">
            <v>3127838658</v>
          </cell>
          <cell r="BD554" t="str">
            <v>CRA 52 Nº58C-76 SAN JUAN DE LAURELES</v>
          </cell>
          <cell r="BE554" t="str">
            <v>RIONEGRO</v>
          </cell>
          <cell r="BF554" t="str">
            <v>O</v>
          </cell>
        </row>
        <row r="555">
          <cell r="A555">
            <v>10494691</v>
          </cell>
          <cell r="B555" t="str">
            <v>RODRIGO EDUARDO GIL LOPEZ</v>
          </cell>
          <cell r="C555" t="str">
            <v>ACTIVO</v>
          </cell>
          <cell r="D555">
            <v>0</v>
          </cell>
          <cell r="E555">
            <v>0</v>
          </cell>
          <cell r="F555">
            <v>0</v>
          </cell>
          <cell r="G555" t="str">
            <v>LIDER</v>
          </cell>
          <cell r="H555" t="str">
            <v>REGULAR</v>
          </cell>
          <cell r="I555" t="str">
            <v>M</v>
          </cell>
          <cell r="J555" t="str">
            <v>rodrigo.gil@movit.com</v>
          </cell>
          <cell r="K555" t="str">
            <v>CASADO</v>
          </cell>
          <cell r="L555">
            <v>1</v>
          </cell>
          <cell r="M555" t="str">
            <v>DIRECTOR DE OPERACIONES</v>
          </cell>
          <cell r="N555" t="str">
            <v>DIRECTOR/MASTER</v>
          </cell>
          <cell r="O555" t="str">
            <v>I</v>
          </cell>
          <cell r="P555" t="str">
            <v>TRÁNSITO POPAYÁN</v>
          </cell>
          <cell r="Q555" t="str">
            <v>TRÁNSITO POPAYÁN</v>
          </cell>
          <cell r="R555" t="str">
            <v>GERENCIA</v>
          </cell>
          <cell r="S555" t="str">
            <v>MANUEL ALEXANDER ARDILA CHASQUI</v>
          </cell>
          <cell r="T555" t="str">
            <v>INDEFINIDO</v>
          </cell>
          <cell r="U555">
            <v>0</v>
          </cell>
          <cell r="V555">
            <v>42863</v>
          </cell>
          <cell r="W555">
            <v>0</v>
          </cell>
          <cell r="X555">
            <v>1.715068493150685</v>
          </cell>
          <cell r="Y555" t="str">
            <v>PROFESIONAL</v>
          </cell>
          <cell r="Z555">
            <v>0</v>
          </cell>
          <cell r="AA555">
            <v>0</v>
          </cell>
          <cell r="AB555" t="str">
            <v>INGENIERÍA AGROINDUSTRIAL</v>
          </cell>
          <cell r="AC555">
            <v>0</v>
          </cell>
          <cell r="AD555" t="str">
            <v>INDUSTRIAL CON ENFASIS EN PROCESOS</v>
          </cell>
          <cell r="AE555">
            <v>0</v>
          </cell>
          <cell r="AF555">
            <v>0</v>
          </cell>
          <cell r="AG555" t="str">
            <v>UNIVERSIDAD DEL CAUCA</v>
          </cell>
          <cell r="AH555" t="str">
            <v>UNIVERSIDAD ICESI</v>
          </cell>
          <cell r="AI555">
            <v>0</v>
          </cell>
          <cell r="AJ555">
            <v>2016</v>
          </cell>
          <cell r="AK555" t="str">
            <v>EN TRAMITE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29249</v>
          </cell>
          <cell r="AW555">
            <v>39.013698630136986</v>
          </cell>
          <cell r="AX555" t="str">
            <v>TRÁNSITO POPAYÁN</v>
          </cell>
          <cell r="AY555" t="str">
            <v>CARRERA 2 CON CALLE 25 NORTE, SALIDA AL HUILA, VÍA POMONA</v>
          </cell>
          <cell r="AZ555">
            <v>0</v>
          </cell>
          <cell r="BA555">
            <v>0</v>
          </cell>
          <cell r="BB555">
            <v>3044582741</v>
          </cell>
          <cell r="BC555">
            <v>3148144859</v>
          </cell>
          <cell r="BD555" t="str">
            <v>CRA N 16A-26 BARRIO DORADO</v>
          </cell>
          <cell r="BE555" t="str">
            <v>POPAYÁN</v>
          </cell>
          <cell r="BF555" t="str">
            <v>O</v>
          </cell>
        </row>
        <row r="556">
          <cell r="A556">
            <v>94060587</v>
          </cell>
          <cell r="B556" t="str">
            <v>RONALD REYES LARGO</v>
          </cell>
          <cell r="C556" t="str">
            <v>ACTIVO</v>
          </cell>
          <cell r="D556">
            <v>0</v>
          </cell>
          <cell r="E556">
            <v>0</v>
          </cell>
          <cell r="F556">
            <v>0</v>
          </cell>
          <cell r="G556" t="str">
            <v>OPERATIVO</v>
          </cell>
          <cell r="H556" t="str">
            <v>REGULAR</v>
          </cell>
          <cell r="I556" t="str">
            <v>M</v>
          </cell>
          <cell r="J556" t="str">
            <v>ronal.reyes@quipux.com</v>
          </cell>
          <cell r="K556" t="str">
            <v>CASADO</v>
          </cell>
          <cell r="L556">
            <v>2</v>
          </cell>
          <cell r="M556" t="str">
            <v>ADMINISTRADOR DE APLICATIVO</v>
          </cell>
          <cell r="N556" t="str">
            <v>PROFESIONAL STAFF</v>
          </cell>
          <cell r="O556" t="str">
            <v>III</v>
          </cell>
          <cell r="P556" t="str">
            <v>CASA MATRIZ</v>
          </cell>
          <cell r="Q556" t="str">
            <v>VICEPRESIDENCIA DE OPERACIONES</v>
          </cell>
          <cell r="R556" t="str">
            <v>EXPERIENCIA DE SERVICIO</v>
          </cell>
          <cell r="S556" t="str">
            <v>MARIBEL CASTAÑO CIRO</v>
          </cell>
          <cell r="T556" t="str">
            <v>INDEFINIDO</v>
          </cell>
          <cell r="U556">
            <v>0</v>
          </cell>
          <cell r="V556">
            <v>41064</v>
          </cell>
          <cell r="W556">
            <v>0</v>
          </cell>
          <cell r="X556">
            <v>6.6438356164383565</v>
          </cell>
          <cell r="Y556" t="str">
            <v>PROFESIONAL</v>
          </cell>
          <cell r="Z556">
            <v>0</v>
          </cell>
          <cell r="AA556">
            <v>0</v>
          </cell>
          <cell r="AB556" t="str">
            <v>INGENIERÍA DE SISTEMAS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 t="str">
            <v>UNIVERSIDAD SANTIAGO DE CALI</v>
          </cell>
          <cell r="AH556">
            <v>0</v>
          </cell>
          <cell r="AI556">
            <v>0</v>
          </cell>
          <cell r="AJ556">
            <v>2010</v>
          </cell>
          <cell r="AK556">
            <v>0</v>
          </cell>
          <cell r="AL556">
            <v>0</v>
          </cell>
          <cell r="AM556">
            <v>0</v>
          </cell>
          <cell r="AN556" t="str">
            <v>ORACLE DATABASE 11 G ADMINISTRATOR 1</v>
          </cell>
          <cell r="AO556">
            <v>0</v>
          </cell>
          <cell r="AP556">
            <v>0</v>
          </cell>
          <cell r="AQ556">
            <v>0</v>
          </cell>
          <cell r="AR556" t="str">
            <v>ORACLE-2015</v>
          </cell>
          <cell r="AS556">
            <v>0</v>
          </cell>
          <cell r="AT556">
            <v>0</v>
          </cell>
          <cell r="AU556">
            <v>0</v>
          </cell>
          <cell r="AV556">
            <v>30226</v>
          </cell>
          <cell r="AW556">
            <v>36.336986301369862</v>
          </cell>
          <cell r="AX556" t="str">
            <v>CALI</v>
          </cell>
          <cell r="AY556" t="str">
            <v>CALLE 52 # 1B - 160 C.C CARRERA</v>
          </cell>
          <cell r="AZ556">
            <v>0</v>
          </cell>
          <cell r="BA556" t="str">
            <v>3137000 EXT 1811</v>
          </cell>
          <cell r="BB556">
            <v>4361959</v>
          </cell>
          <cell r="BC556">
            <v>3136022973</v>
          </cell>
          <cell r="BD556" t="str">
            <v>CARRERA 18 12- 425</v>
          </cell>
          <cell r="BE556" t="str">
            <v>CALI</v>
          </cell>
          <cell r="BF556" t="str">
            <v>O</v>
          </cell>
        </row>
        <row r="557">
          <cell r="A557">
            <v>1036337581</v>
          </cell>
          <cell r="B557" t="str">
            <v>RUBEN DARIO GIRALDO GIRALDO</v>
          </cell>
          <cell r="C557" t="str">
            <v>ACTIVO</v>
          </cell>
          <cell r="D557">
            <v>0</v>
          </cell>
          <cell r="E557" t="str">
            <v>COLCIENCIAS</v>
          </cell>
          <cell r="F557">
            <v>0</v>
          </cell>
          <cell r="G557" t="str">
            <v>OPERATIVO</v>
          </cell>
          <cell r="H557" t="str">
            <v>REGULAR</v>
          </cell>
          <cell r="I557" t="str">
            <v>M</v>
          </cell>
          <cell r="J557" t="str">
            <v>ruben.giraldo1204@gmail.com</v>
          </cell>
          <cell r="K557" t="str">
            <v>SOLTERO</v>
          </cell>
          <cell r="L557">
            <v>0</v>
          </cell>
          <cell r="M557" t="str">
            <v>AUXILIAR DE SOPORTE</v>
          </cell>
          <cell r="N557" t="str">
            <v>AUXILIAR</v>
          </cell>
          <cell r="O557" t="str">
            <v>I</v>
          </cell>
          <cell r="P557" t="str">
            <v>GOBERNACIÓN ANTIOQUIA</v>
          </cell>
          <cell r="Q557" t="str">
            <v>GOBERNACIÓN ANTIOQUIA</v>
          </cell>
          <cell r="R557" t="str">
            <v>TI</v>
          </cell>
          <cell r="S557" t="str">
            <v>BLAIMIR OSPINA CARDONA</v>
          </cell>
          <cell r="T557" t="str">
            <v>INDEFINIDO</v>
          </cell>
          <cell r="U557">
            <v>0</v>
          </cell>
          <cell r="V557">
            <v>42790</v>
          </cell>
          <cell r="W557">
            <v>0</v>
          </cell>
          <cell r="X557">
            <v>1.9150684931506849</v>
          </cell>
          <cell r="Y557" t="str">
            <v>TECNOLÓGICO</v>
          </cell>
          <cell r="Z557">
            <v>0</v>
          </cell>
          <cell r="AA557" t="str">
            <v>TELECOMUNICACIONES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 t="str">
            <v>INSTITUTO TECNOLÓGICO METROPOLITANO</v>
          </cell>
          <cell r="AG557">
            <v>0</v>
          </cell>
          <cell r="AH557">
            <v>0</v>
          </cell>
          <cell r="AI557">
            <v>0</v>
          </cell>
          <cell r="AJ557">
            <v>2014</v>
          </cell>
          <cell r="AK557">
            <v>0</v>
          </cell>
          <cell r="AL557">
            <v>0</v>
          </cell>
          <cell r="AM557">
            <v>0</v>
          </cell>
          <cell r="AN557" t="str">
            <v>DIPLOMADO EN EMPRENDIMIENTO EMPRESARIAL</v>
          </cell>
          <cell r="AO557">
            <v>0</v>
          </cell>
          <cell r="AP557">
            <v>0</v>
          </cell>
          <cell r="AQ557">
            <v>0</v>
          </cell>
          <cell r="AR557" t="str">
            <v>USB</v>
          </cell>
          <cell r="AS557">
            <v>0</v>
          </cell>
          <cell r="AT557">
            <v>0</v>
          </cell>
          <cell r="AU557">
            <v>0</v>
          </cell>
          <cell r="AV557">
            <v>33211</v>
          </cell>
          <cell r="AW557">
            <v>28.158904109589042</v>
          </cell>
          <cell r="AX557" t="str">
            <v>GOBERNACIÓN ANTIOQUIA</v>
          </cell>
          <cell r="AY557" t="str">
            <v xml:space="preserve">CALLE 42 # 52-186 SÓTANO EXTERNO. </v>
          </cell>
          <cell r="AZ557">
            <v>0</v>
          </cell>
          <cell r="BA557" t="str">
            <v>2629779 ext 14</v>
          </cell>
          <cell r="BB557">
            <v>5993612</v>
          </cell>
          <cell r="BC557">
            <v>3014214111</v>
          </cell>
          <cell r="BD557" t="str">
            <v>CASA , VEREDA CAJETE. POPAYÁN (CAUCA)</v>
          </cell>
          <cell r="BE557" t="str">
            <v>BELLO</v>
          </cell>
          <cell r="BF557" t="str">
            <v>A</v>
          </cell>
        </row>
        <row r="558">
          <cell r="A558">
            <v>71618041</v>
          </cell>
          <cell r="B558" t="str">
            <v>RUBEN DARIO VALENCIA ECHEVERRI</v>
          </cell>
          <cell r="C558" t="str">
            <v>ACTIVO</v>
          </cell>
          <cell r="D558">
            <v>0</v>
          </cell>
          <cell r="E558">
            <v>0</v>
          </cell>
          <cell r="F558">
            <v>0</v>
          </cell>
          <cell r="G558" t="str">
            <v>OPERATIVO</v>
          </cell>
          <cell r="H558" t="str">
            <v>REGULAR</v>
          </cell>
          <cell r="I558" t="str">
            <v>M</v>
          </cell>
          <cell r="J558">
            <v>0</v>
          </cell>
          <cell r="K558" t="str">
            <v>CASADO</v>
          </cell>
          <cell r="L558">
            <v>1</v>
          </cell>
          <cell r="M558" t="str">
            <v>MENSAJERO</v>
          </cell>
          <cell r="N558" t="str">
            <v>AUXILIAR</v>
          </cell>
          <cell r="O558" t="str">
            <v>I</v>
          </cell>
          <cell r="P558" t="str">
            <v>CASA MATRIZ</v>
          </cell>
          <cell r="Q558" t="str">
            <v>GERENCIA DE RECURSOS HUMANOS</v>
          </cell>
          <cell r="R558" t="str">
            <v>DIRECCIÓN DE GESTIÓN DE PERSONAL</v>
          </cell>
          <cell r="S558" t="str">
            <v>ANA ISABEL RAMIREZ MADRID</v>
          </cell>
          <cell r="T558" t="str">
            <v>INDEFINIDO</v>
          </cell>
          <cell r="U558">
            <v>0</v>
          </cell>
          <cell r="V558">
            <v>35769</v>
          </cell>
          <cell r="W558">
            <v>0</v>
          </cell>
          <cell r="X558">
            <v>21.150684931506849</v>
          </cell>
          <cell r="Y558" t="str">
            <v>BACHILLER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22755</v>
          </cell>
          <cell r="AW558">
            <v>56.805479452054797</v>
          </cell>
          <cell r="AX558" t="str">
            <v>MILLA DE ORO</v>
          </cell>
          <cell r="AY558" t="str">
            <v>CRA 43 A N 3 SUR-130 TORRE 1 PISO 12 MILLA DE ORO</v>
          </cell>
          <cell r="AZ558">
            <v>0</v>
          </cell>
          <cell r="BA558">
            <v>3137000</v>
          </cell>
          <cell r="BB558">
            <v>2532161</v>
          </cell>
          <cell r="BC558">
            <v>3186176436</v>
          </cell>
          <cell r="BD558" t="str">
            <v>KR 7 A 24 35, SINDICAL 2.</v>
          </cell>
          <cell r="BE558" t="str">
            <v>MEDELLÍN</v>
          </cell>
          <cell r="BF558" t="str">
            <v>A</v>
          </cell>
        </row>
        <row r="559">
          <cell r="A559">
            <v>1038102206</v>
          </cell>
          <cell r="B559" t="str">
            <v>RUBEN DARIO VERGARA FLOREZ</v>
          </cell>
          <cell r="C559" t="str">
            <v>INACTIVO</v>
          </cell>
          <cell r="D559">
            <v>0</v>
          </cell>
          <cell r="E559">
            <v>0</v>
          </cell>
          <cell r="F559" t="str">
            <v>RENUNCIA VOLUNTARIA</v>
          </cell>
          <cell r="G559" t="str">
            <v>OPERATIVO</v>
          </cell>
          <cell r="H559" t="str">
            <v>REGULAR</v>
          </cell>
          <cell r="I559" t="str">
            <v>M</v>
          </cell>
          <cell r="J559" t="str">
            <v>ruben.vergara@quipux.com</v>
          </cell>
          <cell r="K559" t="str">
            <v>SOLTERO</v>
          </cell>
          <cell r="L559">
            <v>0</v>
          </cell>
          <cell r="M559" t="str">
            <v>ANALISTA DE REQUISITOS</v>
          </cell>
          <cell r="N559" t="str">
            <v>PROFESIONAL SENIOR</v>
          </cell>
          <cell r="O559" t="str">
            <v>I</v>
          </cell>
          <cell r="P559" t="str">
            <v>CASA MATRIZ</v>
          </cell>
          <cell r="Q559" t="str">
            <v>VICEPRESIDENCIA DE FÁBRICA DE SOFTWARE</v>
          </cell>
          <cell r="R559" t="str">
            <v>GERENCIA DE OPTIMIZACIÓN DE SOLUCIONES</v>
          </cell>
          <cell r="S559" t="str">
            <v>JUAN CARLOS LOPEZ DELGADO</v>
          </cell>
          <cell r="T559" t="str">
            <v>INDEFINIDO</v>
          </cell>
          <cell r="U559">
            <v>0</v>
          </cell>
          <cell r="V559">
            <v>42191</v>
          </cell>
          <cell r="W559">
            <v>43051</v>
          </cell>
          <cell r="X559">
            <v>2.3561643835616439</v>
          </cell>
          <cell r="Y559" t="str">
            <v>PROFESIONAL</v>
          </cell>
          <cell r="Z559">
            <v>0</v>
          </cell>
          <cell r="AA559">
            <v>0</v>
          </cell>
          <cell r="AB559" t="str">
            <v>INGENIERÍA DE SISTEMAS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 t="str">
            <v>UNIVERSIDAD DE ANTIOQUIA</v>
          </cell>
          <cell r="AH559">
            <v>0</v>
          </cell>
          <cell r="AI559">
            <v>0</v>
          </cell>
          <cell r="AJ559">
            <v>2011</v>
          </cell>
          <cell r="AK559" t="str">
            <v>05255221187ANT</v>
          </cell>
          <cell r="AL559" t="str">
            <v>INGENIERÍA DE SISTEMAS</v>
          </cell>
          <cell r="AM559">
            <v>40952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32311</v>
          </cell>
          <cell r="AW559">
            <v>30.624657534246577</v>
          </cell>
          <cell r="AX559" t="str">
            <v>MILLA DE ORO</v>
          </cell>
          <cell r="AY559" t="str">
            <v>CRA 43 A N 3 SUR-130 TORRE 1 PISO 12 MILLA DE ORO</v>
          </cell>
          <cell r="AZ559" t="str">
            <v>TELETRABAJO 15/11/2016</v>
          </cell>
          <cell r="BA559">
            <v>3137000</v>
          </cell>
          <cell r="BB559" t="str">
            <v>288 4158</v>
          </cell>
          <cell r="BC559" t="str">
            <v>312 7722246</v>
          </cell>
          <cell r="BD559" t="str">
            <v>KR 39 B 4 N 52, CIUDAD 2000</v>
          </cell>
          <cell r="BE559" t="str">
            <v>SABANETA</v>
          </cell>
          <cell r="BF559" t="str">
            <v>O</v>
          </cell>
        </row>
        <row r="560">
          <cell r="A560">
            <v>1068812798</v>
          </cell>
          <cell r="B560" t="str">
            <v>SALIM ALBERTO CASTELLANOS RAMIREZ</v>
          </cell>
          <cell r="C560" t="str">
            <v>ACTIVO</v>
          </cell>
          <cell r="D560">
            <v>0</v>
          </cell>
          <cell r="E560" t="str">
            <v>COLCIENCIAS</v>
          </cell>
          <cell r="F560">
            <v>0</v>
          </cell>
          <cell r="G560" t="str">
            <v>OPERATIVO</v>
          </cell>
          <cell r="H560" t="str">
            <v>REGULAR</v>
          </cell>
          <cell r="I560" t="str">
            <v>M</v>
          </cell>
          <cell r="J560" t="str">
            <v>salim.castellanos@quipux.com</v>
          </cell>
          <cell r="K560" t="str">
            <v>CASADO</v>
          </cell>
          <cell r="L560">
            <v>1</v>
          </cell>
          <cell r="M560" t="str">
            <v>ARQUITECTO DE SOFTWARE</v>
          </cell>
          <cell r="N560" t="str">
            <v>PROFESIONAL SENIOR</v>
          </cell>
          <cell r="O560" t="str">
            <v>III</v>
          </cell>
          <cell r="P560" t="str">
            <v>CASA MATRIZ</v>
          </cell>
          <cell r="Q560" t="str">
            <v>VICEPRESIDENCIA DE FÁBRICA DE SOFTWARE</v>
          </cell>
          <cell r="R560" t="str">
            <v>GERENCIA DE ARQUITECTURA</v>
          </cell>
          <cell r="S560" t="str">
            <v>JUAN CARLOS RAMIREZ GOMEZ</v>
          </cell>
          <cell r="T560" t="str">
            <v>INDEFINIDO</v>
          </cell>
          <cell r="U560">
            <v>0</v>
          </cell>
          <cell r="V560">
            <v>42193</v>
          </cell>
          <cell r="W560">
            <v>0</v>
          </cell>
          <cell r="X560">
            <v>3.5506849315068494</v>
          </cell>
          <cell r="Y560" t="str">
            <v>TÉCNICO</v>
          </cell>
          <cell r="Z560" t="str">
            <v>SISTEMAS</v>
          </cell>
          <cell r="AA560">
            <v>0</v>
          </cell>
          <cell r="AB560" t="str">
            <v>ESTUDIANTE INGENIERÍA DE SISTEMAS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 t="str">
            <v>UNIVERSIDAD DE MEDELLÍN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32534</v>
          </cell>
          <cell r="AW560">
            <v>30.013698630136986</v>
          </cell>
          <cell r="AX560" t="str">
            <v>MILLA DE ORO</v>
          </cell>
          <cell r="AY560" t="str">
            <v>CRA 43 A N 3 SUR-130 TORRE 1 PISO 12 MILLA DE ORO</v>
          </cell>
          <cell r="AZ560">
            <v>0</v>
          </cell>
          <cell r="BA560">
            <v>3137000</v>
          </cell>
          <cell r="BB560">
            <v>3137000</v>
          </cell>
          <cell r="BC560">
            <v>3004714712</v>
          </cell>
          <cell r="BD560" t="str">
            <v>CALLE 57 N # 10-46, VILLA DEL VIENTO</v>
          </cell>
          <cell r="BE560" t="str">
            <v>ITAGUI</v>
          </cell>
          <cell r="BF560" t="str">
            <v>O</v>
          </cell>
        </row>
        <row r="561">
          <cell r="A561">
            <v>1035867743</v>
          </cell>
          <cell r="B561" t="str">
            <v>SALOME CASTAÑO GONZALEZ</v>
          </cell>
          <cell r="C561" t="str">
            <v>ACTIVO</v>
          </cell>
          <cell r="D561">
            <v>0</v>
          </cell>
          <cell r="E561">
            <v>0</v>
          </cell>
          <cell r="F561">
            <v>0</v>
          </cell>
          <cell r="G561" t="str">
            <v>OPERATIVO</v>
          </cell>
          <cell r="H561" t="str">
            <v>REGULAR</v>
          </cell>
          <cell r="I561" t="str">
            <v>F</v>
          </cell>
          <cell r="J561" t="str">
            <v>salome.castano@quipux.com</v>
          </cell>
          <cell r="K561" t="str">
            <v>SOLTERO</v>
          </cell>
          <cell r="L561">
            <v>0</v>
          </cell>
          <cell r="M561" t="str">
            <v>ANALISTA DE NÓMINA</v>
          </cell>
          <cell r="N561" t="str">
            <v>PROFESIONAL STAFF</v>
          </cell>
          <cell r="O561" t="str">
            <v>I</v>
          </cell>
          <cell r="P561" t="str">
            <v>CASA MATRIZ</v>
          </cell>
          <cell r="Q561" t="str">
            <v>VICEPRESIDENCIA DE ESTRATEGIA Y VALOR</v>
          </cell>
          <cell r="R561" t="str">
            <v>GERENCIA DE OPERACIONES FINANCIERAS</v>
          </cell>
          <cell r="S561" t="str">
            <v>KATERINE AGUDELO MONTOYA</v>
          </cell>
          <cell r="T561" t="str">
            <v>INDEFINIDO</v>
          </cell>
          <cell r="U561">
            <v>0</v>
          </cell>
          <cell r="V561">
            <v>42767</v>
          </cell>
          <cell r="W561">
            <v>0</v>
          </cell>
          <cell r="X561">
            <v>1.978082191780822</v>
          </cell>
          <cell r="Y561" t="str">
            <v>TECNOLÓGICO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 t="str">
            <v>ESTUDIANTE DE ADMINISTRACIÓN FINANCIERA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34421</v>
          </cell>
          <cell r="AW561">
            <v>24.843835616438355</v>
          </cell>
          <cell r="AX561" t="str">
            <v>MILLA DE ORO</v>
          </cell>
          <cell r="AY561" t="str">
            <v>CRA 43 A N 3 SUR-130 TORRE 1 PISO 12 MILLA DE ORO</v>
          </cell>
          <cell r="AZ561">
            <v>0</v>
          </cell>
          <cell r="BA561">
            <v>0</v>
          </cell>
          <cell r="BB561">
            <v>5992644</v>
          </cell>
          <cell r="BC561">
            <v>3095864700</v>
          </cell>
          <cell r="BD561" t="str">
            <v>CARRERA 5 34N 02 APTO 402E, VILLA MERCEDES.</v>
          </cell>
          <cell r="BE561" t="str">
            <v>COPACABANA</v>
          </cell>
          <cell r="BF561" t="str">
            <v>A</v>
          </cell>
        </row>
        <row r="562">
          <cell r="A562">
            <v>51955755</v>
          </cell>
          <cell r="B562" t="str">
            <v>SANDRA ANGELICA SANCHEZ RUIZ</v>
          </cell>
          <cell r="C562" t="str">
            <v>ACTIVO</v>
          </cell>
          <cell r="D562">
            <v>0</v>
          </cell>
          <cell r="E562" t="str">
            <v>COLCIENCIAS</v>
          </cell>
          <cell r="F562">
            <v>0</v>
          </cell>
          <cell r="G562" t="str">
            <v>LIDER</v>
          </cell>
          <cell r="H562" t="str">
            <v>REGULAR</v>
          </cell>
          <cell r="I562" t="str">
            <v>F</v>
          </cell>
          <cell r="J562" t="str">
            <v>sandra.sanchez@quipux.com</v>
          </cell>
          <cell r="K562" t="str">
            <v>CASADO</v>
          </cell>
          <cell r="L562">
            <v>1</v>
          </cell>
          <cell r="M562" t="str">
            <v>LIDER DE PROYECTO</v>
          </cell>
          <cell r="N562" t="str">
            <v>LÍDER</v>
          </cell>
          <cell r="O562" t="str">
            <v>II</v>
          </cell>
          <cell r="P562" t="str">
            <v>CASA MATRIZ</v>
          </cell>
          <cell r="Q562" t="str">
            <v>VICEPRESIDENCIA DE FÁBRICA DE SOFTWARE</v>
          </cell>
          <cell r="R562" t="str">
            <v>GERENCIA DE OPTIMIZACIÓN DE SOLUCIONES</v>
          </cell>
          <cell r="S562" t="str">
            <v>BEATRIZ EUGENIA JARAMILLO VASQUEZ</v>
          </cell>
          <cell r="T562" t="str">
            <v>INDEFINIDO</v>
          </cell>
          <cell r="U562">
            <v>0</v>
          </cell>
          <cell r="V562">
            <v>40575</v>
          </cell>
          <cell r="W562">
            <v>0</v>
          </cell>
          <cell r="X562">
            <v>7.9835616438356167</v>
          </cell>
          <cell r="Y562" t="str">
            <v>ESPECIALIZACIÓN</v>
          </cell>
          <cell r="Z562">
            <v>0</v>
          </cell>
          <cell r="AA562">
            <v>0</v>
          </cell>
          <cell r="AB562" t="str">
            <v>INGENIERÍA INDUSTRIAL</v>
          </cell>
          <cell r="AC562" t="str">
            <v>INGENIERÍA DE PRODUCCIÓN</v>
          </cell>
          <cell r="AD562">
            <v>0</v>
          </cell>
          <cell r="AE562">
            <v>0</v>
          </cell>
          <cell r="AF562">
            <v>0</v>
          </cell>
          <cell r="AG562" t="str">
            <v>UNIVERSIDAD DISTRITAL FRANCISCO JOSE CALDAS</v>
          </cell>
          <cell r="AH562">
            <v>0</v>
          </cell>
          <cell r="AI562">
            <v>0</v>
          </cell>
          <cell r="AJ562">
            <v>2001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25763</v>
          </cell>
          <cell r="AW562">
            <v>48.564383561643837</v>
          </cell>
          <cell r="AX562" t="str">
            <v>FORUM</v>
          </cell>
          <cell r="AY562" t="str">
            <v>Calle 7 Sur #42 - 70</v>
          </cell>
          <cell r="AZ562" t="str">
            <v>TELETRABAJO 13/03/2017</v>
          </cell>
          <cell r="BA562" t="str">
            <v>3137000 EXT 1810</v>
          </cell>
          <cell r="BB562" t="str">
            <v>no tiene</v>
          </cell>
          <cell r="BC562">
            <v>3162598349</v>
          </cell>
          <cell r="BD562" t="str">
            <v>CALLE 4B # 52E - 28, PARQUE DE LAS GARZAS</v>
          </cell>
          <cell r="BE562" t="str">
            <v>MEDELLÍN</v>
          </cell>
          <cell r="BF562" t="str">
            <v>B</v>
          </cell>
        </row>
        <row r="563">
          <cell r="A563">
            <v>39190082</v>
          </cell>
          <cell r="B563" t="str">
            <v>SANDRA BIBIANA RAMIREZ HENCKER</v>
          </cell>
          <cell r="C563" t="str">
            <v>ACTIVO</v>
          </cell>
          <cell r="D563">
            <v>0</v>
          </cell>
          <cell r="E563">
            <v>0</v>
          </cell>
          <cell r="F563">
            <v>0</v>
          </cell>
          <cell r="G563" t="str">
            <v>OPERATIVO</v>
          </cell>
          <cell r="H563" t="str">
            <v>REGULAR</v>
          </cell>
          <cell r="I563" t="str">
            <v>F</v>
          </cell>
          <cell r="J563" t="str">
            <v>sandra.ramirez@quipux.com</v>
          </cell>
          <cell r="K563" t="str">
            <v>CASADO</v>
          </cell>
          <cell r="L563">
            <v>2</v>
          </cell>
          <cell r="M563" t="str">
            <v>ANALISTA DE SOPORTE</v>
          </cell>
          <cell r="N563" t="str">
            <v>PROFESIONAL STAFF</v>
          </cell>
          <cell r="O563" t="str">
            <v>III</v>
          </cell>
          <cell r="P563" t="str">
            <v>CASA MATRIZ</v>
          </cell>
          <cell r="Q563" t="str">
            <v>VICEPRESIDENCIA DE OPERACIONES</v>
          </cell>
          <cell r="R563" t="str">
            <v>EXPERIENCIA DE SERVICIO</v>
          </cell>
          <cell r="S563" t="str">
            <v>MARIBEL CASTAÑO CIRO</v>
          </cell>
          <cell r="T563" t="str">
            <v>INDEFINIDO</v>
          </cell>
          <cell r="U563">
            <v>0</v>
          </cell>
          <cell r="V563">
            <v>36312</v>
          </cell>
          <cell r="W563">
            <v>0</v>
          </cell>
          <cell r="X563">
            <v>19.663013698630138</v>
          </cell>
          <cell r="Y563" t="str">
            <v>TÉCNICO</v>
          </cell>
          <cell r="Z563" t="str">
            <v>INFORMATICA</v>
          </cell>
          <cell r="AA563">
            <v>0</v>
          </cell>
          <cell r="AB563" t="str">
            <v>ESTUDIANTE INGENIERÍA INFORMATICA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 t="str">
            <v>FUNDACIÓN UNIVERSITARIA CATÓLICA DEL NORTE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29027</v>
          </cell>
          <cell r="AW563">
            <v>39.62191780821918</v>
          </cell>
          <cell r="AX563" t="str">
            <v>RIONEGRO</v>
          </cell>
          <cell r="AY563" t="str">
            <v>CALLE 42 Nº 56-39 SAVANA PLAZA</v>
          </cell>
          <cell r="AZ563" t="str">
            <v>TELETRABAJO 02/01/2017</v>
          </cell>
          <cell r="BA563" t="str">
            <v>3137000 ext 406</v>
          </cell>
          <cell r="BB563">
            <v>5680016</v>
          </cell>
          <cell r="BC563">
            <v>0</v>
          </cell>
          <cell r="BD563" t="str">
            <v>CL 6 A 15 26, CASA , BARRIO VALENCIA.</v>
          </cell>
          <cell r="BE563" t="str">
            <v>RIONEGRO</v>
          </cell>
          <cell r="BF563" t="str">
            <v>B</v>
          </cell>
        </row>
        <row r="564">
          <cell r="A564">
            <v>39445505</v>
          </cell>
          <cell r="B564" t="str">
            <v>SANDRA LILIANA GUIZADO GIL</v>
          </cell>
          <cell r="C564" t="str">
            <v>ACTIVO</v>
          </cell>
          <cell r="D564">
            <v>0</v>
          </cell>
          <cell r="E564">
            <v>0</v>
          </cell>
          <cell r="F564">
            <v>0</v>
          </cell>
          <cell r="G564" t="str">
            <v>OPERATIVO</v>
          </cell>
          <cell r="H564" t="str">
            <v>REGULAR</v>
          </cell>
          <cell r="I564" t="str">
            <v>F</v>
          </cell>
          <cell r="J564" t="str">
            <v>sanlyguiz@hotmail.com</v>
          </cell>
          <cell r="K564" t="str">
            <v>UNIÓN LIBRE</v>
          </cell>
          <cell r="L564">
            <v>3</v>
          </cell>
          <cell r="M564" t="str">
            <v>AUXILIAR OPERATIVO DE SERVICIO</v>
          </cell>
          <cell r="N564" t="str">
            <v>AUXILIAR</v>
          </cell>
          <cell r="O564" t="str">
            <v>I</v>
          </cell>
          <cell r="P564" t="str">
            <v>GOBERNACIÓN ANTIOQUIA</v>
          </cell>
          <cell r="Q564" t="str">
            <v>GOBERNACIÓN ANTIOQUIA</v>
          </cell>
          <cell r="R564" t="str">
            <v>OPERACIONES</v>
          </cell>
          <cell r="S564" t="str">
            <v>LUIS CARLOS BEDOYA VASQUEZ</v>
          </cell>
          <cell r="T564" t="str">
            <v>INDEFINIDO</v>
          </cell>
          <cell r="U564">
            <v>0</v>
          </cell>
          <cell r="V564">
            <v>42767</v>
          </cell>
          <cell r="W564">
            <v>0</v>
          </cell>
          <cell r="X564">
            <v>1.978082191780822</v>
          </cell>
          <cell r="Y564" t="str">
            <v>TÉCNICO</v>
          </cell>
          <cell r="Z564" t="str">
            <v>SISTEMAS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 t="str">
            <v>INSTITUTO ASYS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2005</v>
          </cell>
          <cell r="AK564">
            <v>0</v>
          </cell>
          <cell r="AL564">
            <v>0</v>
          </cell>
          <cell r="AM564">
            <v>0</v>
          </cell>
          <cell r="AN564" t="str">
            <v>SEMINARIO Y GESTIÓN DOCUMENTAL: TABLAS DE RETENCIÓN</v>
          </cell>
          <cell r="AO564">
            <v>0</v>
          </cell>
          <cell r="AP564">
            <v>0</v>
          </cell>
          <cell r="AQ564">
            <v>0</v>
          </cell>
          <cell r="AR564" t="str">
            <v>ESAP</v>
          </cell>
          <cell r="AS564">
            <v>0</v>
          </cell>
          <cell r="AT564">
            <v>0</v>
          </cell>
          <cell r="AU564">
            <v>0</v>
          </cell>
          <cell r="AV564">
            <v>27147</v>
          </cell>
          <cell r="AW564">
            <v>44.772602739726025</v>
          </cell>
          <cell r="AX564" t="str">
            <v>TRÁNSITO DE RIONEGRO</v>
          </cell>
          <cell r="AY564" t="str">
            <v xml:space="preserve">CALLE 42 # 52-186 SÓTANO EXTERNO. </v>
          </cell>
          <cell r="AZ564">
            <v>0</v>
          </cell>
          <cell r="BA564" t="str">
            <v>2629779 ext 14</v>
          </cell>
          <cell r="BB564">
            <v>3105957457</v>
          </cell>
          <cell r="BC564">
            <v>3105957457</v>
          </cell>
          <cell r="BD564" t="str">
            <v>CARRERA 1 C N° 27 AN 45,</v>
          </cell>
          <cell r="BE564" t="str">
            <v>MEDELLÍN</v>
          </cell>
          <cell r="BF564" t="str">
            <v>O</v>
          </cell>
        </row>
        <row r="565">
          <cell r="A565">
            <v>52215979</v>
          </cell>
          <cell r="B565" t="str">
            <v>SANDRA LILIANA MOVIL CAMACHO</v>
          </cell>
          <cell r="C565" t="str">
            <v>ACTIVO</v>
          </cell>
          <cell r="D565">
            <v>0</v>
          </cell>
          <cell r="E565">
            <v>0</v>
          </cell>
          <cell r="F565">
            <v>0</v>
          </cell>
          <cell r="G565" t="str">
            <v>LIDER</v>
          </cell>
          <cell r="H565" t="str">
            <v>REGULAR</v>
          </cell>
          <cell r="I565" t="str">
            <v>F</v>
          </cell>
          <cell r="J565" t="str">
            <v>sandra.movil@quipux.com</v>
          </cell>
          <cell r="K565" t="str">
            <v>SOLTERO</v>
          </cell>
          <cell r="L565">
            <v>2</v>
          </cell>
          <cell r="M565" t="str">
            <v>LIDER DE PROYECTO</v>
          </cell>
          <cell r="N565" t="str">
            <v>LÍDER</v>
          </cell>
          <cell r="O565" t="str">
            <v>I</v>
          </cell>
          <cell r="P565" t="str">
            <v>CASA MATRIZ</v>
          </cell>
          <cell r="Q565" t="str">
            <v>VICEPRESIDENCIA DE OPERACIONES</v>
          </cell>
          <cell r="R565" t="str">
            <v>EXPERIENCIA DE SERVICIO</v>
          </cell>
          <cell r="S565" t="str">
            <v>FLOR MARINA MESA GARCIA</v>
          </cell>
          <cell r="T565" t="str">
            <v>INDEFINIDO</v>
          </cell>
          <cell r="U565">
            <v>0</v>
          </cell>
          <cell r="V565">
            <v>40658</v>
          </cell>
          <cell r="W565">
            <v>0</v>
          </cell>
          <cell r="X565">
            <v>7.7561643835616438</v>
          </cell>
          <cell r="Y565" t="str">
            <v>ESPECIALIZACIÓN</v>
          </cell>
          <cell r="Z565">
            <v>0</v>
          </cell>
          <cell r="AA565">
            <v>0</v>
          </cell>
          <cell r="AB565" t="str">
            <v>INGENIERÍA INDUSTRIAL</v>
          </cell>
          <cell r="AC565" t="str">
            <v>GESTIÓN DE LA PRODUCTIVIDAD Y CALIDAD</v>
          </cell>
          <cell r="AD565">
            <v>0</v>
          </cell>
          <cell r="AE565">
            <v>0</v>
          </cell>
          <cell r="AF565">
            <v>0</v>
          </cell>
          <cell r="AG565" t="str">
            <v>UNIVERSIDAD AUTONOMA DE COLOMBIA</v>
          </cell>
          <cell r="AH565" t="str">
            <v>UNIVERSIDAD AUTONOMA DE COLOMBIA</v>
          </cell>
          <cell r="AI565">
            <v>0</v>
          </cell>
          <cell r="AJ565">
            <v>2001</v>
          </cell>
          <cell r="AK565" t="str">
            <v>25228206443CND</v>
          </cell>
          <cell r="AL565" t="str">
            <v>INGENIERÍA INDUSTRIAL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28265</v>
          </cell>
          <cell r="AW565">
            <v>41.709589041095889</v>
          </cell>
          <cell r="AX565" t="str">
            <v>SIM BOGOTÁ</v>
          </cell>
          <cell r="AY565" t="str">
            <v>Av. CALLE 26 # 69 - 63 OFICINA 313</v>
          </cell>
          <cell r="AZ565">
            <v>0</v>
          </cell>
          <cell r="BA565" t="str">
            <v>3137000 EXT 1810</v>
          </cell>
          <cell r="BB565">
            <v>3603782</v>
          </cell>
          <cell r="BC565">
            <v>3102573085</v>
          </cell>
          <cell r="BD565" t="str">
            <v>CL 17 A 1 B 75, VEREDA SAMANGA</v>
          </cell>
          <cell r="BE565" t="str">
            <v>BOGOTÁ</v>
          </cell>
          <cell r="BF565" t="str">
            <v>A</v>
          </cell>
        </row>
        <row r="566">
          <cell r="A566">
            <v>39192446</v>
          </cell>
          <cell r="B566" t="str">
            <v>SANDRA MILENA AGUIRRE QUINTERO</v>
          </cell>
          <cell r="C566" t="str">
            <v>INACTIVO</v>
          </cell>
          <cell r="D566">
            <v>0</v>
          </cell>
          <cell r="E566">
            <v>0</v>
          </cell>
          <cell r="F566" t="str">
            <v>RENUNCIA VOLUNTARIA</v>
          </cell>
          <cell r="G566" t="str">
            <v>OPERATIVO</v>
          </cell>
          <cell r="H566" t="str">
            <v>REGULAR</v>
          </cell>
          <cell r="I566" t="str">
            <v>F</v>
          </cell>
          <cell r="J566" t="str">
            <v>sandra.aguirre@quipux.com</v>
          </cell>
          <cell r="K566" t="str">
            <v>SOLTERO</v>
          </cell>
          <cell r="L566">
            <v>1</v>
          </cell>
          <cell r="M566" t="str">
            <v>ANALISTA DE SOPORTE</v>
          </cell>
          <cell r="N566" t="str">
            <v>AUXILIAR</v>
          </cell>
          <cell r="O566" t="str">
            <v>II</v>
          </cell>
          <cell r="P566" t="str">
            <v>CASA MATRIZ</v>
          </cell>
          <cell r="Q566" t="str">
            <v>VICEPRESIDENCIA DE FÁBRICA DE SOFTWARE</v>
          </cell>
          <cell r="R566" t="str">
            <v>GERENCIA DE OPTIMIZACIÓN DE SOLUCIONES</v>
          </cell>
          <cell r="S566" t="str">
            <v>EDWARD DAVID AGUIRRE PEREZ</v>
          </cell>
          <cell r="T566" t="str">
            <v>INDEFINIDO</v>
          </cell>
          <cell r="U566">
            <v>0</v>
          </cell>
          <cell r="V566">
            <v>41845</v>
          </cell>
          <cell r="W566">
            <v>42598</v>
          </cell>
          <cell r="X566">
            <v>2.0630136986301371</v>
          </cell>
          <cell r="Y566" t="str">
            <v>TÉCNICO</v>
          </cell>
          <cell r="Z566" t="str">
            <v>SECRETARIADO EJECUTIVO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 t="str">
            <v>COMPUCEJA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2003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30706</v>
          </cell>
          <cell r="AW566">
            <v>35.021917808219179</v>
          </cell>
          <cell r="AX566" t="str">
            <v>LA CEJA</v>
          </cell>
          <cell r="AY566" t="str">
            <v xml:space="preserve">CARRERA 17 # 21-54 </v>
          </cell>
          <cell r="AZ566">
            <v>0</v>
          </cell>
          <cell r="BA566">
            <v>5532313</v>
          </cell>
          <cell r="BB566">
            <v>5683659</v>
          </cell>
          <cell r="BC566">
            <v>3128260429</v>
          </cell>
          <cell r="BD566" t="str">
            <v>CARRERA 30 N # 10-09, CASA</v>
          </cell>
          <cell r="BE566" t="str">
            <v>La Ceja</v>
          </cell>
          <cell r="BF566" t="str">
            <v>O</v>
          </cell>
        </row>
        <row r="567">
          <cell r="A567">
            <v>1020449394</v>
          </cell>
          <cell r="B567" t="str">
            <v>LESLY XIOMARA ZAPATA PATIÑO</v>
          </cell>
          <cell r="C567" t="str">
            <v>ACTIVO</v>
          </cell>
          <cell r="D567">
            <v>0</v>
          </cell>
          <cell r="E567">
            <v>0</v>
          </cell>
          <cell r="F567">
            <v>0</v>
          </cell>
          <cell r="G567" t="str">
            <v>OPERATIVO</v>
          </cell>
          <cell r="H567" t="str">
            <v>REGULAR</v>
          </cell>
          <cell r="I567" t="str">
            <v>F</v>
          </cell>
          <cell r="J567" t="str">
            <v>lesly.zapata@quipux.com</v>
          </cell>
          <cell r="K567" t="str">
            <v>SOLTERO</v>
          </cell>
          <cell r="L567">
            <v>0</v>
          </cell>
          <cell r="M567" t="str">
            <v>ANALISTA DE PROCESOS</v>
          </cell>
          <cell r="N567" t="str">
            <v>PROFESIONAL EN ENTRENAMIENTO</v>
          </cell>
          <cell r="O567" t="str">
            <v>II</v>
          </cell>
          <cell r="P567" t="str">
            <v>CASA MATRIZ</v>
          </cell>
          <cell r="Q567" t="str">
            <v>VICEPRESIDENCIA DE INVESTIGACIÓN Y DESARROLLO</v>
          </cell>
          <cell r="R567" t="str">
            <v>EQUIPO DE INVESTIGACIÓN Y DESARROLLO</v>
          </cell>
          <cell r="S567" t="str">
            <v>BEATRIZ YANNETH RAMIREZ GOMEZ</v>
          </cell>
          <cell r="T567" t="str">
            <v>INDEFINIDO</v>
          </cell>
          <cell r="U567">
            <v>0</v>
          </cell>
          <cell r="V567">
            <v>43356</v>
          </cell>
          <cell r="W567">
            <v>0</v>
          </cell>
          <cell r="X567">
            <v>0.36438356164383562</v>
          </cell>
          <cell r="Y567" t="str">
            <v>BACHILLER</v>
          </cell>
          <cell r="Z567">
            <v>0</v>
          </cell>
          <cell r="AA567">
            <v>0</v>
          </cell>
          <cell r="AB567" t="str">
            <v>ESTUDIANTE DE ADMINISTRACIÓN TECNOLÓGICA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 t="str">
            <v>ITM</v>
          </cell>
          <cell r="AH567">
            <v>0</v>
          </cell>
          <cell r="AI567">
            <v>0</v>
          </cell>
          <cell r="AJ567">
            <v>2018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33846</v>
          </cell>
          <cell r="AW567">
            <v>26.419178082191781</v>
          </cell>
          <cell r="AX567" t="str">
            <v>MILLA DE ORO</v>
          </cell>
          <cell r="AY567" t="str">
            <v>CRA 43 A N 3 SUR-130 TORRE 1 PISO 12 MILLA DE ORO</v>
          </cell>
          <cell r="AZ567">
            <v>0</v>
          </cell>
          <cell r="BA567">
            <v>3137000</v>
          </cell>
          <cell r="BB567">
            <v>4742792</v>
          </cell>
          <cell r="BC567">
            <v>3205829723</v>
          </cell>
          <cell r="BD567" t="str">
            <v>CALLE 96A N 80 - 15</v>
          </cell>
          <cell r="BE567" t="str">
            <v>MEDELLÍN</v>
          </cell>
          <cell r="BF567" t="str">
            <v>O</v>
          </cell>
        </row>
        <row r="568">
          <cell r="A568">
            <v>1094902384</v>
          </cell>
          <cell r="B568" t="str">
            <v>CRISTHIAN CAMILO RINCON LONDOÑO</v>
          </cell>
          <cell r="C568" t="str">
            <v>ACTIVO</v>
          </cell>
          <cell r="D568">
            <v>0</v>
          </cell>
          <cell r="E568">
            <v>0</v>
          </cell>
          <cell r="F568">
            <v>0</v>
          </cell>
          <cell r="G568" t="str">
            <v>OPERATIVO</v>
          </cell>
          <cell r="H568" t="str">
            <v>REGULAR</v>
          </cell>
          <cell r="I568" t="str">
            <v>M</v>
          </cell>
          <cell r="J568" t="str">
            <v>cristhian.rincon@quipux.com</v>
          </cell>
          <cell r="K568" t="str">
            <v>SOLTERO</v>
          </cell>
          <cell r="L568">
            <v>0</v>
          </cell>
          <cell r="M568" t="str">
            <v>ANALISTA DE REQUISITOS</v>
          </cell>
          <cell r="N568" t="str">
            <v>PROFESIONAL STAFF</v>
          </cell>
          <cell r="O568" t="str">
            <v>III</v>
          </cell>
          <cell r="P568" t="str">
            <v>CASA MATRIZ</v>
          </cell>
          <cell r="Q568" t="str">
            <v>VICEPRESIDENCIA DE FÁBRICA DE SOFTWARE</v>
          </cell>
          <cell r="R568" t="str">
            <v>GERENCIA DE OPTIMIZACIÓN DE SOLUCIONES</v>
          </cell>
          <cell r="S568" t="str">
            <v>PAULA ANDREA CARDONA HERNANDEZ</v>
          </cell>
          <cell r="T568" t="str">
            <v>INDEFINIDO</v>
          </cell>
          <cell r="U568">
            <v>0</v>
          </cell>
          <cell r="V568">
            <v>43360</v>
          </cell>
          <cell r="W568">
            <v>0</v>
          </cell>
          <cell r="X568">
            <v>0.35342465753424657</v>
          </cell>
          <cell r="Y568" t="str">
            <v>PROFESIONAL</v>
          </cell>
          <cell r="Z568">
            <v>0</v>
          </cell>
          <cell r="AA568">
            <v>0</v>
          </cell>
          <cell r="AB568" t="str">
            <v xml:space="preserve">INGENIERA DE SISTEMAS Y COMPUZACIÓN 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 t="str">
            <v>UNIVERSIDAD DEL QUINDIO</v>
          </cell>
          <cell r="AH568">
            <v>0</v>
          </cell>
          <cell r="AI568">
            <v>0</v>
          </cell>
          <cell r="AJ568">
            <v>2015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32529</v>
          </cell>
          <cell r="AW568">
            <v>30.027397260273972</v>
          </cell>
          <cell r="AX568" t="str">
            <v>FORUM</v>
          </cell>
          <cell r="AY568" t="str">
            <v>Calle 7 Sur #42 - 70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 t="str">
            <v>CALLE 4 SUR Nº 48-110</v>
          </cell>
          <cell r="BE568">
            <v>0</v>
          </cell>
          <cell r="BF568">
            <v>0</v>
          </cell>
        </row>
        <row r="569">
          <cell r="A569">
            <v>43741989</v>
          </cell>
          <cell r="B569" t="str">
            <v>SANDRA PATRICIA MONTOYA NIETO</v>
          </cell>
          <cell r="C569" t="str">
            <v>ACTIVO</v>
          </cell>
          <cell r="D569">
            <v>0</v>
          </cell>
          <cell r="E569" t="str">
            <v>COLCIENCIAS</v>
          </cell>
          <cell r="F569">
            <v>0</v>
          </cell>
          <cell r="G569" t="str">
            <v>OPERATIVO</v>
          </cell>
          <cell r="H569" t="str">
            <v>REGULAR</v>
          </cell>
          <cell r="I569" t="str">
            <v>F</v>
          </cell>
          <cell r="J569" t="str">
            <v>sandra.montoya@quipux.com</v>
          </cell>
          <cell r="K569" t="str">
            <v>SOLTERO</v>
          </cell>
          <cell r="L569">
            <v>1</v>
          </cell>
          <cell r="M569" t="str">
            <v>ANALISTA DE REQUISITOS</v>
          </cell>
          <cell r="N569" t="str">
            <v>PROFESIONAL SENIOR</v>
          </cell>
          <cell r="O569" t="str">
            <v>I</v>
          </cell>
          <cell r="P569" t="str">
            <v>CASA MATRIZ</v>
          </cell>
          <cell r="Q569" t="str">
            <v>VICEPRESIDENCIA DE FÁBRICA DE SOFTWARE</v>
          </cell>
          <cell r="R569" t="str">
            <v>GERENCIA DE OPTIMIZACIÓN DE SOLUCIONES</v>
          </cell>
          <cell r="S569" t="str">
            <v>JUAN CARLOS ORTEGA MUÑOZ</v>
          </cell>
          <cell r="T569" t="str">
            <v>INDEFINIDO</v>
          </cell>
          <cell r="U569">
            <v>0</v>
          </cell>
          <cell r="V569">
            <v>41253</v>
          </cell>
          <cell r="W569">
            <v>0</v>
          </cell>
          <cell r="X569">
            <v>6.1260273972602741</v>
          </cell>
          <cell r="Y569" t="str">
            <v>PROFESIONAL</v>
          </cell>
          <cell r="Z569">
            <v>0</v>
          </cell>
          <cell r="AA569">
            <v>0</v>
          </cell>
          <cell r="AB569" t="str">
            <v>INGENIERÍA DE SISTEMAS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 t="str">
            <v>UNIVERSIDAD EAFIT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 t="str">
            <v>ITIL FOUNDATION CERTIFICATE</v>
          </cell>
          <cell r="AO569">
            <v>0</v>
          </cell>
          <cell r="AP569">
            <v>0</v>
          </cell>
          <cell r="AQ569">
            <v>0</v>
          </cell>
          <cell r="AR569" t="str">
            <v>EXIN-2007</v>
          </cell>
          <cell r="AS569">
            <v>0</v>
          </cell>
          <cell r="AT569">
            <v>0</v>
          </cell>
          <cell r="AU569">
            <v>0</v>
          </cell>
          <cell r="AV569">
            <v>26919</v>
          </cell>
          <cell r="AW569">
            <v>45.397260273972606</v>
          </cell>
          <cell r="AX569" t="str">
            <v>FORUM</v>
          </cell>
          <cell r="AY569" t="str">
            <v>Calle 7 Sur #42 - 70</v>
          </cell>
          <cell r="AZ569">
            <v>0</v>
          </cell>
          <cell r="BA569">
            <v>3137000</v>
          </cell>
          <cell r="BB569">
            <v>5990140</v>
          </cell>
          <cell r="BC569">
            <v>3163753424</v>
          </cell>
          <cell r="BD569" t="str">
            <v>CARRERA 55 2D 36, LOMAS DE GRANADA</v>
          </cell>
          <cell r="BE569" t="str">
            <v>MEDELLÍN</v>
          </cell>
          <cell r="BF569" t="str">
            <v>O</v>
          </cell>
        </row>
        <row r="570">
          <cell r="A570">
            <v>1036935915</v>
          </cell>
          <cell r="B570" t="str">
            <v>SANDRA VIVIANA ACEVEDO VALENCIA</v>
          </cell>
          <cell r="C570" t="str">
            <v>ACTIVO</v>
          </cell>
          <cell r="D570">
            <v>0</v>
          </cell>
          <cell r="E570">
            <v>0</v>
          </cell>
          <cell r="F570">
            <v>0</v>
          </cell>
          <cell r="G570" t="str">
            <v>OPERATIVO</v>
          </cell>
          <cell r="H570" t="str">
            <v>REGULAR</v>
          </cell>
          <cell r="I570" t="str">
            <v>F</v>
          </cell>
          <cell r="J570" t="str">
            <v>sandra.acevedo@quipux.com</v>
          </cell>
          <cell r="K570" t="str">
            <v>CASADO</v>
          </cell>
          <cell r="L570">
            <v>0</v>
          </cell>
          <cell r="M570" t="str">
            <v>ANALISTA DE REQUISITOS</v>
          </cell>
          <cell r="N570" t="str">
            <v>PROFESIONAL SENIOR</v>
          </cell>
          <cell r="O570" t="str">
            <v>II</v>
          </cell>
          <cell r="P570" t="str">
            <v>CASA MATRIZ</v>
          </cell>
          <cell r="Q570" t="str">
            <v>VICEPRESIDENCIA DE FÁBRICA DE SOFTWARE</v>
          </cell>
          <cell r="R570" t="str">
            <v>GERENCIA DE OPTIMIZACIÓN DE SOLUCIONES</v>
          </cell>
          <cell r="S570" t="str">
            <v>ANGELA MARIA CUARTAS HURTADO</v>
          </cell>
          <cell r="T570" t="str">
            <v>INDEFINIDO</v>
          </cell>
          <cell r="U570">
            <v>0</v>
          </cell>
          <cell r="V570">
            <v>41113</v>
          </cell>
          <cell r="W570">
            <v>0</v>
          </cell>
          <cell r="X570">
            <v>6.5095890410958903</v>
          </cell>
          <cell r="Y570" t="str">
            <v>ESPECIALIZACIÓN</v>
          </cell>
          <cell r="Z570">
            <v>0</v>
          </cell>
          <cell r="AA570">
            <v>0</v>
          </cell>
          <cell r="AB570" t="str">
            <v>INGENIERÍA DE SISTEMAS</v>
          </cell>
          <cell r="AC570" t="str">
            <v xml:space="preserve">GESTIÓN DE SOFTWARE </v>
          </cell>
          <cell r="AD570">
            <v>0</v>
          </cell>
          <cell r="AE570">
            <v>0</v>
          </cell>
          <cell r="AF570">
            <v>0</v>
          </cell>
          <cell r="AG570" t="str">
            <v>UNIVERSIDAD CATÓLICA DE ORIENTE</v>
          </cell>
          <cell r="AH570" t="str">
            <v>UNIVERSIDAD CATÓLICA DEL ORIENTE</v>
          </cell>
          <cell r="AI570">
            <v>0</v>
          </cell>
          <cell r="AJ570">
            <v>2013</v>
          </cell>
          <cell r="AK570" t="str">
            <v>05255-257443ANT</v>
          </cell>
          <cell r="AL570" t="str">
            <v>INGENIERÍA DE SISTEMAS</v>
          </cell>
          <cell r="AM570">
            <v>41501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32842</v>
          </cell>
          <cell r="AW570">
            <v>29.169863013698631</v>
          </cell>
          <cell r="AX570" t="str">
            <v>RIONEGRO</v>
          </cell>
          <cell r="AY570" t="str">
            <v>CALLE 42 Nº 56-39 SAVANA PLAZA</v>
          </cell>
          <cell r="AZ570">
            <v>0</v>
          </cell>
          <cell r="BA570" t="str">
            <v>3137000 ext 406</v>
          </cell>
          <cell r="BB570">
            <v>5623256</v>
          </cell>
          <cell r="BC570">
            <v>3105312011</v>
          </cell>
          <cell r="BD570" t="str">
            <v>CARRERA 48 #1-49, LOS NARANJOS</v>
          </cell>
          <cell r="BE570" t="str">
            <v>RIONEGRO</v>
          </cell>
          <cell r="BF570" t="str">
            <v>A</v>
          </cell>
        </row>
        <row r="571">
          <cell r="A571">
            <v>32295634</v>
          </cell>
          <cell r="B571" t="str">
            <v>DIANA GIRALDO VELEZ</v>
          </cell>
          <cell r="C571" t="str">
            <v>ACTIVO</v>
          </cell>
          <cell r="D571">
            <v>0</v>
          </cell>
          <cell r="E571">
            <v>0</v>
          </cell>
          <cell r="F571">
            <v>0</v>
          </cell>
          <cell r="G571" t="str">
            <v>LIDER</v>
          </cell>
          <cell r="H571" t="str">
            <v>REGULAR</v>
          </cell>
          <cell r="I571" t="str">
            <v>F</v>
          </cell>
          <cell r="J571" t="str">
            <v>diana.giraldo@vehiculosantioquia.com</v>
          </cell>
          <cell r="K571" t="str">
            <v>SOLTERO</v>
          </cell>
          <cell r="L571">
            <v>1</v>
          </cell>
          <cell r="M571" t="str">
            <v>GERENTE DE SERVICIOS</v>
          </cell>
          <cell r="N571" t="str">
            <v>GERENTE</v>
          </cell>
          <cell r="O571" t="str">
            <v>I</v>
          </cell>
          <cell r="P571" t="str">
            <v>GOBERNACIÓN ANTIOQUIA</v>
          </cell>
          <cell r="Q571" t="str">
            <v>GOBERNACIÓN ANTIOQUIA</v>
          </cell>
          <cell r="R571" t="str">
            <v>GERENCIA</v>
          </cell>
          <cell r="S571" t="str">
            <v>FLOR MARINA MESA GARCIA</v>
          </cell>
          <cell r="T571" t="str">
            <v>INDEFINIDO</v>
          </cell>
          <cell r="U571">
            <v>0</v>
          </cell>
          <cell r="V571">
            <v>43360</v>
          </cell>
          <cell r="W571">
            <v>0</v>
          </cell>
          <cell r="X571">
            <v>0.35342465753424657</v>
          </cell>
          <cell r="Y571" t="str">
            <v>MAESTRÍA</v>
          </cell>
          <cell r="Z571">
            <v>0</v>
          </cell>
          <cell r="AA571">
            <v>0</v>
          </cell>
          <cell r="AB571" t="str">
            <v>NEGOCIOS INTERNACIONALES</v>
          </cell>
          <cell r="AC571">
            <v>0</v>
          </cell>
          <cell r="AD571" t="str">
            <v>ADMINISTRACIÓN</v>
          </cell>
          <cell r="AE571">
            <v>0</v>
          </cell>
          <cell r="AF571">
            <v>0</v>
          </cell>
          <cell r="AG571" t="str">
            <v>EAFIT</v>
          </cell>
          <cell r="AH571">
            <v>0</v>
          </cell>
          <cell r="AI571" t="str">
            <v>UNIVERSIDAD DE LOS ANDES</v>
          </cell>
          <cell r="AJ571">
            <v>2012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30779</v>
          </cell>
          <cell r="AW571">
            <v>34.821917808219176</v>
          </cell>
          <cell r="AX571" t="str">
            <v>GOBERNACIÓN ANTIOQUIA</v>
          </cell>
          <cell r="AY571" t="str">
            <v xml:space="preserve">CALLE 42 # 52-186 SÓTANO EXTERNO. 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</row>
        <row r="572">
          <cell r="A572">
            <v>1036634147</v>
          </cell>
          <cell r="B572" t="str">
            <v>SANTIAGO ALVAREZ FRANCO</v>
          </cell>
          <cell r="C572" t="str">
            <v>ACTIVO</v>
          </cell>
          <cell r="D572">
            <v>0</v>
          </cell>
          <cell r="E572">
            <v>0</v>
          </cell>
          <cell r="F572">
            <v>0</v>
          </cell>
          <cell r="G572" t="str">
            <v>OPERATIVO</v>
          </cell>
          <cell r="H572" t="str">
            <v>REGULAR</v>
          </cell>
          <cell r="I572" t="str">
            <v>M</v>
          </cell>
          <cell r="J572" t="str">
            <v>santiago.alvarez@quipux.com</v>
          </cell>
          <cell r="K572" t="str">
            <v>UNIÓN LIBRE</v>
          </cell>
          <cell r="L572">
            <v>0</v>
          </cell>
          <cell r="M572" t="str">
            <v>ANALISTA DE PROCESOS</v>
          </cell>
          <cell r="N572" t="str">
            <v>PROFESIONAL STAFF</v>
          </cell>
          <cell r="O572" t="str">
            <v>I</v>
          </cell>
          <cell r="P572" t="str">
            <v>CASA MATRIZ</v>
          </cell>
          <cell r="Q572" t="str">
            <v>VICEPRESIDENCIA DE OPERACIONES</v>
          </cell>
          <cell r="R572" t="str">
            <v>GERENCIA DE HOMOLOGACIÓN Y CERTIFICACIÓN DEL MODELO DE OPERACIÓN</v>
          </cell>
          <cell r="S572" t="str">
            <v>NANCY ELENA GOMEZ GOMEZ</v>
          </cell>
          <cell r="T572" t="str">
            <v>INDEFINIDO</v>
          </cell>
          <cell r="U572">
            <v>0</v>
          </cell>
          <cell r="V572">
            <v>42793</v>
          </cell>
          <cell r="W572">
            <v>0</v>
          </cell>
          <cell r="X572">
            <v>1.9068493150684931</v>
          </cell>
          <cell r="Y572" t="str">
            <v>PROFESIONAL</v>
          </cell>
          <cell r="Z572">
            <v>0</v>
          </cell>
          <cell r="AA572">
            <v>0</v>
          </cell>
          <cell r="AB572" t="str">
            <v>ADMINISTRACIÓN DE NEGOCIOS INTERNACIONALES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 t="str">
            <v>INSTITUCIÓN UNIVERSIATRIA CEIPA</v>
          </cell>
          <cell r="AH572">
            <v>0</v>
          </cell>
          <cell r="AI572">
            <v>0</v>
          </cell>
          <cell r="AJ572">
            <v>2014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33264</v>
          </cell>
          <cell r="AW572">
            <v>28.013698630136986</v>
          </cell>
          <cell r="AX572" t="str">
            <v>MILLA DE ORO</v>
          </cell>
          <cell r="AY572" t="str">
            <v>CRA 43 A N 3 SUR-130 TORRE 1 PISO 12 MILLA DE ORO</v>
          </cell>
          <cell r="AZ572">
            <v>0</v>
          </cell>
          <cell r="BA572">
            <v>3137000</v>
          </cell>
          <cell r="BB572">
            <v>2810698</v>
          </cell>
          <cell r="BC572">
            <v>3192518096</v>
          </cell>
          <cell r="BD572" t="str">
            <v>CALLE 34 N 4 A 30 INTERIOR 122 CASA 30.</v>
          </cell>
          <cell r="BE572" t="str">
            <v>ITAGUI</v>
          </cell>
          <cell r="BF572" t="str">
            <v>O</v>
          </cell>
        </row>
        <row r="573">
          <cell r="A573">
            <v>1035864834</v>
          </cell>
          <cell r="B573" t="str">
            <v>SANTIAGO CARMONA MADRID</v>
          </cell>
          <cell r="C573" t="str">
            <v>INACTIVO</v>
          </cell>
          <cell r="D573" t="str">
            <v>VOLUNTARIA NEGATIVA</v>
          </cell>
          <cell r="E573">
            <v>0</v>
          </cell>
          <cell r="F573" t="str">
            <v>RENUNCIA VOLUNTARIA</v>
          </cell>
          <cell r="G573" t="str">
            <v>OPERATIVO</v>
          </cell>
          <cell r="H573" t="str">
            <v>REGULAR</v>
          </cell>
          <cell r="I573" t="str">
            <v>M</v>
          </cell>
          <cell r="J573" t="str">
            <v>santiago.carmona@quipux.com</v>
          </cell>
          <cell r="K573" t="str">
            <v>SOLTERO</v>
          </cell>
          <cell r="L573">
            <v>0</v>
          </cell>
          <cell r="M573" t="str">
            <v>AUXILIAR OPERATIVO DE SERVICIO</v>
          </cell>
          <cell r="N573" t="str">
            <v>PROFESIONAL STAFF</v>
          </cell>
          <cell r="O573" t="str">
            <v>I</v>
          </cell>
          <cell r="P573" t="str">
            <v>CASA MATRIZ</v>
          </cell>
          <cell r="Q573" t="str">
            <v>VICEPRESIDENCIA DE OPERACIONES</v>
          </cell>
          <cell r="R573" t="str">
            <v>EXPERIENCIA DE SERVICIO</v>
          </cell>
          <cell r="S573" t="str">
            <v>MARIBEL CASTAÑO CIRO</v>
          </cell>
          <cell r="T573" t="str">
            <v>INDEFINIDO</v>
          </cell>
          <cell r="U573">
            <v>0</v>
          </cell>
          <cell r="V573">
            <v>42843</v>
          </cell>
          <cell r="W573">
            <v>43447</v>
          </cell>
          <cell r="X573">
            <v>1.6547945205479453</v>
          </cell>
          <cell r="Y573" t="str">
            <v>TECNOLÓGICO</v>
          </cell>
          <cell r="Z573">
            <v>0</v>
          </cell>
          <cell r="AA573" t="str">
            <v>SISTEMAS DE INFORMACIÓN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 t="str">
            <v>INSTITUTO TECNOLÓGICO METROPOLITANO</v>
          </cell>
          <cell r="AG573">
            <v>0</v>
          </cell>
          <cell r="AH573">
            <v>0</v>
          </cell>
          <cell r="AI573">
            <v>0</v>
          </cell>
          <cell r="AJ573">
            <v>2015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34173</v>
          </cell>
          <cell r="AW573">
            <v>25.523287671232875</v>
          </cell>
          <cell r="AX573" t="str">
            <v>TRÁNSITO MEDELLÍN</v>
          </cell>
          <cell r="AY573" t="str">
            <v>CARRERA 64 C No. 72 - 58 TRÁNSITO MEDELLÍN</v>
          </cell>
          <cell r="AZ573" t="str">
            <v>vinculado como auxiliar operativo para gobernacion desde el 18/04/2017 hasta el 01/01/2018. apartir del 04/01/2018 se hace un ascenso a Quipux Principal como Analista de Soporte</v>
          </cell>
          <cell r="BA573" t="str">
            <v>3201000 ext 4424</v>
          </cell>
          <cell r="BB573">
            <v>2890180</v>
          </cell>
          <cell r="BC573">
            <v>3147936847</v>
          </cell>
          <cell r="BD573" t="str">
            <v>CL 69 N 7 38, LA PAZ.</v>
          </cell>
          <cell r="BE573" t="str">
            <v>MEDELLÍN</v>
          </cell>
          <cell r="BF573" t="str">
            <v>A</v>
          </cell>
        </row>
        <row r="574">
          <cell r="A574">
            <v>1040043671</v>
          </cell>
          <cell r="B574" t="str">
            <v>SANTIAGO GALLEGO JIMENEZ</v>
          </cell>
          <cell r="C574" t="str">
            <v>INACTIVO</v>
          </cell>
          <cell r="D574">
            <v>0</v>
          </cell>
          <cell r="E574">
            <v>0</v>
          </cell>
          <cell r="F574" t="str">
            <v>DESPIDO SIN JUSTA CAUSA</v>
          </cell>
          <cell r="G574" t="str">
            <v>OPERATIVO</v>
          </cell>
          <cell r="H574" t="str">
            <v>REGULAR</v>
          </cell>
          <cell r="I574" t="str">
            <v>M</v>
          </cell>
          <cell r="J574" t="str">
            <v>santiago-1993@outlook.com</v>
          </cell>
          <cell r="K574" t="str">
            <v>SOLTERO</v>
          </cell>
          <cell r="L574">
            <v>0</v>
          </cell>
          <cell r="M574" t="str">
            <v>ANALISTA DE SOPORTE</v>
          </cell>
          <cell r="N574" t="str">
            <v>AUXILIAR</v>
          </cell>
          <cell r="O574" t="str">
            <v>II</v>
          </cell>
          <cell r="P574" t="str">
            <v>CASA MATRIZ</v>
          </cell>
          <cell r="Q574" t="str">
            <v>VICEPRESIDENCIA DE OPERACIONES</v>
          </cell>
          <cell r="R574" t="str">
            <v>EXPERIENCIA DE SERVICIO</v>
          </cell>
          <cell r="S574" t="str">
            <v>EDWARD DAVID AGUIRRE PEREZ</v>
          </cell>
          <cell r="T574" t="str">
            <v>INDEFINIDO</v>
          </cell>
          <cell r="U574">
            <v>0</v>
          </cell>
          <cell r="V574">
            <v>42639</v>
          </cell>
          <cell r="W574">
            <v>42979</v>
          </cell>
          <cell r="X574">
            <v>0.93150684931506844</v>
          </cell>
          <cell r="Y574" t="str">
            <v>TÉCNICO</v>
          </cell>
          <cell r="Z574" t="str">
            <v>MERCADEO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 t="str">
            <v>SENA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 t="str">
            <v>NO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34293</v>
          </cell>
          <cell r="AW574">
            <v>25.194520547945206</v>
          </cell>
          <cell r="AX574" t="str">
            <v>LA CEJA</v>
          </cell>
          <cell r="AY574" t="str">
            <v xml:space="preserve">CARRERA 17 # 21-54 </v>
          </cell>
          <cell r="AZ574">
            <v>0</v>
          </cell>
          <cell r="BA574">
            <v>5532313</v>
          </cell>
          <cell r="BB574">
            <v>3005939104</v>
          </cell>
          <cell r="BC574">
            <v>3005939104</v>
          </cell>
          <cell r="BD574" t="str">
            <v>CARRERA 4 B E 14-24.</v>
          </cell>
          <cell r="BE574" t="str">
            <v>LA CEJA</v>
          </cell>
          <cell r="BF574" t="str">
            <v>O</v>
          </cell>
        </row>
        <row r="575">
          <cell r="A575">
            <v>1128433479</v>
          </cell>
          <cell r="B575" t="str">
            <v>SANTIAGO LONDOÑO GIRALDO</v>
          </cell>
          <cell r="C575" t="str">
            <v>ACTIVO</v>
          </cell>
          <cell r="D575">
            <v>0</v>
          </cell>
          <cell r="E575">
            <v>0</v>
          </cell>
          <cell r="F575">
            <v>0</v>
          </cell>
          <cell r="G575" t="str">
            <v>OPERATIVO</v>
          </cell>
          <cell r="H575" t="str">
            <v>REGULAR</v>
          </cell>
          <cell r="I575" t="str">
            <v>M</v>
          </cell>
          <cell r="J575" t="str">
            <v>santiago.londono@quipux.com</v>
          </cell>
          <cell r="K575" t="str">
            <v>SOLTERO</v>
          </cell>
          <cell r="L575">
            <v>1</v>
          </cell>
          <cell r="M575" t="str">
            <v>ANALISTA DE PROCESOS</v>
          </cell>
          <cell r="N575" t="str">
            <v>PROFESIONAL STAFF</v>
          </cell>
          <cell r="O575" t="str">
            <v>I</v>
          </cell>
          <cell r="P575" t="str">
            <v>CASA MATRIZ</v>
          </cell>
          <cell r="Q575" t="str">
            <v>VICEPRESIDENCIA JURÍDICA Y CAPACIDADES DEL NEGOCIO</v>
          </cell>
          <cell r="R575" t="str">
            <v>CAPACIDADES DEL NEGOCIO</v>
          </cell>
          <cell r="S575" t="str">
            <v>JORGE MARIO MONTOYA LOPEZ</v>
          </cell>
          <cell r="T575" t="str">
            <v>INDEFINIDO</v>
          </cell>
          <cell r="U575">
            <v>0</v>
          </cell>
          <cell r="V575">
            <v>43441</v>
          </cell>
          <cell r="W575">
            <v>0</v>
          </cell>
          <cell r="X575">
            <v>0.13150684931506848</v>
          </cell>
          <cell r="Y575" t="str">
            <v>PROFESIONAL</v>
          </cell>
          <cell r="Z575">
            <v>0</v>
          </cell>
          <cell r="AA575">
            <v>0</v>
          </cell>
          <cell r="AB575" t="str">
            <v>ESTUDIANTE ADMINISTRACIÓN TECNOLÓGICA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33014</v>
          </cell>
          <cell r="AW575">
            <v>28.698630136986303</v>
          </cell>
          <cell r="AX575" t="str">
            <v>MILLA DE ORO</v>
          </cell>
          <cell r="AY575" t="str">
            <v>CRA 43 A N 3 SUR-130 TORRE 1 PISO 12 MILLA DE ORO</v>
          </cell>
          <cell r="AZ575" t="str">
            <v>Realizó prácticas del 06/12/2017 al 05/12/2018</v>
          </cell>
          <cell r="BA575">
            <v>3137000</v>
          </cell>
          <cell r="BB575">
            <v>0</v>
          </cell>
          <cell r="BC575">
            <v>0</v>
          </cell>
          <cell r="BD575" t="str">
            <v>CALLE 26N 3-26, PUEBLILLO.</v>
          </cell>
          <cell r="BE575" t="str">
            <v>MEDELLÍN</v>
          </cell>
          <cell r="BF575" t="str">
            <v>B</v>
          </cell>
        </row>
        <row r="576">
          <cell r="A576">
            <v>1020781914</v>
          </cell>
          <cell r="B576" t="str">
            <v>SANTIAGO LOPEZ ZULUAGA</v>
          </cell>
          <cell r="C576" t="str">
            <v>INACTIVO</v>
          </cell>
          <cell r="D576">
            <v>0</v>
          </cell>
          <cell r="E576">
            <v>0</v>
          </cell>
          <cell r="F576" t="str">
            <v>RENUNCIA VOLUNTARIA</v>
          </cell>
          <cell r="G576" t="str">
            <v>OPERATIVO</v>
          </cell>
          <cell r="H576" t="str">
            <v>REGULAR</v>
          </cell>
          <cell r="I576" t="str">
            <v>M</v>
          </cell>
          <cell r="J576" t="str">
            <v>santiago.lopez@quipux.com</v>
          </cell>
          <cell r="K576" t="str">
            <v>SOLTERO</v>
          </cell>
          <cell r="L576">
            <v>0</v>
          </cell>
          <cell r="M576" t="str">
            <v>SOCIOLOGO</v>
          </cell>
          <cell r="N576" t="str">
            <v>PROFESIONAL STAFF</v>
          </cell>
          <cell r="O576" t="str">
            <v>I</v>
          </cell>
          <cell r="P576" t="str">
            <v>CASA MATRIZ</v>
          </cell>
          <cell r="Q576" t="str">
            <v>PRESIDENCIA</v>
          </cell>
          <cell r="R576" t="str">
            <v>PRESIDENCIA</v>
          </cell>
          <cell r="S576" t="str">
            <v>HUGO ALBERTO ZULUAGA GIRALDO</v>
          </cell>
          <cell r="T576" t="str">
            <v>INDEFINIDO</v>
          </cell>
          <cell r="U576">
            <v>42986</v>
          </cell>
          <cell r="V576">
            <v>42780</v>
          </cell>
          <cell r="W576">
            <v>42986</v>
          </cell>
          <cell r="X576">
            <v>0.56438356164383563</v>
          </cell>
          <cell r="Y576" t="str">
            <v>PROFESIONAL</v>
          </cell>
          <cell r="Z576">
            <v>0</v>
          </cell>
          <cell r="AA576">
            <v>0</v>
          </cell>
          <cell r="AB576" t="str">
            <v>SOCIOLOGIA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 t="str">
            <v>UNIVERSIDAD NACIONAL DE COLOMBIA</v>
          </cell>
          <cell r="AH576">
            <v>0</v>
          </cell>
          <cell r="AI576">
            <v>0</v>
          </cell>
          <cell r="AJ576">
            <v>2016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34129</v>
          </cell>
          <cell r="AW576">
            <v>25.643835616438356</v>
          </cell>
          <cell r="AX576" t="str">
            <v>BOGOTÁ-VIGÍA</v>
          </cell>
          <cell r="AY576" t="str">
            <v>CALLE 63 No, 9A-45  CHAPINERO</v>
          </cell>
          <cell r="AZ576">
            <v>0</v>
          </cell>
          <cell r="BA576">
            <v>3137000</v>
          </cell>
          <cell r="BB576">
            <v>3163534004</v>
          </cell>
          <cell r="BC576">
            <v>3163534004</v>
          </cell>
          <cell r="BD576" t="str">
            <v>KR 4 B 25 N 36, CARRERA 4B 25AN36.</v>
          </cell>
          <cell r="BE576" t="str">
            <v>BOGOTÁ</v>
          </cell>
          <cell r="BF576" t="str">
            <v>A</v>
          </cell>
        </row>
        <row r="577">
          <cell r="A577">
            <v>1036781721</v>
          </cell>
          <cell r="B577" t="str">
            <v>SANTIAGO PATIÑO RINCON</v>
          </cell>
          <cell r="C577" t="str">
            <v>ACTIVO</v>
          </cell>
          <cell r="D577">
            <v>0</v>
          </cell>
          <cell r="E577">
            <v>0</v>
          </cell>
          <cell r="F577">
            <v>0</v>
          </cell>
          <cell r="G577" t="str">
            <v>OPERATIVO</v>
          </cell>
          <cell r="H577" t="str">
            <v>REGULAR</v>
          </cell>
          <cell r="I577" t="str">
            <v>M</v>
          </cell>
          <cell r="J577" t="str">
            <v>santiago.patino@quipux.com</v>
          </cell>
          <cell r="K577" t="str">
            <v>SOLTERO</v>
          </cell>
          <cell r="L577">
            <v>0</v>
          </cell>
          <cell r="M577" t="str">
            <v>ANALISTA DESARROLLADOR</v>
          </cell>
          <cell r="N577" t="str">
            <v>PROFESIONAL STAFF</v>
          </cell>
          <cell r="O577" t="str">
            <v>I</v>
          </cell>
          <cell r="P577" t="str">
            <v>CASA MATRIZ</v>
          </cell>
          <cell r="Q577" t="str">
            <v>VICEPRESIDENCIA DE FÁBRICA DE SOFTWARE</v>
          </cell>
          <cell r="R577" t="str">
            <v>GERENCIA DE OPTIMIZACIÓN DE SOLUCIONES</v>
          </cell>
          <cell r="S577" t="str">
            <v>SEBASTIAN LEANDRO CAIROZA LONDOÑO</v>
          </cell>
          <cell r="T577" t="str">
            <v>INDEFINIDO</v>
          </cell>
          <cell r="U577">
            <v>0</v>
          </cell>
          <cell r="V577">
            <v>42808</v>
          </cell>
          <cell r="W577">
            <v>0</v>
          </cell>
          <cell r="X577">
            <v>1.8657534246575342</v>
          </cell>
          <cell r="Y577" t="str">
            <v>PROFESIONAL</v>
          </cell>
          <cell r="Z577">
            <v>0</v>
          </cell>
          <cell r="AA577">
            <v>0</v>
          </cell>
          <cell r="AB577" t="str">
            <v>INGENIERÍA DE SISTEMAS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 t="str">
            <v>UNIVERSIDAD CATÓLICA DE ORIENTE</v>
          </cell>
          <cell r="AH577">
            <v>0</v>
          </cell>
          <cell r="AI577">
            <v>0</v>
          </cell>
          <cell r="AJ577">
            <v>2017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33869</v>
          </cell>
          <cell r="AW577">
            <v>26.356164383561644</v>
          </cell>
          <cell r="AX577" t="str">
            <v>RIONEGRO</v>
          </cell>
          <cell r="AY577" t="str">
            <v>CALLE 42 Nº 56-39 SAVANA PLAZA</v>
          </cell>
          <cell r="AZ577">
            <v>0</v>
          </cell>
          <cell r="BA577" t="str">
            <v>3137000 ext 406</v>
          </cell>
          <cell r="BB577" t="str">
            <v>no tiene</v>
          </cell>
          <cell r="BC577">
            <v>3108955305</v>
          </cell>
          <cell r="BD577" t="str">
            <v>CL 20 33 14, LA LIBERTAD COMUNA 7.</v>
          </cell>
          <cell r="BE577" t="str">
            <v>LA UNION</v>
          </cell>
          <cell r="BF577" t="str">
            <v>O</v>
          </cell>
        </row>
        <row r="578">
          <cell r="A578">
            <v>1026154075</v>
          </cell>
          <cell r="B578" t="str">
            <v>SARA CORREA MONTOYA</v>
          </cell>
          <cell r="C578" t="str">
            <v>ACTIVO</v>
          </cell>
          <cell r="D578">
            <v>0</v>
          </cell>
          <cell r="E578">
            <v>0</v>
          </cell>
          <cell r="F578">
            <v>0</v>
          </cell>
          <cell r="G578" t="str">
            <v>OPERATIVO</v>
          </cell>
          <cell r="H578" t="str">
            <v>REGULAR</v>
          </cell>
          <cell r="I578" t="str">
            <v>F</v>
          </cell>
          <cell r="J578" t="str">
            <v>correamontoyasara@gmail.com</v>
          </cell>
          <cell r="K578" t="str">
            <v>SOLTERO</v>
          </cell>
          <cell r="L578">
            <v>0</v>
          </cell>
          <cell r="M578" t="str">
            <v>AUXILIAR OPERATIVO DE SERVICIO</v>
          </cell>
          <cell r="N578" t="str">
            <v>AUXILIAR</v>
          </cell>
          <cell r="O578" t="str">
            <v>I</v>
          </cell>
          <cell r="P578" t="str">
            <v>GOBERNACIÓN ANTIOQUIA</v>
          </cell>
          <cell r="Q578" t="str">
            <v>GOBERNACIÓN ANTIOQUIA</v>
          </cell>
          <cell r="R578" t="str">
            <v>OPERACIONES</v>
          </cell>
          <cell r="S578" t="str">
            <v>LUIS CARLOS BEDOYA VASQUEZ</v>
          </cell>
          <cell r="T578" t="str">
            <v>INDEFINIDO</v>
          </cell>
          <cell r="U578">
            <v>0</v>
          </cell>
          <cell r="V578">
            <v>42767</v>
          </cell>
          <cell r="W578">
            <v>0</v>
          </cell>
          <cell r="X578">
            <v>1.978082191780822</v>
          </cell>
          <cell r="Y578" t="str">
            <v>TECNOLÓGICO</v>
          </cell>
          <cell r="Z578">
            <v>0</v>
          </cell>
          <cell r="AA578" t="str">
            <v>ADMINISTRACIÓN DE EMPRESAS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 t="str">
            <v>SENA</v>
          </cell>
          <cell r="AG578">
            <v>0</v>
          </cell>
          <cell r="AH578">
            <v>0</v>
          </cell>
          <cell r="AI578">
            <v>0</v>
          </cell>
          <cell r="AJ578">
            <v>2015</v>
          </cell>
          <cell r="AK578">
            <v>0</v>
          </cell>
          <cell r="AL578">
            <v>0</v>
          </cell>
          <cell r="AM578">
            <v>0</v>
          </cell>
          <cell r="AN578" t="str">
            <v>CURSO DE COORDINADOR</v>
          </cell>
          <cell r="AO578" t="str">
            <v>CURSO DE ALTURAS</v>
          </cell>
          <cell r="AP578">
            <v>0</v>
          </cell>
          <cell r="AQ578">
            <v>0</v>
          </cell>
          <cell r="AR578" t="str">
            <v>ESCUELA NACIONAL DE SEGURIDAD INDUSTRIAL</v>
          </cell>
          <cell r="AS578">
            <v>0</v>
          </cell>
          <cell r="AT578">
            <v>0</v>
          </cell>
          <cell r="AU578">
            <v>0</v>
          </cell>
          <cell r="AV578">
            <v>35020</v>
          </cell>
          <cell r="AW578">
            <v>23.202739726027396</v>
          </cell>
          <cell r="AX578" t="str">
            <v>GOBERNACIÓN ANTIOQUIA</v>
          </cell>
          <cell r="AY578" t="str">
            <v xml:space="preserve">CALLE 42 # 52-186 SÓTANO EXTERNO. </v>
          </cell>
          <cell r="AZ578">
            <v>0</v>
          </cell>
          <cell r="BA578" t="str">
            <v>2629779 ext 14</v>
          </cell>
          <cell r="BB578">
            <v>5596211</v>
          </cell>
          <cell r="BC578">
            <v>3024314548</v>
          </cell>
          <cell r="BD578" t="str">
            <v>CRA 38 # 3 07 1, MARIA OCCIDENTE</v>
          </cell>
          <cell r="BE578" t="str">
            <v>BELLO</v>
          </cell>
          <cell r="BF578" t="str">
            <v>A</v>
          </cell>
        </row>
        <row r="579">
          <cell r="A579">
            <v>1061779113</v>
          </cell>
          <cell r="B579" t="str">
            <v>JULIAN ANDRES FUENTES VIDAL</v>
          </cell>
          <cell r="C579" t="str">
            <v>ACTIVO</v>
          </cell>
          <cell r="D579">
            <v>0</v>
          </cell>
          <cell r="E579">
            <v>0</v>
          </cell>
          <cell r="F579">
            <v>0</v>
          </cell>
          <cell r="G579" t="str">
            <v>OPERATIVO</v>
          </cell>
          <cell r="H579" t="str">
            <v>REGULAR</v>
          </cell>
          <cell r="I579" t="str">
            <v>M</v>
          </cell>
          <cell r="J579" t="str">
            <v>julian.fuentes@quipux.com</v>
          </cell>
          <cell r="K579" t="str">
            <v>SOLTERO</v>
          </cell>
          <cell r="L579">
            <v>0</v>
          </cell>
          <cell r="M579" t="str">
            <v>ANALISTA DESARROLLADOR</v>
          </cell>
          <cell r="N579" t="str">
            <v>PROFESIONAL SENIOR</v>
          </cell>
          <cell r="O579" t="str">
            <v>I</v>
          </cell>
          <cell r="P579" t="str">
            <v>CASA MATRIZ</v>
          </cell>
          <cell r="Q579" t="str">
            <v>VICEPRESIDENCIA DE FÁBRICA DE SOFTWARE</v>
          </cell>
          <cell r="R579" t="str">
            <v>GERENCIA DE OPTIMIZACIÓN DE SOLUCIONES</v>
          </cell>
          <cell r="S579" t="str">
            <v>ESTEBAN GOMEZ BECERRA</v>
          </cell>
          <cell r="T579" t="str">
            <v>INDEFINIDO</v>
          </cell>
          <cell r="U579">
            <v>0</v>
          </cell>
          <cell r="V579">
            <v>43360</v>
          </cell>
          <cell r="W579">
            <v>0</v>
          </cell>
          <cell r="X579">
            <v>0.35342465753424657</v>
          </cell>
          <cell r="Y579" t="str">
            <v>PROFESIONAL</v>
          </cell>
          <cell r="Z579">
            <v>0</v>
          </cell>
          <cell r="AA579">
            <v>0</v>
          </cell>
          <cell r="AB579" t="str">
            <v>INGENIERIA EN TELECOMUNICACIONES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 t="str">
            <v>UNIVERSIDAD DEL CAUCA</v>
          </cell>
          <cell r="AH579">
            <v>0</v>
          </cell>
          <cell r="AI579">
            <v>0</v>
          </cell>
          <cell r="AJ579">
            <v>2018</v>
          </cell>
          <cell r="AK579">
            <v>0</v>
          </cell>
          <cell r="AL579">
            <v>0</v>
          </cell>
          <cell r="AM579">
            <v>0</v>
          </cell>
          <cell r="AN579" t="str">
            <v>JAVA</v>
          </cell>
          <cell r="AO579" t="str">
            <v>INTRODUCCIÓN AL DESARROLLO WEB</v>
          </cell>
          <cell r="AP579" t="str">
            <v>PROGRAMACIÍN APPS MOVILES</v>
          </cell>
          <cell r="AQ579">
            <v>0</v>
          </cell>
          <cell r="AR579" t="str">
            <v>CODIGOFACILITO</v>
          </cell>
          <cell r="AS579" t="str">
            <v>INSTIRUCIÓN DE ECONOMIA INTERNACIONAL</v>
          </cell>
          <cell r="AT579" t="str">
            <v>UNIVERSIDAD COMPLUTENSE</v>
          </cell>
          <cell r="AU579">
            <v>0</v>
          </cell>
          <cell r="AV579">
            <v>34790</v>
          </cell>
          <cell r="AW579">
            <v>23.832876712328765</v>
          </cell>
          <cell r="AX579" t="str">
            <v>FORUM</v>
          </cell>
          <cell r="AY579" t="str">
            <v>Calle 7 Sur #42 - 70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 t="str">
            <v xml:space="preserve">DIAGONAL 47 A Nº 17 SUR </v>
          </cell>
          <cell r="BE579">
            <v>0</v>
          </cell>
          <cell r="BF579">
            <v>0</v>
          </cell>
        </row>
        <row r="580">
          <cell r="A580">
            <v>15445652</v>
          </cell>
          <cell r="B580" t="str">
            <v>SAUL EFREN ALZATE ARCILA</v>
          </cell>
          <cell r="C580" t="str">
            <v>INACTIVO</v>
          </cell>
          <cell r="D580" t="str">
            <v>VOLUNTARIA POSITIVA</v>
          </cell>
          <cell r="E580">
            <v>0</v>
          </cell>
          <cell r="F580" t="str">
            <v>RENUNCIA VOLUNTARIA</v>
          </cell>
          <cell r="G580" t="str">
            <v>LIDER</v>
          </cell>
          <cell r="H580" t="str">
            <v>REGULAR</v>
          </cell>
          <cell r="I580" t="str">
            <v>M</v>
          </cell>
          <cell r="J580" t="str">
            <v>saul.alzate@quipux.com</v>
          </cell>
          <cell r="K580" t="str">
            <v>CASADO</v>
          </cell>
          <cell r="L580">
            <v>0</v>
          </cell>
          <cell r="M580" t="str">
            <v>JEFE DE SOLUCIONES DE OPTIMIZACION Y MEJORA</v>
          </cell>
          <cell r="N580" t="str">
            <v>JEFE</v>
          </cell>
          <cell r="O580" t="str">
            <v>II</v>
          </cell>
          <cell r="P580" t="str">
            <v>CASA MATRIZ</v>
          </cell>
          <cell r="Q580" t="str">
            <v>VICEPRESIDENCIA DE FÁBRICA DE SOFTWARE</v>
          </cell>
          <cell r="R580" t="str">
            <v>GERENCIA DE OPTIMIZACIÓN DE SOLUCIONES</v>
          </cell>
          <cell r="S580" t="str">
            <v>OMAR DE JESUS SERNA GOEZ</v>
          </cell>
          <cell r="T580" t="str">
            <v>INDEFINIDO</v>
          </cell>
          <cell r="U580">
            <v>0</v>
          </cell>
          <cell r="V580">
            <v>38534</v>
          </cell>
          <cell r="W580">
            <v>43427</v>
          </cell>
          <cell r="X580">
            <v>13.405479452054795</v>
          </cell>
          <cell r="Y580" t="str">
            <v>ESPECIALIZACIÓN</v>
          </cell>
          <cell r="Z580">
            <v>0</v>
          </cell>
          <cell r="AA580">
            <v>0</v>
          </cell>
          <cell r="AB580" t="str">
            <v>INGENIERÍA DE SISTEMAS</v>
          </cell>
          <cell r="AC580" t="str">
            <v>GERENCIA DE PROYECTOS</v>
          </cell>
          <cell r="AD580">
            <v>0</v>
          </cell>
          <cell r="AE580">
            <v>0</v>
          </cell>
          <cell r="AF580">
            <v>0</v>
          </cell>
          <cell r="AG580" t="str">
            <v>UNIVERSIDAD CATÓLICA DE ORIENTE</v>
          </cell>
          <cell r="AH580" t="str">
            <v>UNIVERSIDAD PONTIFICIA BOLIVARIANA</v>
          </cell>
          <cell r="AI580">
            <v>0</v>
          </cell>
          <cell r="AJ580">
            <v>2005</v>
          </cell>
          <cell r="AK580" t="str">
            <v>05255148407ANT</v>
          </cell>
          <cell r="AL580" t="str">
            <v>INGENIERÍA DE SISTEMAS</v>
          </cell>
          <cell r="AM580">
            <v>39415</v>
          </cell>
          <cell r="AN580" t="str">
            <v>PROJECT MANAGEMENT PROFESSIONAL</v>
          </cell>
          <cell r="AO580" t="str">
            <v>SCRUM MASTER</v>
          </cell>
          <cell r="AP580">
            <v>0</v>
          </cell>
          <cell r="AQ580">
            <v>0</v>
          </cell>
          <cell r="AR580" t="str">
            <v>PROJECT MANAGEMENT INTITUTE</v>
          </cell>
          <cell r="AS580" t="str">
            <v>SCRUM AGILE INSTITUTE</v>
          </cell>
          <cell r="AT580">
            <v>0</v>
          </cell>
          <cell r="AU580">
            <v>0</v>
          </cell>
          <cell r="AV580">
            <v>30361</v>
          </cell>
          <cell r="AW580">
            <v>35.967123287671235</v>
          </cell>
          <cell r="AX580" t="str">
            <v>MILLA DE ORO</v>
          </cell>
          <cell r="AY580" t="str">
            <v>CRA 43 A N 3 SUR-130 TORRE 1 PISO 12 MILLA DE ORO</v>
          </cell>
          <cell r="AZ580">
            <v>0</v>
          </cell>
          <cell r="BA580">
            <v>3137000</v>
          </cell>
          <cell r="BB580">
            <v>5833085</v>
          </cell>
          <cell r="BC580" t="str">
            <v>318 577 77 57</v>
          </cell>
          <cell r="BD580" t="str">
            <v>CR 21 # 9 BIS 28, RETIRO BAJO</v>
          </cell>
          <cell r="BE580" t="str">
            <v>MEDELLÍN</v>
          </cell>
          <cell r="BF580" t="str">
            <v>O</v>
          </cell>
        </row>
        <row r="581">
          <cell r="A581">
            <v>626679</v>
          </cell>
          <cell r="B581" t="str">
            <v>SAULO CAMPOS NUNES DE SOUZA</v>
          </cell>
          <cell r="C581" t="str">
            <v>INACTIVO</v>
          </cell>
          <cell r="D581">
            <v>0</v>
          </cell>
          <cell r="E581">
            <v>0</v>
          </cell>
          <cell r="F581" t="str">
            <v>RENUNCIA VOLUNTARIA</v>
          </cell>
          <cell r="G581" t="str">
            <v>OPERATIVO</v>
          </cell>
          <cell r="H581" t="str">
            <v>REGULAR</v>
          </cell>
          <cell r="I581" t="str">
            <v>M</v>
          </cell>
          <cell r="J581" t="str">
            <v>saulo.campos@quipux.com</v>
          </cell>
          <cell r="K581" t="str">
            <v>SOLTERO</v>
          </cell>
          <cell r="L581">
            <v>0</v>
          </cell>
          <cell r="M581" t="str">
            <v>ANALISTA DESARROLLADOR</v>
          </cell>
          <cell r="N581" t="str">
            <v>PROFESIONAL SENIOR</v>
          </cell>
          <cell r="O581" t="str">
            <v>II</v>
          </cell>
          <cell r="P581" t="str">
            <v>CASA MATRIZ</v>
          </cell>
          <cell r="Q581" t="str">
            <v>VICEPRESIDENCIA DE FÁBRICA DE SOFTWARE</v>
          </cell>
          <cell r="R581" t="str">
            <v>GERENCIA DE OPTIMIZACIÓN DE SOLUCIONES</v>
          </cell>
          <cell r="S581" t="str">
            <v>BEATRIZ EUGENIA JARAMILLO VASQUEZ</v>
          </cell>
          <cell r="T581" t="str">
            <v>INDEFINIDO</v>
          </cell>
          <cell r="U581">
            <v>0</v>
          </cell>
          <cell r="V581">
            <v>42629</v>
          </cell>
          <cell r="W581">
            <v>42690</v>
          </cell>
          <cell r="X581">
            <v>0.16712328767123288</v>
          </cell>
          <cell r="Y581" t="str">
            <v>ESPECIALIZACIÓN</v>
          </cell>
          <cell r="Z581">
            <v>0</v>
          </cell>
          <cell r="AA581">
            <v>0</v>
          </cell>
          <cell r="AB581" t="str">
            <v>INGENIERÍA DE CIENCIA Y COMPUTACION</v>
          </cell>
          <cell r="AC581" t="str">
            <v>DESARROLLO WEB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2010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31942</v>
          </cell>
          <cell r="AW581">
            <v>31.635616438356163</v>
          </cell>
          <cell r="AX581" t="str">
            <v>MILLA DE ORO</v>
          </cell>
          <cell r="AY581" t="str">
            <v>CRA 43 A N 3 SUR-130 TORRE 1 PISO 12 MILLA DE ORO</v>
          </cell>
          <cell r="AZ581">
            <v>0</v>
          </cell>
          <cell r="BA581">
            <v>3137000</v>
          </cell>
          <cell r="BB581">
            <v>3004771764</v>
          </cell>
          <cell r="BC581">
            <v>3004771764</v>
          </cell>
          <cell r="BD581" t="str">
            <v>CONJUNTO LA ESTACION TORREC APTO 207, CONJUNTO LA ESTACION TORREC APTO 207</v>
          </cell>
          <cell r="BE581" t="str">
            <v>MEDELLÍN</v>
          </cell>
          <cell r="BF581" t="str">
            <v>O</v>
          </cell>
        </row>
        <row r="582">
          <cell r="A582">
            <v>1017206838</v>
          </cell>
          <cell r="B582" t="str">
            <v>SEBASTIAN ALEXANDER ALZATE ALZATE</v>
          </cell>
          <cell r="C582" t="str">
            <v>ACTIVO</v>
          </cell>
          <cell r="D582">
            <v>0</v>
          </cell>
          <cell r="E582" t="str">
            <v>COLCIENCIAS</v>
          </cell>
          <cell r="F582">
            <v>0</v>
          </cell>
          <cell r="G582" t="str">
            <v>OPERATIVO</v>
          </cell>
          <cell r="H582" t="str">
            <v>REGULAR</v>
          </cell>
          <cell r="I582" t="str">
            <v>M</v>
          </cell>
          <cell r="J582" t="str">
            <v>salzate92@gmail.com</v>
          </cell>
          <cell r="K582" t="str">
            <v>UNIÓN LIBRE</v>
          </cell>
          <cell r="L582">
            <v>1</v>
          </cell>
          <cell r="M582" t="str">
            <v>AUXILIAR DE SOSTENIBILIDAD</v>
          </cell>
          <cell r="N582" t="str">
            <v>AUXILIAR</v>
          </cell>
          <cell r="O582" t="str">
            <v>I</v>
          </cell>
          <cell r="P582" t="str">
            <v>GOBERNACIÓN ANTIOQUIA</v>
          </cell>
          <cell r="Q582" t="str">
            <v>GOBERNACIÓN ANTIOQUIA</v>
          </cell>
          <cell r="R582" t="str">
            <v>TI</v>
          </cell>
          <cell r="S582" t="str">
            <v>BLAIMIR OSPINA CARDONA</v>
          </cell>
          <cell r="T582" t="str">
            <v>INDEFINIDO</v>
          </cell>
          <cell r="U582">
            <v>0</v>
          </cell>
          <cell r="V582">
            <v>42767</v>
          </cell>
          <cell r="W582">
            <v>0</v>
          </cell>
          <cell r="X582">
            <v>1.978082191780822</v>
          </cell>
          <cell r="Y582" t="str">
            <v>TÉCNICO</v>
          </cell>
          <cell r="Z582" t="str">
            <v>GESTIÓN DEL TALENTO HUMANO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 t="str">
            <v>CESDE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2015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33960</v>
          </cell>
          <cell r="AW582">
            <v>26.106849315068494</v>
          </cell>
          <cell r="AX582" t="str">
            <v>GOBERNACIÓN ANTIOQUIA</v>
          </cell>
          <cell r="AY582" t="str">
            <v xml:space="preserve">CALLE 42 # 52-186 SÓTANO EXTERNO. </v>
          </cell>
          <cell r="AZ582">
            <v>0</v>
          </cell>
          <cell r="BA582" t="str">
            <v>2629779 ext 14</v>
          </cell>
          <cell r="BB582">
            <v>2533030</v>
          </cell>
          <cell r="BC582">
            <v>3014870774</v>
          </cell>
          <cell r="BD582">
            <v>0</v>
          </cell>
          <cell r="BE582" t="str">
            <v>MEDELLÍN</v>
          </cell>
          <cell r="BF582" t="str">
            <v>O</v>
          </cell>
        </row>
        <row r="583">
          <cell r="A583">
            <v>1152194808</v>
          </cell>
          <cell r="B583" t="str">
            <v>SEBASTIAN ARROYAVE PINO</v>
          </cell>
          <cell r="C583" t="str">
            <v>ACTIVO</v>
          </cell>
          <cell r="D583">
            <v>0</v>
          </cell>
          <cell r="E583">
            <v>0</v>
          </cell>
          <cell r="F583">
            <v>0</v>
          </cell>
          <cell r="G583" t="str">
            <v>OPERATIVO</v>
          </cell>
          <cell r="H583" t="str">
            <v>REGULAR</v>
          </cell>
          <cell r="I583" t="str">
            <v>M</v>
          </cell>
          <cell r="J583" t="str">
            <v>analistadefiscalizacion@vehiculosantioquia.com</v>
          </cell>
          <cell r="K583" t="str">
            <v>SOLTERO</v>
          </cell>
          <cell r="L583">
            <v>0</v>
          </cell>
          <cell r="M583" t="str">
            <v>ANALISTA DE FISCALIZACIÓN</v>
          </cell>
          <cell r="N583" t="str">
            <v>PROFESIONAL STAFF</v>
          </cell>
          <cell r="O583" t="str">
            <v>I</v>
          </cell>
          <cell r="P583" t="str">
            <v>GOBERNACIÓN ANTIOQUIA</v>
          </cell>
          <cell r="Q583" t="str">
            <v>GOBERNACIÓN ANTIOQUIA</v>
          </cell>
          <cell r="R583" t="str">
            <v>FISCALIZACIÓN</v>
          </cell>
          <cell r="S583" t="str">
            <v>LINA MARIA JARAMILLO CASALLAS</v>
          </cell>
          <cell r="T583" t="str">
            <v>INDEFINIDO</v>
          </cell>
          <cell r="U583">
            <v>0</v>
          </cell>
          <cell r="V583">
            <v>43028</v>
          </cell>
          <cell r="W583">
            <v>0</v>
          </cell>
          <cell r="X583">
            <v>1.263013698630137</v>
          </cell>
          <cell r="Y583" t="str">
            <v>PROFESIONAL</v>
          </cell>
          <cell r="Z583">
            <v>0</v>
          </cell>
          <cell r="AA583">
            <v>0</v>
          </cell>
          <cell r="AB583" t="str">
            <v>CONTADURÍA PÚBLICA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2018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33649</v>
          </cell>
          <cell r="AW583">
            <v>26.958904109589042</v>
          </cell>
          <cell r="AX583" t="str">
            <v>GOBERNACIÓN ANTIOQUIA</v>
          </cell>
          <cell r="AY583" t="str">
            <v xml:space="preserve">CALLE 42 # 52-186 SÓTANO EXTERNO. </v>
          </cell>
          <cell r="AZ583">
            <v>0</v>
          </cell>
          <cell r="BA583" t="str">
            <v>2629779 ext 14</v>
          </cell>
          <cell r="BB583">
            <v>0</v>
          </cell>
          <cell r="BC583">
            <v>3004292910</v>
          </cell>
          <cell r="BD583">
            <v>0</v>
          </cell>
          <cell r="BE583" t="str">
            <v>MEDELLÍN</v>
          </cell>
          <cell r="BF583" t="str">
            <v>O</v>
          </cell>
        </row>
        <row r="584">
          <cell r="A584">
            <v>1128406321</v>
          </cell>
          <cell r="B584" t="str">
            <v>SEBASTIAN BEDOYA GOMEZ</v>
          </cell>
          <cell r="C584" t="str">
            <v>ACTIVO</v>
          </cell>
          <cell r="D584">
            <v>0</v>
          </cell>
          <cell r="E584">
            <v>0</v>
          </cell>
          <cell r="F584">
            <v>0</v>
          </cell>
          <cell r="G584" t="str">
            <v>LIDER</v>
          </cell>
          <cell r="H584" t="str">
            <v>REGULAR</v>
          </cell>
          <cell r="I584" t="str">
            <v>M</v>
          </cell>
          <cell r="J584" t="str">
            <v>sebastian.bedoya@quipux.com</v>
          </cell>
          <cell r="K584" t="str">
            <v>SOLTERO</v>
          </cell>
          <cell r="L584">
            <v>2</v>
          </cell>
          <cell r="M584" t="str">
            <v>LIDER DE IMPLANTACIÓN Y SERVICIO</v>
          </cell>
          <cell r="N584" t="str">
            <v>PROFESIONAL SENIOR</v>
          </cell>
          <cell r="O584" t="str">
            <v>II</v>
          </cell>
          <cell r="P584" t="str">
            <v>CASA MATRIZ</v>
          </cell>
          <cell r="Q584" t="str">
            <v>VICEPRESIDENCIA DE OPERACIONES</v>
          </cell>
          <cell r="R584" t="str">
            <v>EXPERIENCIA DE SERVICIO</v>
          </cell>
          <cell r="S584" t="str">
            <v>YEIMY NATALIA GOEZ USUGA</v>
          </cell>
          <cell r="T584" t="str">
            <v>INDEFINIDO</v>
          </cell>
          <cell r="U584">
            <v>0</v>
          </cell>
          <cell r="V584">
            <v>41696</v>
          </cell>
          <cell r="W584">
            <v>0</v>
          </cell>
          <cell r="X584">
            <v>4.912328767123288</v>
          </cell>
          <cell r="Y584" t="str">
            <v>TÉCNICO</v>
          </cell>
          <cell r="Z584" t="str">
            <v>CONTADURÍA SISTEMATIZADA / INVESTIGACIÓN JUDICIAL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 t="str">
            <v>CESDE/ESCUELA NACIONAL DE CRIMINALISTICA Y CIENCIAS FORENSES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 t="str">
            <v>2007
2009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31868</v>
          </cell>
          <cell r="AW584">
            <v>31.838356164383562</v>
          </cell>
          <cell r="AX584" t="str">
            <v>MILLA DE ORO</v>
          </cell>
          <cell r="AY584" t="str">
            <v>CRA 43 A N 3 SUR-130 TORRE 1 PISO 12 MILLA DE ORO</v>
          </cell>
          <cell r="AZ584">
            <v>0</v>
          </cell>
          <cell r="BA584">
            <v>3137000</v>
          </cell>
          <cell r="BB584">
            <v>2504807</v>
          </cell>
          <cell r="BC584">
            <v>3122876768</v>
          </cell>
          <cell r="BD584" t="str">
            <v>CARRERA 79BB 45E 17 BL 31 APT 402</v>
          </cell>
          <cell r="BE584" t="str">
            <v>MEDELLÍN</v>
          </cell>
          <cell r="BF584" t="str">
            <v>O</v>
          </cell>
        </row>
        <row r="585">
          <cell r="A585">
            <v>1035423133</v>
          </cell>
          <cell r="B585" t="str">
            <v>SEBASTIAN CORREA ZULUAICA</v>
          </cell>
          <cell r="C585" t="str">
            <v>INACTIVO</v>
          </cell>
          <cell r="D585" t="str">
            <v>VOLUNTARIA NEGATIVA</v>
          </cell>
          <cell r="E585">
            <v>0</v>
          </cell>
          <cell r="F585" t="str">
            <v>RENUNCIA VOLUNTARIA</v>
          </cell>
          <cell r="G585" t="str">
            <v>OPERATIVO</v>
          </cell>
          <cell r="H585" t="str">
            <v>REGULAR</v>
          </cell>
          <cell r="I585" t="str">
            <v>M</v>
          </cell>
          <cell r="J585" t="str">
            <v>sebastian.correa@quipux.com</v>
          </cell>
          <cell r="K585" t="str">
            <v>SOLTERO</v>
          </cell>
          <cell r="L585">
            <v>0</v>
          </cell>
          <cell r="M585" t="str">
            <v>ARQUITECTO DE SOFTWARE</v>
          </cell>
          <cell r="N585" t="str">
            <v>PROFESIONAL SENIOR</v>
          </cell>
          <cell r="O585" t="str">
            <v>II</v>
          </cell>
          <cell r="P585" t="str">
            <v>CASA MATRIZ</v>
          </cell>
          <cell r="Q585" t="str">
            <v>VICEPRESIDENCIA DE FÁBRICA DE SOFTWARE</v>
          </cell>
          <cell r="R585" t="str">
            <v>GERENCIA DE OPTIMIZACIÓN DE SOLUCIONES</v>
          </cell>
          <cell r="S585" t="str">
            <v>JORGE ALBERTO CARDONA BEDOYA</v>
          </cell>
          <cell r="T585" t="str">
            <v>INDEFINIDO</v>
          </cell>
          <cell r="U585">
            <v>0</v>
          </cell>
          <cell r="V585">
            <v>42961</v>
          </cell>
          <cell r="W585">
            <v>43189</v>
          </cell>
          <cell r="X585">
            <v>0.62465753424657533</v>
          </cell>
          <cell r="Y585" t="str">
            <v>ESPECIALIZACIÓN</v>
          </cell>
          <cell r="Z585">
            <v>0</v>
          </cell>
          <cell r="AA585">
            <v>0</v>
          </cell>
          <cell r="AB585" t="str">
            <v>INGENIERÍA DE SISTEMAS E INFORMATICA</v>
          </cell>
          <cell r="AC585" t="str">
            <v>DESARROLLO DE SOFTWARE</v>
          </cell>
          <cell r="AD585" t="str">
            <v>ESTUDIANTE DE MAESTRÍA EN INGENIERÍA</v>
          </cell>
          <cell r="AE585">
            <v>0</v>
          </cell>
          <cell r="AF585">
            <v>0</v>
          </cell>
          <cell r="AG585" t="str">
            <v>UNIVERSIDAD NACIONAL DE COLOMBIA</v>
          </cell>
          <cell r="AH585" t="str">
            <v>UNIVERSIDAD EAFIT</v>
          </cell>
          <cell r="AI585" t="str">
            <v>UNIVERSIDAD EAFIT</v>
          </cell>
          <cell r="AJ585">
            <v>2011</v>
          </cell>
          <cell r="AK585" t="str">
            <v>EN TRAMITE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32830</v>
          </cell>
          <cell r="AW585">
            <v>29.202739726027396</v>
          </cell>
          <cell r="AX585" t="str">
            <v>MILLA DE ORO</v>
          </cell>
          <cell r="AY585" t="str">
            <v>CRA 43 A N 3 SUR-130 TORRE 1 PISO 12 MILLA DE ORO</v>
          </cell>
          <cell r="AZ585">
            <v>0</v>
          </cell>
          <cell r="BA585">
            <v>3137000</v>
          </cell>
          <cell r="BB585">
            <v>0</v>
          </cell>
          <cell r="BC585">
            <v>3136111990</v>
          </cell>
          <cell r="BD585" t="str">
            <v>CRA 50 B # 94-105 ARANJUEZ</v>
          </cell>
          <cell r="BE585" t="str">
            <v>MEDELLÍN</v>
          </cell>
          <cell r="BF585" t="str">
            <v>O</v>
          </cell>
        </row>
        <row r="586">
          <cell r="A586">
            <v>1040043126</v>
          </cell>
          <cell r="B586" t="str">
            <v>SEBASTIAN GARCIA VERA</v>
          </cell>
          <cell r="C586" t="str">
            <v>INACTIVO</v>
          </cell>
          <cell r="D586" t="str">
            <v>VOLUNTARIA NEGATIVA</v>
          </cell>
          <cell r="E586">
            <v>0</v>
          </cell>
          <cell r="F586" t="str">
            <v>RENUNCIA VOLUNTARIA</v>
          </cell>
          <cell r="G586" t="str">
            <v>OPERATIVO</v>
          </cell>
          <cell r="H586" t="str">
            <v>REGULAR</v>
          </cell>
          <cell r="I586" t="str">
            <v>M</v>
          </cell>
          <cell r="J586" t="str">
            <v>sebastian.garcia@quipux.com</v>
          </cell>
          <cell r="K586" t="str">
            <v>SOLTERO</v>
          </cell>
          <cell r="L586">
            <v>0</v>
          </cell>
          <cell r="M586" t="str">
            <v>ANALISTA DESARROLLADOR</v>
          </cell>
          <cell r="N586" t="str">
            <v>PROFESIONAL STAFF</v>
          </cell>
          <cell r="O586" t="str">
            <v>II</v>
          </cell>
          <cell r="P586" t="str">
            <v>CASA MATRIZ</v>
          </cell>
          <cell r="Q586" t="str">
            <v>VICEPRESIDENCIA DE FÁBRICA DE SOFTWARE</v>
          </cell>
          <cell r="R586" t="str">
            <v>GERENCIA DE OPTIMIZACIÓN DE SOLUCIONES</v>
          </cell>
          <cell r="S586" t="str">
            <v>ANGELA MARIA CUARTAS HURTADO</v>
          </cell>
          <cell r="T586" t="str">
            <v>INDEFINIDO</v>
          </cell>
          <cell r="U586">
            <v>0</v>
          </cell>
          <cell r="V586">
            <v>42709</v>
          </cell>
          <cell r="W586">
            <v>43250</v>
          </cell>
          <cell r="X586">
            <v>1.4821917808219178</v>
          </cell>
          <cell r="Y586" t="str">
            <v>PROFESIONAL</v>
          </cell>
          <cell r="Z586">
            <v>0</v>
          </cell>
          <cell r="AA586">
            <v>0</v>
          </cell>
          <cell r="AB586" t="str">
            <v>INGENIERÍA DE SISTEMAS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 t="str">
            <v>UNIVERSIDAD CATÓLICA DE ORIENTE</v>
          </cell>
          <cell r="AH586">
            <v>0</v>
          </cell>
          <cell r="AI586">
            <v>0</v>
          </cell>
          <cell r="AJ586">
            <v>2017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34189</v>
          </cell>
          <cell r="AW586">
            <v>25.479452054794521</v>
          </cell>
          <cell r="AX586" t="str">
            <v>RIONEGRO</v>
          </cell>
          <cell r="AY586" t="str">
            <v>CALLE 42 Nº 56-39 SAVANA PLAZA</v>
          </cell>
          <cell r="AZ586">
            <v>0</v>
          </cell>
          <cell r="BA586" t="str">
            <v>3137000 ext 406</v>
          </cell>
          <cell r="BB586">
            <v>5680434</v>
          </cell>
          <cell r="BC586">
            <v>3143862886</v>
          </cell>
          <cell r="BD586" t="str">
            <v>CRA 9 N°13 AB 52 CIUDADELA DE LAS FLORES</v>
          </cell>
          <cell r="BE586" t="str">
            <v>LA CEJA</v>
          </cell>
          <cell r="BF586" t="str">
            <v>O</v>
          </cell>
        </row>
        <row r="587">
          <cell r="A587">
            <v>1017233452</v>
          </cell>
          <cell r="B587" t="str">
            <v>SEBASTIAN HIGUITA CASTAÑEDA</v>
          </cell>
          <cell r="C587" t="str">
            <v>INACTIVO</v>
          </cell>
          <cell r="D587">
            <v>0</v>
          </cell>
          <cell r="E587">
            <v>0</v>
          </cell>
          <cell r="F587" t="str">
            <v>RENUNCIA VOLUNTARIA</v>
          </cell>
          <cell r="G587" t="str">
            <v>OPERATIVO</v>
          </cell>
          <cell r="H587" t="str">
            <v>REGULAR</v>
          </cell>
          <cell r="I587" t="str">
            <v>M</v>
          </cell>
          <cell r="J587" t="str">
            <v>sebastian.higuita@quipux.com</v>
          </cell>
          <cell r="K587" t="str">
            <v>SOLTERO</v>
          </cell>
          <cell r="L587">
            <v>0</v>
          </cell>
          <cell r="M587" t="str">
            <v>ANALISTA DESARROLLADOR</v>
          </cell>
          <cell r="N587" t="str">
            <v>PROFESIONAL EN ENTRENAMIENTO</v>
          </cell>
          <cell r="O587" t="str">
            <v>II</v>
          </cell>
          <cell r="P587" t="str">
            <v>CASA MATRIZ</v>
          </cell>
          <cell r="Q587" t="str">
            <v>VICEPRESIDENCIA DE FÁBRICA DE SOFTWARE</v>
          </cell>
          <cell r="R587" t="str">
            <v>GERENCIA DE OPTIMIZACIÓN DE SOLUCIONES</v>
          </cell>
          <cell r="S587" t="str">
            <v>JULIAN HUMBERTO LOPEZ RAMIREZ</v>
          </cell>
          <cell r="T587" t="str">
            <v>INDEFINIDO</v>
          </cell>
          <cell r="U587">
            <v>0</v>
          </cell>
          <cell r="V587">
            <v>42606</v>
          </cell>
          <cell r="W587">
            <v>42659</v>
          </cell>
          <cell r="X587">
            <v>0.14520547945205478</v>
          </cell>
          <cell r="Y587" t="str">
            <v>BACHILLER</v>
          </cell>
          <cell r="Z587">
            <v>0</v>
          </cell>
          <cell r="AA587">
            <v>0</v>
          </cell>
          <cell r="AB587" t="str">
            <v>ESTUDIANTE INGENIERÍA DE SISTEMAS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 t="str">
            <v>FUNDACIÓN UNIVERSITARIA LUIS AMIGÓ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34906</v>
          </cell>
          <cell r="AW587">
            <v>23.515068493150686</v>
          </cell>
          <cell r="AX587" t="str">
            <v>RUTA N</v>
          </cell>
          <cell r="AY587" t="str">
            <v>CALLE 67 Nº 52-20 RUTA N</v>
          </cell>
          <cell r="AZ587">
            <v>0</v>
          </cell>
          <cell r="BA587">
            <v>0</v>
          </cell>
          <cell r="BB587">
            <v>5796886</v>
          </cell>
          <cell r="BC587">
            <v>3116596486</v>
          </cell>
          <cell r="BD587" t="str">
            <v>AV 44 B N 63 -45</v>
          </cell>
          <cell r="BE587" t="str">
            <v>Bello</v>
          </cell>
          <cell r="BF587" t="str">
            <v>A</v>
          </cell>
        </row>
        <row r="588">
          <cell r="A588">
            <v>15374159</v>
          </cell>
          <cell r="B588" t="str">
            <v>SEBASTIAN LEANDRO CAIROZA LONDOÑO</v>
          </cell>
          <cell r="C588" t="str">
            <v>ACTIVO</v>
          </cell>
          <cell r="D588">
            <v>0</v>
          </cell>
          <cell r="E588">
            <v>0</v>
          </cell>
          <cell r="F588">
            <v>0</v>
          </cell>
          <cell r="G588" t="str">
            <v>LIDER</v>
          </cell>
          <cell r="H588" t="str">
            <v>REGULAR</v>
          </cell>
          <cell r="I588" t="str">
            <v>M</v>
          </cell>
          <cell r="J588" t="str">
            <v>sebastian.cairoza@quipux.com</v>
          </cell>
          <cell r="K588" t="str">
            <v>UNIÓN LIBRE</v>
          </cell>
          <cell r="L588">
            <v>0</v>
          </cell>
          <cell r="M588" t="str">
            <v>JEFE DE PORTAFOLIO Y CICLO DE VIDA DE SOLUCIONES</v>
          </cell>
          <cell r="N588" t="str">
            <v>JEFE</v>
          </cell>
          <cell r="O588" t="str">
            <v>I</v>
          </cell>
          <cell r="P588" t="str">
            <v>CASA MATRIZ</v>
          </cell>
          <cell r="Q588" t="str">
            <v>VICEPRESIDENCIA DE FÁBRICA DE SOFTWARE</v>
          </cell>
          <cell r="R588" t="str">
            <v>GERENCIA DE OPTIMIZACIÓN DE SOLUCIONES</v>
          </cell>
          <cell r="S588" t="str">
            <v>BEATRIZ EUGENIA JARAMILLO VASQUEZ</v>
          </cell>
          <cell r="T588" t="str">
            <v>INDEFINIDO</v>
          </cell>
          <cell r="U588">
            <v>0</v>
          </cell>
          <cell r="V588">
            <v>39195</v>
          </cell>
          <cell r="W588">
            <v>0</v>
          </cell>
          <cell r="X588">
            <v>11.764383561643836</v>
          </cell>
          <cell r="Y588" t="str">
            <v>ESPECIALIZACIÓN</v>
          </cell>
          <cell r="Z588">
            <v>0</v>
          </cell>
          <cell r="AA588">
            <v>0</v>
          </cell>
          <cell r="AB588" t="str">
            <v>INGENIERÍA DE SISTEMAS</v>
          </cell>
          <cell r="AC588" t="str">
            <v>GERENCIA DE PROYECTOS</v>
          </cell>
          <cell r="AD588">
            <v>0</v>
          </cell>
          <cell r="AE588">
            <v>0</v>
          </cell>
          <cell r="AF588">
            <v>0</v>
          </cell>
          <cell r="AG588" t="str">
            <v>INSTITUCIÓN UNIVERSITARIA SALAZAR Y HERRERA</v>
          </cell>
          <cell r="AH588" t="str">
            <v>UNIVERSIDAD EAFIT</v>
          </cell>
          <cell r="AI588">
            <v>0</v>
          </cell>
          <cell r="AJ588">
            <v>2012</v>
          </cell>
          <cell r="AK588" t="str">
            <v>05255-244131ANT</v>
          </cell>
          <cell r="AL588" t="str">
            <v>INGENIERÍA DE SISTEMAS</v>
          </cell>
          <cell r="AM588">
            <v>41305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31047</v>
          </cell>
          <cell r="AW588">
            <v>34.087671232876716</v>
          </cell>
          <cell r="AX588" t="str">
            <v>FORUM</v>
          </cell>
          <cell r="AY588" t="str">
            <v>Calle 7 Sur #42 - 70</v>
          </cell>
          <cell r="AZ588">
            <v>0</v>
          </cell>
          <cell r="BA588">
            <v>3137000</v>
          </cell>
          <cell r="BB588">
            <v>3113104</v>
          </cell>
          <cell r="BC588">
            <v>3164445128</v>
          </cell>
          <cell r="BD588" t="str">
            <v>CRA 29C Nº 1 A SUR 168 CASA 115</v>
          </cell>
          <cell r="BE588" t="str">
            <v>MEDELLÍN</v>
          </cell>
          <cell r="BF588" t="str">
            <v>A</v>
          </cell>
        </row>
        <row r="589">
          <cell r="A589">
            <v>1037624939</v>
          </cell>
          <cell r="B589" t="str">
            <v>SEBASTIAN MONTOYA CASTAÑEDA</v>
          </cell>
          <cell r="C589" t="str">
            <v>INACTIVO</v>
          </cell>
          <cell r="D589">
            <v>0</v>
          </cell>
          <cell r="E589">
            <v>0</v>
          </cell>
          <cell r="F589" t="str">
            <v>RENUNCIA VOLUNTARIA</v>
          </cell>
          <cell r="G589" t="str">
            <v>OPERATIVO</v>
          </cell>
          <cell r="H589" t="str">
            <v>REGULAR</v>
          </cell>
          <cell r="I589" t="str">
            <v>M</v>
          </cell>
          <cell r="J589" t="str">
            <v>sebastian.montoya@quipux.com</v>
          </cell>
          <cell r="K589" t="str">
            <v>SOLTERO</v>
          </cell>
          <cell r="L589">
            <v>0</v>
          </cell>
          <cell r="M589" t="str">
            <v>ANALISTA DESARROLLADOR</v>
          </cell>
          <cell r="N589" t="str">
            <v>PROFESIONAL STAFF</v>
          </cell>
          <cell r="O589" t="str">
            <v>III</v>
          </cell>
          <cell r="P589" t="str">
            <v>CASA MATRIZ</v>
          </cell>
          <cell r="Q589" t="str">
            <v>VICEPRESIDENCIA DE FÁBRICA DE SOFTWARE</v>
          </cell>
          <cell r="R589" t="str">
            <v>GERENCIA DE OPTIMIZACIÓN DE SOLUCIONES</v>
          </cell>
          <cell r="S589" t="str">
            <v>NESTOR JAIR RIASCO MOSQUERA</v>
          </cell>
          <cell r="T589" t="str">
            <v>INDEFINIDO</v>
          </cell>
          <cell r="U589">
            <v>0</v>
          </cell>
          <cell r="V589">
            <v>41463</v>
          </cell>
          <cell r="W589">
            <v>42601</v>
          </cell>
          <cell r="X589">
            <v>3.117808219178082</v>
          </cell>
          <cell r="Y589" t="str">
            <v>TECNOLÓGICO</v>
          </cell>
          <cell r="Z589" t="str">
            <v>PROGRAMACIÓN DE SISTEMAS DE INFORMACIÓN</v>
          </cell>
          <cell r="AA589" t="str">
            <v>SISTEMATIZACIÓN DE DATOS</v>
          </cell>
          <cell r="AB589" t="str">
            <v>ESTUDIANTE INGENIERÍA DE SISTEMAS</v>
          </cell>
          <cell r="AC589">
            <v>0</v>
          </cell>
          <cell r="AD589">
            <v>0</v>
          </cell>
          <cell r="AE589" t="str">
            <v>POLITÉCNICO JAIME ISAZA CADAVID</v>
          </cell>
          <cell r="AF589" t="str">
            <v>POLITÉCNICO COLOMBIANO JAIME ISAZA CADAVID</v>
          </cell>
          <cell r="AG589" t="str">
            <v>POLITÉCNICO COLOMBIANO JAIME ISAZA CADAVID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34037</v>
          </cell>
          <cell r="AW589">
            <v>25.895890410958906</v>
          </cell>
          <cell r="AX589" t="str">
            <v>MILLA DE ORO</v>
          </cell>
          <cell r="AY589" t="str">
            <v>CRA 43 A N 3 SUR-130 TORRE 1 PISO 12 MILLA DE ORO</v>
          </cell>
          <cell r="AZ589">
            <v>0</v>
          </cell>
          <cell r="BA589">
            <v>3137000</v>
          </cell>
          <cell r="BB589">
            <v>2160302</v>
          </cell>
          <cell r="BC589">
            <v>3207890600</v>
          </cell>
          <cell r="BD589" t="str">
            <v>CALLE 40 # 31-60 INT 200</v>
          </cell>
          <cell r="BE589" t="str">
            <v>MEDELLÍN</v>
          </cell>
          <cell r="BF589" t="str">
            <v>O</v>
          </cell>
        </row>
        <row r="590">
          <cell r="A590">
            <v>11317771</v>
          </cell>
          <cell r="B590" t="str">
            <v>OLMEDO ARCILA GUZMAN</v>
          </cell>
          <cell r="C590" t="str">
            <v>ACTIVO</v>
          </cell>
          <cell r="D590">
            <v>0</v>
          </cell>
          <cell r="E590">
            <v>0</v>
          </cell>
          <cell r="F590">
            <v>0</v>
          </cell>
          <cell r="G590" t="str">
            <v>OPERATIVO</v>
          </cell>
          <cell r="H590" t="str">
            <v>REGULAR</v>
          </cell>
          <cell r="I590" t="str">
            <v>M</v>
          </cell>
          <cell r="J590" t="str">
            <v>olmedo.arcila@quipux.com</v>
          </cell>
          <cell r="K590" t="str">
            <v>CASADO</v>
          </cell>
          <cell r="L590">
            <v>1</v>
          </cell>
          <cell r="M590" t="str">
            <v>ANALISTA DESARROLLADOR</v>
          </cell>
          <cell r="N590" t="str">
            <v>PROFESIONAL SENIOR</v>
          </cell>
          <cell r="O590" t="str">
            <v>II</v>
          </cell>
          <cell r="P590" t="str">
            <v>CASA MATRIZ</v>
          </cell>
          <cell r="Q590" t="str">
            <v>VICEPRESIDENCIA DE FÁBRICA DE SOFTWARE</v>
          </cell>
          <cell r="R590" t="str">
            <v>GERENCIA DE OPTIMIZACIÓN DE SOLUCIONES</v>
          </cell>
          <cell r="S590" t="str">
            <v>JUAN CARLOS ORTEGA MUÑOZ</v>
          </cell>
          <cell r="T590" t="str">
            <v>INDEFINIDO</v>
          </cell>
          <cell r="U590">
            <v>0</v>
          </cell>
          <cell r="V590">
            <v>43360</v>
          </cell>
          <cell r="W590">
            <v>0</v>
          </cell>
          <cell r="X590">
            <v>0.35342465753424657</v>
          </cell>
          <cell r="Y590" t="str">
            <v>DOCTORADO</v>
          </cell>
          <cell r="Z590">
            <v>0</v>
          </cell>
          <cell r="AA590">
            <v>0</v>
          </cell>
          <cell r="AB590" t="str">
            <v xml:space="preserve">INGENIERIA DE SISTEMAS </v>
          </cell>
          <cell r="AC590">
            <v>0</v>
          </cell>
          <cell r="AD590" t="str">
            <v>INGENIERIA</v>
          </cell>
          <cell r="AE590">
            <v>0</v>
          </cell>
          <cell r="AF590">
            <v>0</v>
          </cell>
          <cell r="AG590" t="str">
            <v>UNIVERSIDAD DEL VALLE</v>
          </cell>
          <cell r="AH590">
            <v>0</v>
          </cell>
          <cell r="AI590">
            <v>0</v>
          </cell>
          <cell r="AJ590">
            <v>2000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25737</v>
          </cell>
          <cell r="AW590">
            <v>48.635616438356166</v>
          </cell>
          <cell r="AX590" t="str">
            <v>FORUM</v>
          </cell>
          <cell r="AY590" t="str">
            <v>Calle 7 Sur #42 - 70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 t="str">
            <v xml:space="preserve">CALLE 61 SUR Nº 43 A 32 </v>
          </cell>
          <cell r="BE590">
            <v>0</v>
          </cell>
          <cell r="BF590">
            <v>0</v>
          </cell>
        </row>
        <row r="591">
          <cell r="A591">
            <v>1128424516</v>
          </cell>
          <cell r="B591" t="str">
            <v>SERGIO ANDRES LOPEZ RAMIREZ</v>
          </cell>
          <cell r="C591" t="str">
            <v>ACTIVO</v>
          </cell>
          <cell r="D591">
            <v>0</v>
          </cell>
          <cell r="E591">
            <v>0</v>
          </cell>
          <cell r="F591">
            <v>0</v>
          </cell>
          <cell r="G591" t="str">
            <v>OPERATIVO</v>
          </cell>
          <cell r="H591" t="str">
            <v>REGULAR</v>
          </cell>
          <cell r="I591" t="str">
            <v>M</v>
          </cell>
          <cell r="J591" t="str">
            <v>sergio.lopez@quipuxsoftware.co</v>
          </cell>
          <cell r="K591" t="str">
            <v>SOLTERO</v>
          </cell>
          <cell r="L591">
            <v>1</v>
          </cell>
          <cell r="M591" t="str">
            <v>ANALISTA DE SOPORTE</v>
          </cell>
          <cell r="N591" t="str">
            <v>PROFESIONAL STAFF</v>
          </cell>
          <cell r="O591" t="str">
            <v>I</v>
          </cell>
          <cell r="P591" t="str">
            <v>CASA MATRIZ</v>
          </cell>
          <cell r="Q591" t="str">
            <v>VICEPRESIDENCIA DE OPERACIONES</v>
          </cell>
          <cell r="R591" t="str">
            <v>EXPERIENCIA DE SERVICIO</v>
          </cell>
          <cell r="S591" t="str">
            <v>MARIBEL CASTAÑO CIRO</v>
          </cell>
          <cell r="T591" t="str">
            <v>INDEFINIDO</v>
          </cell>
          <cell r="U591">
            <v>0</v>
          </cell>
          <cell r="V591">
            <v>42422</v>
          </cell>
          <cell r="W591">
            <v>0</v>
          </cell>
          <cell r="X591">
            <v>2.9232876712328766</v>
          </cell>
          <cell r="Y591" t="str">
            <v>PROFESIONAL</v>
          </cell>
          <cell r="Z591">
            <v>0</v>
          </cell>
          <cell r="AA591">
            <v>0</v>
          </cell>
          <cell r="AB591" t="str">
            <v>INGENIERÍA DE SISTEMAS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 t="str">
            <v>FUNDACIÓN UNIVERSITARIA MARIA CANO</v>
          </cell>
          <cell r="AH591">
            <v>0</v>
          </cell>
          <cell r="AI591">
            <v>0</v>
          </cell>
          <cell r="AJ591">
            <v>2011</v>
          </cell>
          <cell r="AK591" t="str">
            <v>05255227257ANT</v>
          </cell>
          <cell r="AL591" t="str">
            <v>INGENIERÍA DE SISTEMAS</v>
          </cell>
          <cell r="AM591">
            <v>41046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32027</v>
          </cell>
          <cell r="AW591">
            <v>31.402739726027399</v>
          </cell>
          <cell r="AX591" t="str">
            <v>MILLA DE ORO</v>
          </cell>
          <cell r="AY591" t="str">
            <v>CRA 43 A N 3 SUR-130 TORRE 1 PISO 12 MILLA DE ORO</v>
          </cell>
          <cell r="AZ591">
            <v>0</v>
          </cell>
          <cell r="BA591">
            <v>0</v>
          </cell>
          <cell r="BB591">
            <v>3137000</v>
          </cell>
          <cell r="BC591">
            <v>3003428899</v>
          </cell>
          <cell r="BD591" t="str">
            <v>CALLE 71 # 42 - 30 MANRIQUE</v>
          </cell>
          <cell r="BE591" t="str">
            <v>MEDELLÍN</v>
          </cell>
          <cell r="BF591" t="str">
            <v>A</v>
          </cell>
        </row>
        <row r="592">
          <cell r="A592">
            <v>1017211521</v>
          </cell>
          <cell r="B592" t="str">
            <v>CAROLINA GONZALEZ JARAMILLO</v>
          </cell>
          <cell r="C592" t="str">
            <v>ACTIVO</v>
          </cell>
          <cell r="D592">
            <v>0</v>
          </cell>
          <cell r="E592">
            <v>0</v>
          </cell>
          <cell r="F592">
            <v>0</v>
          </cell>
          <cell r="G592" t="str">
            <v>OPERATIVO</v>
          </cell>
          <cell r="H592" t="str">
            <v>REGULAR</v>
          </cell>
          <cell r="I592" t="str">
            <v>F</v>
          </cell>
          <cell r="J592" t="str">
            <v>carolina.gonzalez@quipux.com</v>
          </cell>
          <cell r="K592" t="str">
            <v>SOLTERO</v>
          </cell>
          <cell r="L592">
            <v>0</v>
          </cell>
          <cell r="M592" t="str">
            <v>ANALISTA PMO</v>
          </cell>
          <cell r="N592" t="str">
            <v>PROFESIONAL STAFF</v>
          </cell>
          <cell r="O592" t="str">
            <v>II</v>
          </cell>
          <cell r="P592" t="str">
            <v>CASA MATRIZ</v>
          </cell>
          <cell r="Q592" t="str">
            <v>VICEPRESIDENCIA DE FÁBRICA DE SOFTWARE</v>
          </cell>
          <cell r="R592" t="str">
            <v>GERENCIA DE OPTIMIZACIÓN DE SOLUCIONES</v>
          </cell>
          <cell r="S592" t="str">
            <v>BEATRIZ EUGENIA JARAMILLO VASQUEZ</v>
          </cell>
          <cell r="T592" t="str">
            <v>INDEFINIDO</v>
          </cell>
          <cell r="U592">
            <v>0</v>
          </cell>
          <cell r="V592">
            <v>43367</v>
          </cell>
          <cell r="W592">
            <v>0</v>
          </cell>
          <cell r="X592">
            <v>0.33424657534246577</v>
          </cell>
          <cell r="Y592" t="str">
            <v>PROFESIONAL</v>
          </cell>
          <cell r="Z592">
            <v>0</v>
          </cell>
          <cell r="AA592">
            <v>0</v>
          </cell>
          <cell r="AB592" t="str">
            <v>ADMINISTRACIÓN TECNOLÓGICA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 t="str">
            <v>INSTITUTO TECNOLÓGICO METROPOLITANO</v>
          </cell>
          <cell r="AH592">
            <v>0</v>
          </cell>
          <cell r="AI592">
            <v>0</v>
          </cell>
          <cell r="AJ592">
            <v>2017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34146</v>
          </cell>
          <cell r="AW592">
            <v>25.597260273972601</v>
          </cell>
          <cell r="AX592" t="str">
            <v>MILLA DE ORO</v>
          </cell>
          <cell r="AY592" t="str">
            <v>CRA 43 A N 3 SUR-130 TORRE 1 PISO 12 MILLA DE ORO</v>
          </cell>
          <cell r="AZ592" t="str">
            <v>Se desempeñó como secretaria/recepcionista desde el 10/03/2017 hasta el 29/09/2017</v>
          </cell>
          <cell r="BA592">
            <v>3137000</v>
          </cell>
          <cell r="BB592">
            <v>5835624</v>
          </cell>
          <cell r="BC592">
            <v>3137030439</v>
          </cell>
          <cell r="BD592" t="str">
            <v>CRA 43 N 67-07</v>
          </cell>
          <cell r="BE592" t="str">
            <v>MEDELLÍN</v>
          </cell>
          <cell r="BF592" t="str">
            <v>A</v>
          </cell>
        </row>
        <row r="593">
          <cell r="A593">
            <v>64702120</v>
          </cell>
          <cell r="B593" t="str">
            <v>SHELLY MAYID VASQUEZ LARIOS</v>
          </cell>
          <cell r="C593" t="str">
            <v>ACTIVO</v>
          </cell>
          <cell r="D593">
            <v>0</v>
          </cell>
          <cell r="E593">
            <v>0</v>
          </cell>
          <cell r="F593">
            <v>0</v>
          </cell>
          <cell r="G593" t="str">
            <v>OPERATIVO</v>
          </cell>
          <cell r="H593" t="str">
            <v>REGULAR</v>
          </cell>
          <cell r="I593" t="str">
            <v>F</v>
          </cell>
          <cell r="J593" t="str">
            <v>shellymay-7@hotmail.com</v>
          </cell>
          <cell r="K593" t="str">
            <v>SOLTERO</v>
          </cell>
          <cell r="L593">
            <v>2</v>
          </cell>
          <cell r="M593" t="str">
            <v>SECRETARIA | RECEPCIONISTA</v>
          </cell>
          <cell r="N593" t="str">
            <v>AUXILIAR</v>
          </cell>
          <cell r="O593" t="str">
            <v>I</v>
          </cell>
          <cell r="P593" t="str">
            <v>GOBERNACIÓN ANTIOQUIA</v>
          </cell>
          <cell r="Q593" t="str">
            <v>GOBERNACIÓN ANTIOQUIA</v>
          </cell>
          <cell r="R593" t="str">
            <v>ADMINISTRATIVO</v>
          </cell>
          <cell r="S593" t="str">
            <v>LUIS CARLOS BEDOYA VASQUEZ</v>
          </cell>
          <cell r="T593" t="str">
            <v>INDEFINIDO</v>
          </cell>
          <cell r="U593">
            <v>0</v>
          </cell>
          <cell r="V593">
            <v>42767</v>
          </cell>
          <cell r="W593">
            <v>0</v>
          </cell>
          <cell r="X593">
            <v>1.978082191780822</v>
          </cell>
          <cell r="Y593" t="str">
            <v>PROFESIONAL</v>
          </cell>
          <cell r="Z593">
            <v>0</v>
          </cell>
          <cell r="AA593">
            <v>0</v>
          </cell>
          <cell r="AB593" t="str">
            <v>ADMINISTRACIÓN DE EMPRESAS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 t="str">
            <v>UNAD</v>
          </cell>
          <cell r="AH593">
            <v>0</v>
          </cell>
          <cell r="AI593">
            <v>0</v>
          </cell>
          <cell r="AJ593">
            <v>2016</v>
          </cell>
          <cell r="AK593">
            <v>0</v>
          </cell>
          <cell r="AL593">
            <v>0</v>
          </cell>
          <cell r="AM593">
            <v>0</v>
          </cell>
          <cell r="AN593" t="str">
            <v>DIPLOMADO PROFUNDIZACIÓN GERENCIA DEL TALENTO HUMANO</v>
          </cell>
          <cell r="AO593" t="str">
            <v>ADMINISTRACIÓN Y CONTROL DE INVENTARIOS</v>
          </cell>
          <cell r="AP593" t="str">
            <v>CIUDADANIA DIGITAL</v>
          </cell>
          <cell r="AQ593">
            <v>0</v>
          </cell>
          <cell r="AR593" t="str">
            <v>UNAD</v>
          </cell>
          <cell r="AS593" t="str">
            <v>SENA</v>
          </cell>
          <cell r="AT593">
            <v>0</v>
          </cell>
          <cell r="AU593">
            <v>0</v>
          </cell>
          <cell r="AV593">
            <v>30331</v>
          </cell>
          <cell r="AW593">
            <v>36.049315068493151</v>
          </cell>
          <cell r="AX593" t="str">
            <v>GOBERNACIÓN ANTIOQUIA</v>
          </cell>
          <cell r="AY593" t="str">
            <v xml:space="preserve">CALLE 42 # 52-186 SÓTANO EXTERNO. </v>
          </cell>
          <cell r="AZ593">
            <v>0</v>
          </cell>
          <cell r="BA593" t="str">
            <v>2629779 ext 14</v>
          </cell>
          <cell r="BB593">
            <v>3053044173</v>
          </cell>
          <cell r="BC593">
            <v>3053562944</v>
          </cell>
          <cell r="BD593" t="str">
            <v>CLL 42 SUR N 64 A-70</v>
          </cell>
          <cell r="BE593" t="str">
            <v>MEDELLÍN</v>
          </cell>
          <cell r="BF593" t="str">
            <v>O</v>
          </cell>
        </row>
        <row r="594">
          <cell r="A594">
            <v>1039458385</v>
          </cell>
          <cell r="B594" t="str">
            <v>CAROLINA QUIROS SANCHEZ</v>
          </cell>
          <cell r="C594" t="str">
            <v>ACTIVO</v>
          </cell>
          <cell r="D594">
            <v>0</v>
          </cell>
          <cell r="E594">
            <v>0</v>
          </cell>
          <cell r="F594">
            <v>0</v>
          </cell>
          <cell r="G594" t="str">
            <v>OPERATIVO</v>
          </cell>
          <cell r="H594" t="str">
            <v>REGULAR</v>
          </cell>
          <cell r="I594" t="str">
            <v>F</v>
          </cell>
          <cell r="J594" t="str">
            <v>carolina.quiros@quipux.com</v>
          </cell>
          <cell r="K594" t="str">
            <v>SOLTERO</v>
          </cell>
          <cell r="L594">
            <v>0</v>
          </cell>
          <cell r="M594" t="str">
            <v>ANALISTA DE RECURSOS HUMANOS</v>
          </cell>
          <cell r="N594" t="str">
            <v>PROFESIONAL STAFF</v>
          </cell>
          <cell r="O594" t="str">
            <v>I</v>
          </cell>
          <cell r="P594" t="str">
            <v>CASA MATRIZ</v>
          </cell>
          <cell r="Q594" t="str">
            <v>GERENCIA DE RECURSOS HUMANOS</v>
          </cell>
          <cell r="R594" t="str">
            <v>DIRECCIÓN DE GESTIÓN DE PERSONAL</v>
          </cell>
          <cell r="S594" t="str">
            <v>ANA ISABEL RAMIREZ MADRID</v>
          </cell>
          <cell r="T594" t="str">
            <v>INDEFINIDO</v>
          </cell>
          <cell r="U594">
            <v>0</v>
          </cell>
          <cell r="V594">
            <v>43368</v>
          </cell>
          <cell r="W594">
            <v>0</v>
          </cell>
          <cell r="X594">
            <v>0.33150684931506852</v>
          </cell>
          <cell r="Y594" t="str">
            <v>PROFESIONAL</v>
          </cell>
          <cell r="Z594">
            <v>0</v>
          </cell>
          <cell r="AA594">
            <v>0</v>
          </cell>
          <cell r="AB594" t="str">
            <v>ADMINISTRACIÓN DE EMPRESAS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 t="str">
            <v>EAFIT</v>
          </cell>
          <cell r="AH594">
            <v>0</v>
          </cell>
          <cell r="AI594">
            <v>0</v>
          </cell>
          <cell r="AJ594">
            <v>2017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33907</v>
          </cell>
          <cell r="AW594">
            <v>26.252054794520546</v>
          </cell>
          <cell r="AX594" t="str">
            <v>MILLA DE ORO</v>
          </cell>
          <cell r="AY594" t="str">
            <v>CRA 43 A N 3 SUR-130 TORRE 1 PISO 12 MILLA DE ORO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 t="str">
            <v>CARRERA 48 # 98 A SUR 250 PARCELACIÓN ALTOS DE ESCOCIA, CASA 40</v>
          </cell>
          <cell r="BE594" t="str">
            <v>LA ESTRELLA</v>
          </cell>
          <cell r="BF594">
            <v>0</v>
          </cell>
        </row>
        <row r="595">
          <cell r="A595">
            <v>1048015123</v>
          </cell>
          <cell r="B595" t="str">
            <v>SINDY ALEJANDRA URAN SEPULVEDA</v>
          </cell>
          <cell r="C595" t="str">
            <v>ACTIVO</v>
          </cell>
          <cell r="D595">
            <v>0</v>
          </cell>
          <cell r="E595">
            <v>0</v>
          </cell>
          <cell r="F595">
            <v>0</v>
          </cell>
          <cell r="G595" t="str">
            <v>OPERATIVO</v>
          </cell>
          <cell r="H595" t="str">
            <v>REGULAR</v>
          </cell>
          <cell r="I595" t="str">
            <v>F</v>
          </cell>
          <cell r="J595" t="str">
            <v>saus6110@hotmail.com</v>
          </cell>
          <cell r="K595" t="str">
            <v>SOLTERO</v>
          </cell>
          <cell r="L595">
            <v>2</v>
          </cell>
          <cell r="M595" t="str">
            <v>AUXILIAR OPERATIVO DE SERVICIO</v>
          </cell>
          <cell r="N595" t="str">
            <v>AUXILIAR</v>
          </cell>
          <cell r="O595" t="str">
            <v>I</v>
          </cell>
          <cell r="P595" t="str">
            <v>GOBERNACIÓN ANTIOQUIA</v>
          </cell>
          <cell r="Q595" t="str">
            <v>GOBERNACIÓN ANTIOQUIA</v>
          </cell>
          <cell r="R595" t="str">
            <v>OPERACIONES</v>
          </cell>
          <cell r="S595" t="str">
            <v>LUIS CARLOS BEDOYA VASQUEZ</v>
          </cell>
          <cell r="T595" t="str">
            <v>INDEFINIDO</v>
          </cell>
          <cell r="U595">
            <v>0</v>
          </cell>
          <cell r="V595">
            <v>42767</v>
          </cell>
          <cell r="W595">
            <v>0</v>
          </cell>
          <cell r="X595">
            <v>1.978082191780822</v>
          </cell>
          <cell r="Y595" t="str">
            <v>BACHILLER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2004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32118</v>
          </cell>
          <cell r="AW595">
            <v>31.153424657534245</v>
          </cell>
          <cell r="AX595" t="str">
            <v>TRÁNSITO DE URRAO</v>
          </cell>
          <cell r="AY595" t="str">
            <v xml:space="preserve">CALLE 42 # 52-186 SÓTANO EXTERNO. </v>
          </cell>
          <cell r="AZ595">
            <v>0</v>
          </cell>
          <cell r="BA595" t="str">
            <v>2629779 ext 14</v>
          </cell>
          <cell r="BB595">
            <v>8503709</v>
          </cell>
          <cell r="BC595">
            <v>3207582708</v>
          </cell>
          <cell r="BD595" t="str">
            <v>CARRERA 31 # 17 - 170</v>
          </cell>
          <cell r="BE595" t="str">
            <v>URRAO</v>
          </cell>
          <cell r="BF595" t="str">
            <v>O</v>
          </cell>
        </row>
        <row r="596">
          <cell r="A596">
            <v>1017225009</v>
          </cell>
          <cell r="B596" t="str">
            <v>SINDY DANIELA VALENCIA RODAS</v>
          </cell>
          <cell r="C596" t="str">
            <v>ACTIVO</v>
          </cell>
          <cell r="D596">
            <v>0</v>
          </cell>
          <cell r="E596">
            <v>0</v>
          </cell>
          <cell r="F596">
            <v>0</v>
          </cell>
          <cell r="G596" t="str">
            <v>OPERATIVO</v>
          </cell>
          <cell r="H596" t="str">
            <v>REGULAR</v>
          </cell>
          <cell r="I596" t="str">
            <v>F</v>
          </cell>
          <cell r="J596" t="str">
            <v>sindyrodas1118@hotmail.com</v>
          </cell>
          <cell r="K596" t="str">
            <v>SOLTERO</v>
          </cell>
          <cell r="L596">
            <v>0</v>
          </cell>
          <cell r="M596" t="str">
            <v>AUXILIAR DE CORREO</v>
          </cell>
          <cell r="N596" t="str">
            <v>AUXILIAR</v>
          </cell>
          <cell r="O596" t="str">
            <v>I</v>
          </cell>
          <cell r="P596" t="str">
            <v>GOBERNACIÓN ANTIOQUIA</v>
          </cell>
          <cell r="Q596" t="str">
            <v>GOBERNACIÓN ANTIOQUIA</v>
          </cell>
          <cell r="R596" t="str">
            <v>BACK OFFICE</v>
          </cell>
          <cell r="S596" t="str">
            <v>KATHERINE TABARES SUAREZ</v>
          </cell>
          <cell r="T596" t="str">
            <v>INDEFINIDO</v>
          </cell>
          <cell r="U596">
            <v>0</v>
          </cell>
          <cell r="V596">
            <v>42789</v>
          </cell>
          <cell r="W596">
            <v>0</v>
          </cell>
          <cell r="X596">
            <v>1.9178082191780821</v>
          </cell>
          <cell r="Y596" t="str">
            <v>TECNOLÓGICO</v>
          </cell>
          <cell r="Z596">
            <v>0</v>
          </cell>
          <cell r="AA596" t="str">
            <v>GESTIÓN ADMINISTRATIVA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 t="str">
            <v>INSTITUTO TECNOLÓGICO METROPOLITANO</v>
          </cell>
          <cell r="AG596">
            <v>0</v>
          </cell>
          <cell r="AH596">
            <v>0</v>
          </cell>
          <cell r="AI596">
            <v>0</v>
          </cell>
          <cell r="AJ596">
            <v>2015</v>
          </cell>
          <cell r="AK596">
            <v>0</v>
          </cell>
          <cell r="AL596">
            <v>0</v>
          </cell>
          <cell r="AM596">
            <v>0</v>
          </cell>
          <cell r="AN596" t="str">
            <v>EDUCACIÓN SANITARIA EN MANIPULACIÓN DE ALIMENTOS</v>
          </cell>
          <cell r="AO596" t="str">
            <v>HABILIDADES DE MARKETING PERSONAL Y FORMACIÓN SOCIOLABORAL</v>
          </cell>
          <cell r="AP596" t="str">
            <v>LÍDER SEGURO EN PREVENCIÓN Y ATENCIÓN DE EMERGENCIA</v>
          </cell>
          <cell r="AQ596">
            <v>0</v>
          </cell>
          <cell r="AR596" t="str">
            <v>MANIPULAMOS</v>
          </cell>
          <cell r="AS596" t="str">
            <v>CONFENALCO</v>
          </cell>
          <cell r="AT596">
            <v>0</v>
          </cell>
          <cell r="AU596">
            <v>0</v>
          </cell>
          <cell r="AV596">
            <v>34656</v>
          </cell>
          <cell r="AW596">
            <v>24.2</v>
          </cell>
          <cell r="AX596" t="str">
            <v>GOBERNACIÓN ANTIOQUIA</v>
          </cell>
          <cell r="AY596" t="str">
            <v xml:space="preserve">CALLE 42 # 52-186 SÓTANO EXTERNO. </v>
          </cell>
          <cell r="AZ596">
            <v>0</v>
          </cell>
          <cell r="BA596" t="str">
            <v>2629779 ext 14</v>
          </cell>
          <cell r="BB596">
            <v>3003009561</v>
          </cell>
          <cell r="BC596">
            <v>3003009561</v>
          </cell>
          <cell r="BD596" t="str">
            <v>CALLE 57 N 28-76</v>
          </cell>
          <cell r="BE596" t="str">
            <v>MEDELLÍN</v>
          </cell>
          <cell r="BF596" t="str">
            <v>O</v>
          </cell>
        </row>
        <row r="597">
          <cell r="A597">
            <v>1128450500</v>
          </cell>
          <cell r="B597" t="str">
            <v>SINDY ESMERALDA PORRAS QUINTERO</v>
          </cell>
          <cell r="C597" t="str">
            <v>ACTIVO</v>
          </cell>
          <cell r="D597">
            <v>0</v>
          </cell>
          <cell r="E597">
            <v>0</v>
          </cell>
          <cell r="F597">
            <v>0</v>
          </cell>
          <cell r="G597" t="str">
            <v>OPERATIVO</v>
          </cell>
          <cell r="H597" t="str">
            <v>REGULAR</v>
          </cell>
          <cell r="I597" t="str">
            <v>F</v>
          </cell>
          <cell r="J597" t="str">
            <v>esmeralda.porras@quipux.com</v>
          </cell>
          <cell r="K597" t="str">
            <v>CASADO</v>
          </cell>
          <cell r="L597">
            <v>1</v>
          </cell>
          <cell r="M597" t="str">
            <v>ADMINISTRADOR DE APLICATIVO</v>
          </cell>
          <cell r="N597" t="str">
            <v>PROFESIONAL SENIOR</v>
          </cell>
          <cell r="O597" t="str">
            <v>I</v>
          </cell>
          <cell r="P597" t="str">
            <v>CASA MATRIZ</v>
          </cell>
          <cell r="Q597" t="str">
            <v>VICEPRESIDENCIA DE OPERACIONES</v>
          </cell>
          <cell r="R597" t="str">
            <v>EXPERIENCIA DE SERVICIO</v>
          </cell>
          <cell r="S597" t="str">
            <v>MARIBEL CASTAÑO CIRO</v>
          </cell>
          <cell r="T597" t="str">
            <v>INDEFINIDO</v>
          </cell>
          <cell r="U597">
            <v>0</v>
          </cell>
          <cell r="V597">
            <v>41470</v>
          </cell>
          <cell r="W597">
            <v>0</v>
          </cell>
          <cell r="X597">
            <v>5.5315068493150683</v>
          </cell>
          <cell r="Y597" t="str">
            <v>ESPECIALIZACIÓN</v>
          </cell>
          <cell r="Z597">
            <v>0</v>
          </cell>
          <cell r="AA597">
            <v>0</v>
          </cell>
          <cell r="AB597" t="str">
            <v>INGENIERÍA DE SISTEMAS</v>
          </cell>
          <cell r="AC597" t="str">
            <v>FORMULACIÓN DE PROYECTOS</v>
          </cell>
          <cell r="AD597">
            <v>0</v>
          </cell>
          <cell r="AE597">
            <v>0</v>
          </cell>
          <cell r="AF597">
            <v>0</v>
          </cell>
          <cell r="AG597" t="str">
            <v>INSTITUTO TECNOLÓGICO METROPOLITANO</v>
          </cell>
          <cell r="AH597" t="str">
            <v>INSTITUTO TECNOLÓGICO METROPOLITANO</v>
          </cell>
          <cell r="AI597">
            <v>0</v>
          </cell>
          <cell r="AJ597">
            <v>2012</v>
          </cell>
          <cell r="AK597" t="str">
            <v>05255241836ANT</v>
          </cell>
          <cell r="AL597" t="str">
            <v>INGENIERÍA DE SISTEMAS</v>
          </cell>
          <cell r="AM597">
            <v>41263</v>
          </cell>
          <cell r="AN597" t="str">
            <v>ITIL FOUNDATION CERTIFICATE</v>
          </cell>
          <cell r="AO597">
            <v>0</v>
          </cell>
          <cell r="AP597">
            <v>0</v>
          </cell>
          <cell r="AQ597">
            <v>0</v>
          </cell>
          <cell r="AR597" t="str">
            <v>EXIN-2012</v>
          </cell>
          <cell r="AS597">
            <v>0</v>
          </cell>
          <cell r="AT597">
            <v>0</v>
          </cell>
          <cell r="AU597">
            <v>0</v>
          </cell>
          <cell r="AV597">
            <v>32732</v>
          </cell>
          <cell r="AW597">
            <v>29.471232876712328</v>
          </cell>
          <cell r="AX597" t="str">
            <v>MILLA DE ORO</v>
          </cell>
          <cell r="AY597" t="str">
            <v>CRA 43 A N 3 SUR-130 TORRE 1 PISO 12 MILLA DE ORO</v>
          </cell>
          <cell r="AZ597">
            <v>0</v>
          </cell>
          <cell r="BA597">
            <v>3137000</v>
          </cell>
          <cell r="BB597" t="str">
            <v>208 72 95</v>
          </cell>
          <cell r="BC597">
            <v>3218331203</v>
          </cell>
          <cell r="BD597" t="str">
            <v>Avenida 31 66-29 apto 1309 Unidad Cerro Azul</v>
          </cell>
          <cell r="BE597" t="str">
            <v>BELLO</v>
          </cell>
          <cell r="BF597" t="str">
            <v>A</v>
          </cell>
        </row>
        <row r="598">
          <cell r="A598">
            <v>1015414096</v>
          </cell>
          <cell r="B598" t="str">
            <v>SONIA LORENA SANTAMARIA LOPEZ</v>
          </cell>
          <cell r="C598" t="str">
            <v>ACTIVO</v>
          </cell>
          <cell r="D598">
            <v>0</v>
          </cell>
          <cell r="E598">
            <v>0</v>
          </cell>
          <cell r="F598">
            <v>0</v>
          </cell>
          <cell r="G598" t="str">
            <v>OPERATIVO</v>
          </cell>
          <cell r="H598" t="str">
            <v>REGULAR</v>
          </cell>
          <cell r="I598" t="str">
            <v>F</v>
          </cell>
          <cell r="J598" t="str">
            <v>sonia.santamaria@quipux.com</v>
          </cell>
          <cell r="K598" t="str">
            <v>SOLTERO</v>
          </cell>
          <cell r="L598">
            <v>0</v>
          </cell>
          <cell r="M598" t="str">
            <v>ADMINISTRADOR DE APLICATIVO</v>
          </cell>
          <cell r="N598" t="str">
            <v>PROFESIONAL SENIOR</v>
          </cell>
          <cell r="O598" t="str">
            <v>I</v>
          </cell>
          <cell r="P598" t="str">
            <v>CASA MATRIZ</v>
          </cell>
          <cell r="Q598" t="str">
            <v>VICEPRESIDENCIA DE OPERACIONES</v>
          </cell>
          <cell r="R598" t="str">
            <v>EXPERIENCIA DE SERVICIO</v>
          </cell>
          <cell r="S598" t="str">
            <v>MARIBEL CASTAÑO CIRO</v>
          </cell>
          <cell r="T598" t="str">
            <v>INDEFINIDO</v>
          </cell>
          <cell r="U598">
            <v>0</v>
          </cell>
          <cell r="V598">
            <v>42695</v>
          </cell>
          <cell r="W598">
            <v>0</v>
          </cell>
          <cell r="X598">
            <v>2.1753424657534248</v>
          </cell>
          <cell r="Y598" t="str">
            <v>PROFESIONAL</v>
          </cell>
          <cell r="Z598" t="str">
            <v>SISTEMAS</v>
          </cell>
          <cell r="AA598">
            <v>0</v>
          </cell>
          <cell r="AB598" t="str">
            <v>INGENIERÍA DE SISTEMAS</v>
          </cell>
          <cell r="AC598">
            <v>0</v>
          </cell>
          <cell r="AD598">
            <v>0</v>
          </cell>
          <cell r="AE598" t="str">
            <v>LA ESCUELA COLOMBIANA DE CARRERAS INDUSTRIALES</v>
          </cell>
          <cell r="AF598">
            <v>0</v>
          </cell>
          <cell r="AG598" t="str">
            <v>ESCUELA COLOMBIANA DE CARRERAS INDUSTRIALES</v>
          </cell>
          <cell r="AH598">
            <v>0</v>
          </cell>
          <cell r="AI598">
            <v>0</v>
          </cell>
          <cell r="AJ598">
            <v>2013</v>
          </cell>
          <cell r="AK598" t="str">
            <v>25255-2600933 CND</v>
          </cell>
          <cell r="AL598" t="str">
            <v>INGENIERÍA DE SISTEMAS</v>
          </cell>
          <cell r="AM598">
            <v>41550</v>
          </cell>
          <cell r="AN598" t="str">
            <v>certified negotiation expert  professional-cnepit</v>
          </cell>
          <cell r="AO598">
            <v>0</v>
          </cell>
          <cell r="AP598">
            <v>0</v>
          </cell>
          <cell r="AQ598">
            <v>0</v>
          </cell>
          <cell r="AR598" t="str">
            <v>CAMP NEGOTIATION INSTITUTE</v>
          </cell>
          <cell r="AS598">
            <v>0</v>
          </cell>
          <cell r="AT598">
            <v>0</v>
          </cell>
          <cell r="AU598">
            <v>0</v>
          </cell>
          <cell r="AV598">
            <v>32782</v>
          </cell>
          <cell r="AW598">
            <v>29.334246575342465</v>
          </cell>
          <cell r="AX598" t="str">
            <v>GOBERNACIÓN CUNDINAMARCA</v>
          </cell>
          <cell r="AY598" t="str">
            <v>CALLE 26 No 51-53 </v>
          </cell>
          <cell r="AZ598">
            <v>0</v>
          </cell>
          <cell r="BA598">
            <v>0</v>
          </cell>
          <cell r="BB598">
            <v>5439081</v>
          </cell>
          <cell r="BC598">
            <v>3163453574</v>
          </cell>
          <cell r="BD598" t="str">
            <v xml:space="preserve">CALLE 70B BIS 111-58 </v>
          </cell>
          <cell r="BE598" t="str">
            <v>BOGOTÁ</v>
          </cell>
          <cell r="BF598" t="str">
            <v>O</v>
          </cell>
        </row>
        <row r="599">
          <cell r="A599">
            <v>88034010</v>
          </cell>
          <cell r="B599" t="str">
            <v>NELSON FERNANDO PEREZ</v>
          </cell>
          <cell r="C599" t="str">
            <v>ACTIVO</v>
          </cell>
          <cell r="D599">
            <v>0</v>
          </cell>
          <cell r="E599" t="str">
            <v>COLCIENCIAS</v>
          </cell>
          <cell r="F599">
            <v>0</v>
          </cell>
          <cell r="G599" t="str">
            <v>OPERATIVO</v>
          </cell>
          <cell r="H599" t="str">
            <v>REGULAR</v>
          </cell>
          <cell r="I599" t="str">
            <v>M</v>
          </cell>
          <cell r="J599" t="str">
            <v>nelson.perez@quipux.com</v>
          </cell>
          <cell r="K599" t="str">
            <v>SOLTERO</v>
          </cell>
          <cell r="L599">
            <v>0</v>
          </cell>
          <cell r="M599" t="str">
            <v>ANALISTA DESARROLLADOR</v>
          </cell>
          <cell r="N599" t="str">
            <v>PROFESIONAL SENIOR</v>
          </cell>
          <cell r="O599" t="str">
            <v>III</v>
          </cell>
          <cell r="P599" t="str">
            <v>CASA MATRIZ</v>
          </cell>
          <cell r="Q599" t="str">
            <v>VICEPRESIDENCIA DE FÁBRICA DE SOFTWARE</v>
          </cell>
          <cell r="R599" t="str">
            <v>GERENCIA DE OPTIMIZACIÓN DE SOLUCIONES</v>
          </cell>
          <cell r="S599" t="str">
            <v>ANGELA MARIA CUARTAS HURTADO</v>
          </cell>
          <cell r="T599" t="str">
            <v>INDEFINIDO</v>
          </cell>
          <cell r="U599">
            <v>0</v>
          </cell>
          <cell r="V599">
            <v>43368</v>
          </cell>
          <cell r="W599">
            <v>0</v>
          </cell>
          <cell r="X599">
            <v>0.33150684931506852</v>
          </cell>
          <cell r="Y599" t="str">
            <v>ESPECIALIZACIÓN</v>
          </cell>
          <cell r="Z599">
            <v>0</v>
          </cell>
          <cell r="AA599">
            <v>0</v>
          </cell>
          <cell r="AB599" t="str">
            <v xml:space="preserve">INGENIERIA DE SISTEMAS </v>
          </cell>
          <cell r="AC599" t="str">
            <v>ESPECIALIZACIÓN DESARROLLO DE SOFTWARE</v>
          </cell>
          <cell r="AD599">
            <v>0</v>
          </cell>
          <cell r="AE599">
            <v>0</v>
          </cell>
          <cell r="AF599">
            <v>0</v>
          </cell>
          <cell r="AG599" t="str">
            <v>UNIVERSIDAD DE PAMPLONA</v>
          </cell>
          <cell r="AH599" t="str">
            <v>EAFIT</v>
          </cell>
          <cell r="AI599">
            <v>0</v>
          </cell>
          <cell r="AJ599">
            <v>2012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30717</v>
          </cell>
          <cell r="AW599">
            <v>34.991780821917807</v>
          </cell>
          <cell r="AX599" t="str">
            <v>FORUM</v>
          </cell>
          <cell r="AY599" t="str">
            <v>Calle 7 Sur #42 - 70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 t="str">
            <v>CARRERA 79 # 70 - 349, APTO 1601, TORRE 5, CIUDADEL DEL VALLE</v>
          </cell>
          <cell r="BE599" t="str">
            <v>ITAGUI</v>
          </cell>
          <cell r="BF599">
            <v>0</v>
          </cell>
        </row>
        <row r="600">
          <cell r="A600">
            <v>1066179983</v>
          </cell>
          <cell r="B600" t="str">
            <v>STEFANY ZAPA ALVAREZ</v>
          </cell>
          <cell r="C600" t="str">
            <v>INACTIVO</v>
          </cell>
          <cell r="D600">
            <v>0</v>
          </cell>
          <cell r="E600">
            <v>0</v>
          </cell>
          <cell r="F600" t="str">
            <v>RENUNCIA VOLUNTARIA</v>
          </cell>
          <cell r="G600" t="str">
            <v>OPERATIVO</v>
          </cell>
          <cell r="H600" t="str">
            <v>REGULAR</v>
          </cell>
          <cell r="I600" t="str">
            <v>F</v>
          </cell>
          <cell r="J600" t="str">
            <v>stefanyzapa22@gmail.com</v>
          </cell>
          <cell r="K600" t="str">
            <v>SOLTERO</v>
          </cell>
          <cell r="L600">
            <v>0</v>
          </cell>
          <cell r="M600" t="str">
            <v>AUXILIAR OPERATIVO DE SERVICIO</v>
          </cell>
          <cell r="N600" t="str">
            <v>AUXILIAR</v>
          </cell>
          <cell r="O600" t="str">
            <v>I</v>
          </cell>
          <cell r="P600" t="str">
            <v>GOBERNACIÓN ANTIOQUIA</v>
          </cell>
          <cell r="Q600" t="str">
            <v>GOBERNACIÓN ANTIOQUIA</v>
          </cell>
          <cell r="R600" t="str">
            <v>OPERACIONES</v>
          </cell>
          <cell r="S600" t="str">
            <v>ALEJANDRO ROLDAN GRANADA</v>
          </cell>
          <cell r="T600" t="str">
            <v>INDEFINIDO</v>
          </cell>
          <cell r="U600">
            <v>0</v>
          </cell>
          <cell r="V600">
            <v>42767</v>
          </cell>
          <cell r="W600">
            <v>42916</v>
          </cell>
          <cell r="X600">
            <v>0.40821917808219177</v>
          </cell>
          <cell r="Y600" t="str">
            <v>PROFESIONAL</v>
          </cell>
          <cell r="Z600">
            <v>0</v>
          </cell>
          <cell r="AA600">
            <v>0</v>
          </cell>
          <cell r="AB600" t="str">
            <v>INGENIERÍA DE ALIMENTOS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 t="str">
            <v>UNIVERSIDAD DE CÓRDOBA</v>
          </cell>
          <cell r="AH600">
            <v>0</v>
          </cell>
          <cell r="AI600">
            <v>0</v>
          </cell>
          <cell r="AJ600">
            <v>2014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 t="str">
            <v>ISO 9001: 2008</v>
          </cell>
          <cell r="AP600" t="str">
            <v>PRODUCCIÓN DE DERIVADOS LACTEOS</v>
          </cell>
          <cell r="AQ600" t="str">
            <v>INDUCCIÓN A PROCESOS PEDAGÓGICOS</v>
          </cell>
          <cell r="AR600">
            <v>0</v>
          </cell>
          <cell r="AS600" t="str">
            <v>SENA EDUCACIÓN VIRTUAL</v>
          </cell>
          <cell r="AT600">
            <v>0</v>
          </cell>
          <cell r="AU600">
            <v>0</v>
          </cell>
          <cell r="AV600">
            <v>33260</v>
          </cell>
          <cell r="AW600">
            <v>28.024657534246575</v>
          </cell>
          <cell r="AX600" t="str">
            <v>GOBERNACIÓN ANTIOQUIA</v>
          </cell>
          <cell r="AY600" t="str">
            <v xml:space="preserve">CALLE 42 # 52-186 SÓTANO EXTERNO. </v>
          </cell>
          <cell r="AZ600">
            <v>0</v>
          </cell>
          <cell r="BA600" t="str">
            <v>2629779 ext 14</v>
          </cell>
          <cell r="BB600">
            <v>5799409</v>
          </cell>
          <cell r="BC600">
            <v>3004000425</v>
          </cell>
          <cell r="BD600" t="str">
            <v>CALLE 54 A # 80 - 92 APTO 204</v>
          </cell>
          <cell r="BE600" t="str">
            <v>MEDELLÍN</v>
          </cell>
          <cell r="BF600" t="str">
            <v>A</v>
          </cell>
        </row>
        <row r="601">
          <cell r="A601">
            <v>43978576</v>
          </cell>
          <cell r="B601" t="str">
            <v>TATIANA MARIA JIMENEZ OCHOA</v>
          </cell>
          <cell r="C601" t="str">
            <v>ACTIVO</v>
          </cell>
          <cell r="D601">
            <v>0</v>
          </cell>
          <cell r="E601" t="str">
            <v>COLCIENCIAS</v>
          </cell>
          <cell r="F601">
            <v>0</v>
          </cell>
          <cell r="G601" t="str">
            <v>OPERATIVO</v>
          </cell>
          <cell r="H601" t="str">
            <v>REGULAR</v>
          </cell>
          <cell r="I601" t="str">
            <v>F</v>
          </cell>
          <cell r="J601" t="str">
            <v>tatijimenezochoa@gmail.com</v>
          </cell>
          <cell r="K601" t="str">
            <v>SOLTERO</v>
          </cell>
          <cell r="L601">
            <v>2</v>
          </cell>
          <cell r="M601" t="str">
            <v>AUXILIAR DE SOSTENIBILIDAD</v>
          </cell>
          <cell r="N601" t="str">
            <v>AUXILIAR</v>
          </cell>
          <cell r="O601" t="str">
            <v>I</v>
          </cell>
          <cell r="P601" t="str">
            <v>GOBERNACIÓN ANTIOQUIA</v>
          </cell>
          <cell r="Q601" t="str">
            <v>GOBERNACIÓN ANTIOQUIA</v>
          </cell>
          <cell r="R601" t="str">
            <v>TI</v>
          </cell>
          <cell r="S601" t="str">
            <v>BLAIMIR OSPINA CARDONA</v>
          </cell>
          <cell r="T601" t="str">
            <v>INDEFINIDO</v>
          </cell>
          <cell r="U601">
            <v>0</v>
          </cell>
          <cell r="V601">
            <v>42767</v>
          </cell>
          <cell r="W601">
            <v>0</v>
          </cell>
          <cell r="X601">
            <v>1.978082191780822</v>
          </cell>
          <cell r="Y601" t="str">
            <v>TECNOLÓGICO</v>
          </cell>
          <cell r="Z601">
            <v>0</v>
          </cell>
          <cell r="AA601" t="str">
            <v>GESTIÓN DEL TALENTO HUMANO</v>
          </cell>
          <cell r="AB601">
            <v>0</v>
          </cell>
          <cell r="AC601">
            <v>0</v>
          </cell>
          <cell r="AD601">
            <v>0</v>
          </cell>
          <cell r="AE601" t="str">
            <v>SENA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2015</v>
          </cell>
          <cell r="AK601">
            <v>0</v>
          </cell>
          <cell r="AL601">
            <v>0</v>
          </cell>
          <cell r="AM601">
            <v>0</v>
          </cell>
          <cell r="AN601" t="str">
            <v>CURSO DE SERVICIO AL CLIENTE</v>
          </cell>
          <cell r="AO601">
            <v>0</v>
          </cell>
          <cell r="AP601">
            <v>0</v>
          </cell>
          <cell r="AQ601">
            <v>0</v>
          </cell>
          <cell r="AR601" t="str">
            <v>SENA</v>
          </cell>
          <cell r="AS601">
            <v>0</v>
          </cell>
          <cell r="AT601">
            <v>0</v>
          </cell>
          <cell r="AU601">
            <v>0</v>
          </cell>
          <cell r="AV601">
            <v>31023</v>
          </cell>
          <cell r="AW601">
            <v>34.153424657534245</v>
          </cell>
          <cell r="AX601" t="str">
            <v>GOBERNACIÓN ANTIOQUIA</v>
          </cell>
          <cell r="AY601" t="str">
            <v xml:space="preserve">CALLE 42 # 52-186 SÓTANO EXTERNO. </v>
          </cell>
          <cell r="AZ601">
            <v>0</v>
          </cell>
          <cell r="BA601" t="str">
            <v>2629779 ext 14</v>
          </cell>
          <cell r="BB601">
            <v>5811278</v>
          </cell>
          <cell r="BC601">
            <v>3216048295</v>
          </cell>
          <cell r="BD601" t="str">
            <v>DIAGONAL 74B # 32 - 33</v>
          </cell>
          <cell r="BE601" t="str">
            <v>MEDELLÍN</v>
          </cell>
          <cell r="BF601" t="str">
            <v>A</v>
          </cell>
        </row>
        <row r="602">
          <cell r="A602">
            <v>15439754</v>
          </cell>
          <cell r="B602" t="str">
            <v>UBEIMAR VARGAS VARGAS</v>
          </cell>
          <cell r="C602" t="str">
            <v>ACTIVO</v>
          </cell>
          <cell r="D602">
            <v>0</v>
          </cell>
          <cell r="E602">
            <v>0</v>
          </cell>
          <cell r="F602">
            <v>0</v>
          </cell>
          <cell r="G602" t="str">
            <v>OPERATIVO</v>
          </cell>
          <cell r="H602" t="str">
            <v>REGULAR</v>
          </cell>
          <cell r="I602" t="str">
            <v>M</v>
          </cell>
          <cell r="J602" t="str">
            <v>ubeimar.vargas@quipux.com</v>
          </cell>
          <cell r="K602" t="str">
            <v>UNIÓN LIBRE</v>
          </cell>
          <cell r="L602">
            <v>0</v>
          </cell>
          <cell r="M602" t="str">
            <v>ANALISTA DESARROLLADOR</v>
          </cell>
          <cell r="N602" t="str">
            <v>PROFESIONAL SENIOR</v>
          </cell>
          <cell r="O602" t="str">
            <v>II</v>
          </cell>
          <cell r="P602" t="str">
            <v>CASA MATRIZ</v>
          </cell>
          <cell r="Q602" t="str">
            <v>VICEPRESIDENCIA DE FÁBRICA DE SOFTWARE</v>
          </cell>
          <cell r="R602" t="str">
            <v>GERENCIA DE OPTIMIZACIÓN DE SOLUCIONES</v>
          </cell>
          <cell r="S602" t="str">
            <v>JUAN CARLOS LONDOÑO TASCON</v>
          </cell>
          <cell r="T602" t="str">
            <v>INDEFINIDO</v>
          </cell>
          <cell r="U602">
            <v>0</v>
          </cell>
          <cell r="V602">
            <v>40590</v>
          </cell>
          <cell r="W602">
            <v>0</v>
          </cell>
          <cell r="X602">
            <v>7.9424657534246572</v>
          </cell>
          <cell r="Y602" t="str">
            <v>ESPECIALIZACIÓN</v>
          </cell>
          <cell r="Z602">
            <v>0</v>
          </cell>
          <cell r="AA602">
            <v>0</v>
          </cell>
          <cell r="AB602" t="str">
            <v>INGENIERÍA INFORMATICA</v>
          </cell>
          <cell r="AC602" t="str">
            <v>GESTIÓN DEL SOFTWARE</v>
          </cell>
          <cell r="AD602">
            <v>0</v>
          </cell>
          <cell r="AE602">
            <v>0</v>
          </cell>
          <cell r="AF602">
            <v>0</v>
          </cell>
          <cell r="AG602" t="str">
            <v>LA FUNDACIÓN UNIVERSITARIA CATÓLICA DEL NORTE</v>
          </cell>
          <cell r="AH602" t="str">
            <v>UNIVERSIDAD CATÓLICA DEL ORIENTE</v>
          </cell>
          <cell r="AI602">
            <v>0</v>
          </cell>
          <cell r="AJ602">
            <v>2005</v>
          </cell>
          <cell r="AK602" t="str">
            <v>05833205472ANT</v>
          </cell>
          <cell r="AL602" t="str">
            <v>INGENIERÍA INFORMATICO</v>
          </cell>
          <cell r="AM602">
            <v>40682</v>
          </cell>
          <cell r="AN602" t="str">
            <v>ORACLE DATABASE SQL EXPERT</v>
          </cell>
          <cell r="AO602">
            <v>0</v>
          </cell>
          <cell r="AP602">
            <v>0</v>
          </cell>
          <cell r="AQ602">
            <v>0</v>
          </cell>
          <cell r="AR602" t="str">
            <v>ORACLE</v>
          </cell>
          <cell r="AS602">
            <v>0</v>
          </cell>
          <cell r="AT602">
            <v>0</v>
          </cell>
          <cell r="AU602">
            <v>0</v>
          </cell>
          <cell r="AV602">
            <v>28414</v>
          </cell>
          <cell r="AW602">
            <v>41.301369863013697</v>
          </cell>
          <cell r="AX602" t="str">
            <v>RIONEGRO</v>
          </cell>
          <cell r="AY602" t="str">
            <v>CALLE 42 Nº 56-39 SAVANA PLAZA</v>
          </cell>
          <cell r="AZ602">
            <v>0</v>
          </cell>
          <cell r="BA602" t="str">
            <v>3137000 ext 406</v>
          </cell>
          <cell r="BB602">
            <v>5628638</v>
          </cell>
          <cell r="BC602">
            <v>3136087811</v>
          </cell>
          <cell r="BD602" t="str">
            <v>CALLE22 A N 55E-32</v>
          </cell>
          <cell r="BE602" t="str">
            <v>RIONEGRO</v>
          </cell>
          <cell r="BF602" t="str">
            <v>A</v>
          </cell>
        </row>
        <row r="603">
          <cell r="A603">
            <v>1005187069</v>
          </cell>
          <cell r="B603" t="str">
            <v>JUAN DIEGO ACEVEDO GONZALEZ</v>
          </cell>
          <cell r="C603" t="str">
            <v>ACTIVO</v>
          </cell>
          <cell r="D603">
            <v>0</v>
          </cell>
          <cell r="E603">
            <v>0</v>
          </cell>
          <cell r="F603">
            <v>0</v>
          </cell>
          <cell r="G603" t="str">
            <v>OPERATIVO</v>
          </cell>
          <cell r="H603" t="str">
            <v>CUOTA SENA</v>
          </cell>
          <cell r="I603" t="str">
            <v>M</v>
          </cell>
          <cell r="J603" t="str">
            <v>juan.gonzalez@quipux.com</v>
          </cell>
          <cell r="K603" t="str">
            <v>SOLTERO</v>
          </cell>
          <cell r="L603">
            <v>0</v>
          </cell>
          <cell r="M603" t="str">
            <v>APRENDIZ</v>
          </cell>
          <cell r="N603" t="str">
            <v>PROFESIONAL EN ENTRENAMIENTO</v>
          </cell>
          <cell r="O603" t="str">
            <v>I</v>
          </cell>
          <cell r="P603" t="str">
            <v>CASA MATRIZ</v>
          </cell>
          <cell r="Q603" t="str">
            <v>VICEPRESIDENCIA DE PROYECTOS Y NUEVOS NEGOCIOS</v>
          </cell>
          <cell r="R603" t="str">
            <v>GERENCIA DE NUEVOS PROYECTOS Y TICS</v>
          </cell>
          <cell r="S603" t="str">
            <v>ANDERSON LINARES VELASCO</v>
          </cell>
          <cell r="T603" t="str">
            <v>APRENDIZAJE</v>
          </cell>
          <cell r="U603">
            <v>43554</v>
          </cell>
          <cell r="V603">
            <v>43374</v>
          </cell>
          <cell r="W603">
            <v>0</v>
          </cell>
          <cell r="X603">
            <v>0.31506849315068491</v>
          </cell>
          <cell r="Y603" t="str">
            <v>TÉCNICO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36666</v>
          </cell>
          <cell r="AW603">
            <v>18.693150684931506</v>
          </cell>
          <cell r="AX603" t="str">
            <v>MILLA DE ORO</v>
          </cell>
          <cell r="AY603" t="str">
            <v>CRA 43 A N 3 SUR-130 TORRE 1 PISO 12 MILLA DE ORO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</row>
        <row r="604">
          <cell r="A604">
            <v>1036633308</v>
          </cell>
          <cell r="B604" t="str">
            <v>JUAN GUILLERMO VASQUEZ SALAZAR</v>
          </cell>
          <cell r="C604" t="str">
            <v>ACTIVO</v>
          </cell>
          <cell r="D604">
            <v>0</v>
          </cell>
          <cell r="E604">
            <v>0</v>
          </cell>
          <cell r="F604">
            <v>0</v>
          </cell>
          <cell r="G604" t="str">
            <v>OPERATIVO</v>
          </cell>
          <cell r="H604" t="str">
            <v>REGULAR</v>
          </cell>
          <cell r="I604" t="str">
            <v>M</v>
          </cell>
          <cell r="J604" t="str">
            <v>juan.vasquez@quipux.com</v>
          </cell>
          <cell r="K604" t="str">
            <v>SOLTERO</v>
          </cell>
          <cell r="L604">
            <v>0</v>
          </cell>
          <cell r="M604" t="str">
            <v>ADMINISTRADOR CA</v>
          </cell>
          <cell r="N604" t="str">
            <v>PROFESIONAL SENIOR</v>
          </cell>
          <cell r="O604" t="str">
            <v>I</v>
          </cell>
          <cell r="P604" t="str">
            <v>CASA MATRIZ</v>
          </cell>
          <cell r="Q604" t="str">
            <v>VICEPRESIDENCIA DE PROYECTOS Y NUEVOS NEGOCIOS</v>
          </cell>
          <cell r="R604" t="str">
            <v>GERENCIA DE NUEVOS PROYECTOS Y TICS</v>
          </cell>
          <cell r="S604" t="str">
            <v>ANDERSON LINARES VELASCO</v>
          </cell>
          <cell r="T604" t="str">
            <v>INDEFINIDO</v>
          </cell>
          <cell r="U604">
            <v>0</v>
          </cell>
          <cell r="V604">
            <v>43374</v>
          </cell>
          <cell r="W604">
            <v>0</v>
          </cell>
          <cell r="X604">
            <v>0.31506849315068491</v>
          </cell>
          <cell r="Y604" t="str">
            <v>PROFESIONAL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33167</v>
          </cell>
          <cell r="AW604">
            <v>28.279452054794522</v>
          </cell>
          <cell r="AX604" t="str">
            <v>MILLA DE ORO</v>
          </cell>
          <cell r="AY604" t="str">
            <v>CRA 43 A N 3 SUR-130 TORRE 1 PISO 12 MILLA DE ORO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</row>
        <row r="605">
          <cell r="A605">
            <v>1152692279</v>
          </cell>
          <cell r="B605" t="str">
            <v>JEFERSSON DE JESUS MEJIA ACEVEDO</v>
          </cell>
          <cell r="C605" t="str">
            <v>ACTIVO</v>
          </cell>
          <cell r="D605">
            <v>0</v>
          </cell>
          <cell r="E605">
            <v>0</v>
          </cell>
          <cell r="F605">
            <v>0</v>
          </cell>
          <cell r="G605" t="str">
            <v>OPERATIVO</v>
          </cell>
          <cell r="H605" t="str">
            <v>REGULAR</v>
          </cell>
          <cell r="I605" t="str">
            <v>M</v>
          </cell>
          <cell r="J605" t="str">
            <v>jefersson.mejia@quipux.com</v>
          </cell>
          <cell r="K605" t="str">
            <v>SOLTERO</v>
          </cell>
          <cell r="L605">
            <v>0</v>
          </cell>
          <cell r="M605" t="str">
            <v>MENSAJERO</v>
          </cell>
          <cell r="N605" t="str">
            <v>AUXILIAR</v>
          </cell>
          <cell r="O605" t="str">
            <v>I</v>
          </cell>
          <cell r="P605" t="str">
            <v>CASA MATRIZ</v>
          </cell>
          <cell r="Q605" t="str">
            <v>GERENCIA DE RECURSOS HUMANOS</v>
          </cell>
          <cell r="R605" t="str">
            <v>DIRECCIÓN DE GESTIÓN DE PERSONAL</v>
          </cell>
          <cell r="S605" t="str">
            <v>ANA ISABEL RAMIREZ MADRID</v>
          </cell>
          <cell r="T605" t="str">
            <v>INDEFINIDO</v>
          </cell>
          <cell r="U605">
            <v>0</v>
          </cell>
          <cell r="V605">
            <v>43381</v>
          </cell>
          <cell r="W605">
            <v>0</v>
          </cell>
          <cell r="X605">
            <v>0.29589041095890412</v>
          </cell>
          <cell r="Y605" t="str">
            <v>TECNOLÓGICO</v>
          </cell>
          <cell r="Z605" t="str">
            <v>MECANICA AUTOMOTRIZ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 t="str">
            <v>SENA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2016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34241</v>
          </cell>
          <cell r="AW605">
            <v>25.336986301369862</v>
          </cell>
          <cell r="AX605" t="str">
            <v>MILLA DE ORO</v>
          </cell>
          <cell r="AY605" t="str">
            <v>CRA 43 A N 3 SUR-130 TORRE 1 PISO 12 MILLA DE ORO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</row>
        <row r="606">
          <cell r="A606">
            <v>1128482655</v>
          </cell>
          <cell r="B606" t="str">
            <v>VALERIA VALENCIA MUÑOZ</v>
          </cell>
          <cell r="C606" t="str">
            <v>ACTIVO</v>
          </cell>
          <cell r="D606">
            <v>0</v>
          </cell>
          <cell r="E606">
            <v>0</v>
          </cell>
          <cell r="F606">
            <v>0</v>
          </cell>
          <cell r="G606" t="str">
            <v>OPERATIVO</v>
          </cell>
          <cell r="H606" t="str">
            <v>REGULAR</v>
          </cell>
          <cell r="I606" t="str">
            <v>F</v>
          </cell>
          <cell r="J606" t="str">
            <v>valeriavalencia2010@hotmail.com</v>
          </cell>
          <cell r="K606" t="str">
            <v>SOLTERO</v>
          </cell>
          <cell r="L606">
            <v>0</v>
          </cell>
          <cell r="M606" t="str">
            <v>AUXILIAR DE PAGOS</v>
          </cell>
          <cell r="N606" t="str">
            <v>AUXILIAR</v>
          </cell>
          <cell r="O606" t="str">
            <v>I</v>
          </cell>
          <cell r="P606" t="str">
            <v>GOBERNACIÓN ANTIOQUIA</v>
          </cell>
          <cell r="Q606" t="str">
            <v>GOBERNACIÓN ANTIOQUIA</v>
          </cell>
          <cell r="R606" t="str">
            <v>BACK OFFICE</v>
          </cell>
          <cell r="S606" t="str">
            <v>KATHERINE TABARES SUAREZ</v>
          </cell>
          <cell r="T606" t="str">
            <v>INDEFINIDO</v>
          </cell>
          <cell r="U606">
            <v>0</v>
          </cell>
          <cell r="V606">
            <v>42767</v>
          </cell>
          <cell r="W606">
            <v>0</v>
          </cell>
          <cell r="X606">
            <v>1.978082191780822</v>
          </cell>
          <cell r="Y606" t="str">
            <v>PROFESIONAL</v>
          </cell>
          <cell r="Z606">
            <v>0</v>
          </cell>
          <cell r="AA606">
            <v>0</v>
          </cell>
          <cell r="AB606" t="str">
            <v>ADMINISTRACIÓN TECNOLÓGICA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 t="str">
            <v>INSTITUTO TECNOLÓGICO METROPOLITANO</v>
          </cell>
          <cell r="AH606">
            <v>0</v>
          </cell>
          <cell r="AI606">
            <v>0</v>
          </cell>
          <cell r="AJ606">
            <v>2016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33929</v>
          </cell>
          <cell r="AW606">
            <v>26.19178082191781</v>
          </cell>
          <cell r="AX606" t="str">
            <v>GOBERNACIÓN ANTIOQUIA</v>
          </cell>
          <cell r="AY606" t="str">
            <v xml:space="preserve">CALLE 42 # 52-186 SÓTANO EXTERNO. </v>
          </cell>
          <cell r="AZ606">
            <v>0</v>
          </cell>
          <cell r="BA606" t="str">
            <v>2629779 ext 14</v>
          </cell>
          <cell r="BB606">
            <v>4260373</v>
          </cell>
          <cell r="BC606">
            <v>3122342119</v>
          </cell>
          <cell r="BD606" t="str">
            <v>KM 14 VIA AL MAR - SAN CRISTOBAL</v>
          </cell>
          <cell r="BE606" t="str">
            <v>MEDELLÍN</v>
          </cell>
          <cell r="BF606" t="str">
            <v>O</v>
          </cell>
        </row>
        <row r="607">
          <cell r="A607">
            <v>1128270419</v>
          </cell>
          <cell r="B607" t="str">
            <v>CARLOS ANDRES MOSQUERA MOSQUERA</v>
          </cell>
          <cell r="C607" t="str">
            <v>ACTIVO</v>
          </cell>
          <cell r="D607">
            <v>0</v>
          </cell>
          <cell r="E607">
            <v>0</v>
          </cell>
          <cell r="F607">
            <v>0</v>
          </cell>
          <cell r="G607" t="str">
            <v>OPERATIVO</v>
          </cell>
          <cell r="H607" t="str">
            <v>REGULAR</v>
          </cell>
          <cell r="I607" t="str">
            <v>M</v>
          </cell>
          <cell r="J607" t="str">
            <v>carlos.mosquera@quipux.com</v>
          </cell>
          <cell r="K607" t="str">
            <v>SOLTERO</v>
          </cell>
          <cell r="L607">
            <v>0</v>
          </cell>
          <cell r="M607" t="str">
            <v>ADMINISTRADOR DE APLICATIVO</v>
          </cell>
          <cell r="N607" t="str">
            <v>PROFESIONAL STAFF</v>
          </cell>
          <cell r="O607" t="str">
            <v>II</v>
          </cell>
          <cell r="P607" t="str">
            <v>CASA MATRIZ</v>
          </cell>
          <cell r="Q607" t="str">
            <v>VICEPRESIDENCIA DE OPERACIONES</v>
          </cell>
          <cell r="R607" t="str">
            <v>EXPERIENCIA DE SERVICIO</v>
          </cell>
          <cell r="S607" t="str">
            <v>CARLOS ALBERTO ORTEGA COBOS</v>
          </cell>
          <cell r="T607" t="str">
            <v>INDEFINIDO</v>
          </cell>
          <cell r="U607">
            <v>0</v>
          </cell>
          <cell r="V607">
            <v>43389</v>
          </cell>
          <cell r="W607">
            <v>0</v>
          </cell>
          <cell r="X607">
            <v>0.27397260273972601</v>
          </cell>
          <cell r="Y607" t="str">
            <v>TECNOLÓGICO</v>
          </cell>
          <cell r="Z607">
            <v>0</v>
          </cell>
          <cell r="AA607" t="str">
            <v>INFORMATICA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 t="str">
            <v>INSTITUTO UNIVERSITARIO PASCUAL BRAVO</v>
          </cell>
          <cell r="AG607">
            <v>0</v>
          </cell>
          <cell r="AH607">
            <v>0</v>
          </cell>
          <cell r="AI607">
            <v>0</v>
          </cell>
          <cell r="AJ607">
            <v>2014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31857</v>
          </cell>
          <cell r="AW607">
            <v>31.86849315068493</v>
          </cell>
          <cell r="AX607" t="str">
            <v>TRÁNSITO MEDELLÍN</v>
          </cell>
          <cell r="AY607">
            <v>0</v>
          </cell>
          <cell r="AZ607">
            <v>0</v>
          </cell>
          <cell r="BA607">
            <v>0</v>
          </cell>
          <cell r="BB607">
            <v>5781670</v>
          </cell>
          <cell r="BC607">
            <v>3122585596</v>
          </cell>
          <cell r="BD607" t="str">
            <v xml:space="preserve">CARRERA 13 CALLE 45 21 </v>
          </cell>
          <cell r="BE607" t="str">
            <v>MEDELLÍN</v>
          </cell>
          <cell r="BF607" t="str">
            <v>O</v>
          </cell>
        </row>
        <row r="608">
          <cell r="A608">
            <v>1152445650</v>
          </cell>
          <cell r="B608" t="str">
            <v>VANESSA ACOSTA TREJOS</v>
          </cell>
          <cell r="C608" t="str">
            <v>ACTIVO</v>
          </cell>
          <cell r="D608">
            <v>0</v>
          </cell>
          <cell r="E608">
            <v>0</v>
          </cell>
          <cell r="F608">
            <v>0</v>
          </cell>
          <cell r="G608" t="str">
            <v>OPERATIVO</v>
          </cell>
          <cell r="H608" t="str">
            <v>REGULAR</v>
          </cell>
          <cell r="I608" t="str">
            <v>F</v>
          </cell>
          <cell r="J608" t="str">
            <v>vanessaacostatrejos@gmail.com</v>
          </cell>
          <cell r="K608" t="str">
            <v>SOLTERO</v>
          </cell>
          <cell r="L608">
            <v>1</v>
          </cell>
          <cell r="M608" t="str">
            <v>AUXILIAR DE SOSTENIBILIDAD</v>
          </cell>
          <cell r="N608" t="str">
            <v>AUXILIAR</v>
          </cell>
          <cell r="O608" t="str">
            <v>I</v>
          </cell>
          <cell r="P608" t="str">
            <v>GOBERNACIÓN ANTIOQUIA</v>
          </cell>
          <cell r="Q608" t="str">
            <v>GOBERNACIÓN ANTIOQUIA</v>
          </cell>
          <cell r="R608" t="str">
            <v>TI</v>
          </cell>
          <cell r="S608" t="str">
            <v>LUIS CARLOS BEDOYA VASQUEZ</v>
          </cell>
          <cell r="T608" t="str">
            <v>INDEFINIDO</v>
          </cell>
          <cell r="U608">
            <v>0</v>
          </cell>
          <cell r="V608">
            <v>42843</v>
          </cell>
          <cell r="W608">
            <v>0</v>
          </cell>
          <cell r="X608">
            <v>1.7698630136986302</v>
          </cell>
          <cell r="Y608" t="str">
            <v>TECNOLÓGICO</v>
          </cell>
          <cell r="Z608">
            <v>0</v>
          </cell>
          <cell r="AA608" t="str">
            <v>DISEÑO PARA LA COMUNICACIÓN GRÁFICA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 t="str">
            <v>SENA</v>
          </cell>
          <cell r="AG608">
            <v>0</v>
          </cell>
          <cell r="AH608">
            <v>0</v>
          </cell>
          <cell r="AI608">
            <v>0</v>
          </cell>
          <cell r="AJ608">
            <v>2015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34068</v>
          </cell>
          <cell r="AW608">
            <v>25.81095890410959</v>
          </cell>
          <cell r="AX608" t="str">
            <v>GOBERNACIÓN ANTIOQUIA</v>
          </cell>
          <cell r="AY608" t="str">
            <v xml:space="preserve">CALLE 42 # 52-186 SÓTANO EXTERNO. </v>
          </cell>
          <cell r="AZ608">
            <v>0</v>
          </cell>
          <cell r="BA608" t="str">
            <v>2629779 ext 14</v>
          </cell>
          <cell r="BB608">
            <v>5859271</v>
          </cell>
          <cell r="BC608">
            <v>3043473028</v>
          </cell>
          <cell r="BD608" t="str">
            <v>Cra. 73 # 17-31 Belen San Fernando</v>
          </cell>
          <cell r="BE608" t="str">
            <v>MEDELLÍN</v>
          </cell>
          <cell r="BF608" t="str">
            <v>B</v>
          </cell>
        </row>
        <row r="609">
          <cell r="A609">
            <v>1017174808</v>
          </cell>
          <cell r="B609" t="str">
            <v>DEWAR CANTILLO GARAY</v>
          </cell>
          <cell r="C609" t="str">
            <v>ACTIVO</v>
          </cell>
          <cell r="D609">
            <v>0</v>
          </cell>
          <cell r="E609">
            <v>0</v>
          </cell>
          <cell r="F609">
            <v>0</v>
          </cell>
          <cell r="G609" t="str">
            <v>OPERATIVO</v>
          </cell>
          <cell r="H609" t="str">
            <v>REGULAR</v>
          </cell>
          <cell r="I609" t="str">
            <v>M</v>
          </cell>
          <cell r="J609" t="str">
            <v>dewar.cantillo@quipux.com</v>
          </cell>
          <cell r="K609" t="str">
            <v>SOLTERO</v>
          </cell>
          <cell r="L609">
            <v>0</v>
          </cell>
          <cell r="M609" t="str">
            <v>ANALISTA DESARROLLADOR</v>
          </cell>
          <cell r="N609" t="str">
            <v>PROFESIONAL SENIOR</v>
          </cell>
          <cell r="O609" t="str">
            <v>II</v>
          </cell>
          <cell r="P609" t="str">
            <v>CASA MATRIZ</v>
          </cell>
          <cell r="Q609" t="str">
            <v>VICEPRESIDENCIA DE FÁBRICA DE SOFTWARE</v>
          </cell>
          <cell r="R609" t="str">
            <v>GERENCIA DE OPTIMIZACIÓN DE SOLUCIONES</v>
          </cell>
          <cell r="S609" t="str">
            <v>JULIAN HUMBERTO LOPEZ RAMIREZ</v>
          </cell>
          <cell r="T609" t="str">
            <v>INDEFINIDO</v>
          </cell>
          <cell r="U609">
            <v>0</v>
          </cell>
          <cell r="V609">
            <v>43389</v>
          </cell>
          <cell r="W609">
            <v>0</v>
          </cell>
          <cell r="X609">
            <v>0.27397260273972601</v>
          </cell>
          <cell r="Y609" t="str">
            <v>BACHILLER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2007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32827</v>
          </cell>
          <cell r="AW609">
            <v>29.210958904109589</v>
          </cell>
          <cell r="AX609" t="str">
            <v>MILLA DE ORO</v>
          </cell>
          <cell r="AY609" t="str">
            <v>CRA 43 A N 3 SUR-130 TORRE 1 PISO 12 MILLA DE ORO</v>
          </cell>
          <cell r="AZ609">
            <v>0</v>
          </cell>
          <cell r="BA609">
            <v>0</v>
          </cell>
          <cell r="BB609">
            <v>0</v>
          </cell>
          <cell r="BC609">
            <v>3217940507</v>
          </cell>
          <cell r="BD609" t="str">
            <v>CALLE 98 B N. 83 B 41</v>
          </cell>
          <cell r="BE609" t="str">
            <v>MEDELLÍN</v>
          </cell>
          <cell r="BF609" t="str">
            <v>A</v>
          </cell>
        </row>
        <row r="610">
          <cell r="A610">
            <v>1020426480</v>
          </cell>
          <cell r="B610" t="str">
            <v>LINA MARIA LOPEZ CANO</v>
          </cell>
          <cell r="C610" t="str">
            <v>ACTIVO</v>
          </cell>
          <cell r="D610">
            <v>0</v>
          </cell>
          <cell r="E610">
            <v>0</v>
          </cell>
          <cell r="F610">
            <v>0</v>
          </cell>
          <cell r="G610" t="str">
            <v>OPERATIVO</v>
          </cell>
          <cell r="H610" t="str">
            <v>REGULAR</v>
          </cell>
          <cell r="I610" t="str">
            <v>F</v>
          </cell>
          <cell r="J610" t="str">
            <v>lina.lopez@quipux.com</v>
          </cell>
          <cell r="K610" t="str">
            <v>SOLTERO</v>
          </cell>
          <cell r="L610">
            <v>0</v>
          </cell>
          <cell r="M610" t="str">
            <v>ANALISTA DE SOPORTE</v>
          </cell>
          <cell r="N610" t="str">
            <v>PROFESIONAL STAFF</v>
          </cell>
          <cell r="O610" t="str">
            <v>II</v>
          </cell>
          <cell r="P610" t="str">
            <v>CASA MATRIZ</v>
          </cell>
          <cell r="Q610" t="str">
            <v>VICEPRESIDENCIA DE OPERACIONES</v>
          </cell>
          <cell r="R610" t="str">
            <v>EXPERIENCIA DE SERVICIO</v>
          </cell>
          <cell r="S610" t="str">
            <v>MARIBEL CASTAÑO CIRO</v>
          </cell>
          <cell r="T610" t="str">
            <v>INDEFINIDO</v>
          </cell>
          <cell r="U610">
            <v>0</v>
          </cell>
          <cell r="V610">
            <v>43389</v>
          </cell>
          <cell r="W610">
            <v>0</v>
          </cell>
          <cell r="X610">
            <v>0.27397260273972601</v>
          </cell>
          <cell r="Y610" t="str">
            <v>PROFESIONAL</v>
          </cell>
          <cell r="Z610">
            <v>0</v>
          </cell>
          <cell r="AA610" t="str">
            <v xml:space="preserve">SISTEMAS EN SISTEMAS </v>
          </cell>
          <cell r="AB610" t="str">
            <v xml:space="preserve">INGENIERIA SISTEMAS </v>
          </cell>
          <cell r="AC610">
            <v>0</v>
          </cell>
          <cell r="AD610">
            <v>0</v>
          </cell>
          <cell r="AE610">
            <v>0</v>
          </cell>
          <cell r="AF610" t="str">
            <v>ITM</v>
          </cell>
          <cell r="AG610" t="str">
            <v>ITM</v>
          </cell>
          <cell r="AH610">
            <v>0</v>
          </cell>
          <cell r="AI610">
            <v>0</v>
          </cell>
          <cell r="AJ610">
            <v>2017</v>
          </cell>
          <cell r="AK610">
            <v>0</v>
          </cell>
          <cell r="AL610">
            <v>0</v>
          </cell>
          <cell r="AM610">
            <v>0</v>
          </cell>
          <cell r="AN610" t="str">
            <v>INGLES B1</v>
          </cell>
          <cell r="AO610">
            <v>0</v>
          </cell>
          <cell r="AP610">
            <v>0</v>
          </cell>
          <cell r="AQ610">
            <v>0</v>
          </cell>
          <cell r="AR610" t="str">
            <v>BLENDEX</v>
          </cell>
          <cell r="AS610">
            <v>0</v>
          </cell>
          <cell r="AT610">
            <v>0</v>
          </cell>
          <cell r="AU610">
            <v>0</v>
          </cell>
          <cell r="AV610">
            <v>32818</v>
          </cell>
          <cell r="AW610">
            <v>29.235616438356164</v>
          </cell>
          <cell r="AX610" t="str">
            <v>MILLA DE ORO</v>
          </cell>
          <cell r="AY610" t="str">
            <v>CRA 43 A N 3 SUR-130 TORRE 1 PISO 12 MILLA DE ORO</v>
          </cell>
          <cell r="AZ610">
            <v>0</v>
          </cell>
          <cell r="BA610">
            <v>0</v>
          </cell>
          <cell r="BB610">
            <v>2346780</v>
          </cell>
          <cell r="BC610">
            <v>3007547323</v>
          </cell>
          <cell r="BD610" t="str">
            <v>CARRERA88 N. 49 DD 47</v>
          </cell>
          <cell r="BE610" t="str">
            <v>MEDELLÍN</v>
          </cell>
          <cell r="BF610" t="str">
            <v>B</v>
          </cell>
        </row>
        <row r="611">
          <cell r="A611">
            <v>43267129</v>
          </cell>
          <cell r="B611" t="str">
            <v>VERONICA OSPINA TAMAYO</v>
          </cell>
          <cell r="C611" t="str">
            <v>ACTIVO</v>
          </cell>
          <cell r="D611">
            <v>0</v>
          </cell>
          <cell r="E611">
            <v>0</v>
          </cell>
          <cell r="F611">
            <v>0</v>
          </cell>
          <cell r="G611" t="str">
            <v>LIDER</v>
          </cell>
          <cell r="H611" t="str">
            <v>REGULAR</v>
          </cell>
          <cell r="I611" t="str">
            <v>F</v>
          </cell>
          <cell r="J611" t="str">
            <v>veronica.ospina@quipux.com</v>
          </cell>
          <cell r="K611" t="str">
            <v>SOLTERO</v>
          </cell>
          <cell r="L611">
            <v>0</v>
          </cell>
          <cell r="M611" t="str">
            <v>DIRECTORA DE IMPUESTOS</v>
          </cell>
          <cell r="N611" t="str">
            <v>DIRECTOR/MASTER</v>
          </cell>
          <cell r="O611" t="str">
            <v>I</v>
          </cell>
          <cell r="P611" t="str">
            <v>CASA MATRIZ</v>
          </cell>
          <cell r="Q611" t="str">
            <v>VICEPRESIDENCIA DE ESTRATEGIA Y VALOR</v>
          </cell>
          <cell r="R611" t="str">
            <v>GERENCIA DE OPERACIONES FINANCIERAS</v>
          </cell>
          <cell r="S611" t="str">
            <v>JHON FREDY LOPEZ GARCIA</v>
          </cell>
          <cell r="T611" t="str">
            <v>INDEFINIDO</v>
          </cell>
          <cell r="U611">
            <v>0</v>
          </cell>
          <cell r="V611">
            <v>42254</v>
          </cell>
          <cell r="W611">
            <v>0</v>
          </cell>
          <cell r="X611">
            <v>3.3835616438356166</v>
          </cell>
          <cell r="Y611" t="str">
            <v>ESPECIALIZACIÓN</v>
          </cell>
          <cell r="Z611">
            <v>0</v>
          </cell>
          <cell r="AA611">
            <v>0</v>
          </cell>
          <cell r="AB611" t="str">
            <v>CONTADURÍA PÚBLICA</v>
          </cell>
          <cell r="AC611" t="str">
            <v>GERENCIA FINANCIERA / LEGISLACION TRIBUTARIA</v>
          </cell>
          <cell r="AD611">
            <v>0</v>
          </cell>
          <cell r="AE611">
            <v>0</v>
          </cell>
          <cell r="AF611">
            <v>0</v>
          </cell>
          <cell r="AG611" t="str">
            <v>UNIVERSIDAD DE ANTIOQUIA</v>
          </cell>
          <cell r="AH611" t="str">
            <v>UNIVERSIDAD AUTONOMA LATINOAMERICANA</v>
          </cell>
          <cell r="AI611">
            <v>0</v>
          </cell>
          <cell r="AJ611">
            <v>2004</v>
          </cell>
          <cell r="AK611" t="str">
            <v>118673-T</v>
          </cell>
          <cell r="AL611" t="str">
            <v>CONTADOR PUBLICO</v>
          </cell>
          <cell r="AM611">
            <v>38855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29739</v>
          </cell>
          <cell r="AW611">
            <v>37.671232876712331</v>
          </cell>
          <cell r="AX611" t="str">
            <v>MILLA DE ORO</v>
          </cell>
          <cell r="AY611" t="str">
            <v>CRA 43 A N 3 SUR-130 TORRE 1 PISO 12 MILLA DE ORO</v>
          </cell>
          <cell r="AZ611">
            <v>0</v>
          </cell>
          <cell r="BA611">
            <v>3137000</v>
          </cell>
          <cell r="BB611">
            <v>3418417</v>
          </cell>
          <cell r="BC611">
            <v>3218315205</v>
          </cell>
          <cell r="BD611" t="str">
            <v>CRA 84 F N 18-45</v>
          </cell>
          <cell r="BE611" t="str">
            <v>MEDELLÍN</v>
          </cell>
          <cell r="BF611" t="str">
            <v>AB</v>
          </cell>
        </row>
        <row r="612">
          <cell r="A612">
            <v>70829041</v>
          </cell>
          <cell r="B612" t="str">
            <v>VICTOR HUGO LEYTON AGUDELO</v>
          </cell>
          <cell r="C612" t="str">
            <v>ACTIVO</v>
          </cell>
          <cell r="D612">
            <v>0</v>
          </cell>
          <cell r="E612">
            <v>0</v>
          </cell>
          <cell r="F612">
            <v>0</v>
          </cell>
          <cell r="G612" t="str">
            <v>OPERATIVO</v>
          </cell>
          <cell r="H612" t="str">
            <v>REGULAR</v>
          </cell>
          <cell r="I612" t="str">
            <v>M</v>
          </cell>
          <cell r="J612" t="str">
            <v>victor.leyton@quipux.com</v>
          </cell>
          <cell r="K612" t="str">
            <v>CASADO</v>
          </cell>
          <cell r="L612">
            <v>1</v>
          </cell>
          <cell r="M612" t="str">
            <v>ADMINISTRADOR DE APLICATIVO</v>
          </cell>
          <cell r="N612" t="str">
            <v>PROFESIONAL SENIOR</v>
          </cell>
          <cell r="O612" t="str">
            <v>I</v>
          </cell>
          <cell r="P612" t="str">
            <v>CASA MATRIZ</v>
          </cell>
          <cell r="Q612" t="str">
            <v>VICEPRESIDENCIA DE OPERACIONES</v>
          </cell>
          <cell r="R612" t="str">
            <v>EXPERIENCIA DE SERVICIO</v>
          </cell>
          <cell r="S612" t="str">
            <v>MARIBEL CASTAÑO CIRO</v>
          </cell>
          <cell r="T612" t="str">
            <v>INDEFINIDO</v>
          </cell>
          <cell r="U612">
            <v>0</v>
          </cell>
          <cell r="V612">
            <v>41220</v>
          </cell>
          <cell r="W612">
            <v>0</v>
          </cell>
          <cell r="X612">
            <v>6.2164383561643834</v>
          </cell>
          <cell r="Y612" t="str">
            <v>PROFESIONAL</v>
          </cell>
          <cell r="Z612">
            <v>0</v>
          </cell>
          <cell r="AA612">
            <v>0</v>
          </cell>
          <cell r="AB612" t="str">
            <v>INGENIERÍA DE SISTEMAS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 t="str">
            <v>UNIVERSIDAD CATÓLICA DE ORIENTE</v>
          </cell>
          <cell r="AH612">
            <v>0</v>
          </cell>
          <cell r="AI612">
            <v>0</v>
          </cell>
          <cell r="AJ612">
            <v>2000</v>
          </cell>
          <cell r="AK612" t="str">
            <v>05255107142ANT</v>
          </cell>
          <cell r="AL612" t="str">
            <v>INGENIERÍA DE SISTEMAS</v>
          </cell>
          <cell r="AM612">
            <v>38127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27900</v>
          </cell>
          <cell r="AW612">
            <v>42.709589041095889</v>
          </cell>
          <cell r="AX612" t="str">
            <v>ENVIGADO</v>
          </cell>
          <cell r="AY612" t="str">
            <v>Cl. 49 SUR #48-28</v>
          </cell>
          <cell r="AZ612">
            <v>0</v>
          </cell>
          <cell r="BA612" t="str">
            <v>3201000 ext 4424</v>
          </cell>
          <cell r="BB612">
            <v>3776367</v>
          </cell>
          <cell r="BC612">
            <v>3002141240</v>
          </cell>
          <cell r="BD612" t="str">
            <v>CRA 58 Nº 77 41</v>
          </cell>
          <cell r="BE612" t="str">
            <v>ITAGUI</v>
          </cell>
          <cell r="BF612" t="str">
            <v>A</v>
          </cell>
        </row>
        <row r="613">
          <cell r="A613">
            <v>1047415712</v>
          </cell>
          <cell r="B613" t="str">
            <v>MELISSA BECERRA CAMPO</v>
          </cell>
          <cell r="C613" t="str">
            <v>ACTIVO</v>
          </cell>
          <cell r="D613">
            <v>0</v>
          </cell>
          <cell r="E613">
            <v>0</v>
          </cell>
          <cell r="F613">
            <v>0</v>
          </cell>
          <cell r="G613" t="str">
            <v>OPERATIVO</v>
          </cell>
          <cell r="H613" t="str">
            <v>REGULAR</v>
          </cell>
          <cell r="I613" t="str">
            <v>F</v>
          </cell>
          <cell r="J613" t="str">
            <v>melissa.becerra@quipux.com</v>
          </cell>
          <cell r="K613" t="str">
            <v>CASADO</v>
          </cell>
          <cell r="L613">
            <v>0</v>
          </cell>
          <cell r="M613" t="str">
            <v>ANALISTA DE CALIDAD</v>
          </cell>
          <cell r="N613" t="str">
            <v>PROFESIONAL SENIOR</v>
          </cell>
          <cell r="O613" t="str">
            <v>I</v>
          </cell>
          <cell r="P613" t="str">
            <v>CASA MATRIZ</v>
          </cell>
          <cell r="Q613" t="str">
            <v>VICEPRESIDENCIA DE FÁBRICA DE SOFTWARE</v>
          </cell>
          <cell r="R613" t="str">
            <v>GERENCIA DE OPTIMIZACIÓN DE SOLUCIONES</v>
          </cell>
          <cell r="S613" t="str">
            <v>JUAN CARLOS LOPEZ DELGADO</v>
          </cell>
          <cell r="T613" t="str">
            <v>INDEFINIDO</v>
          </cell>
          <cell r="U613">
            <v>0</v>
          </cell>
          <cell r="V613">
            <v>43389</v>
          </cell>
          <cell r="W613">
            <v>0</v>
          </cell>
          <cell r="X613">
            <v>0.27397260273972601</v>
          </cell>
          <cell r="Y613" t="str">
            <v>PROFESIONAL</v>
          </cell>
          <cell r="Z613">
            <v>0</v>
          </cell>
          <cell r="AA613" t="str">
            <v>INGENIERÍA DE SISTEMAS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 t="str">
            <v>UNIVERSIDAD TECNOLOGICA DE CARTAGENA</v>
          </cell>
          <cell r="AH613">
            <v>0</v>
          </cell>
          <cell r="AI613">
            <v>0</v>
          </cell>
          <cell r="AJ613">
            <v>2012</v>
          </cell>
          <cell r="AK613">
            <v>0</v>
          </cell>
          <cell r="AL613">
            <v>0</v>
          </cell>
          <cell r="AM613">
            <v>0</v>
          </cell>
          <cell r="AN613" t="str">
            <v>DESARROLLO DE APLICACIONES PUNTO NET</v>
          </cell>
          <cell r="AO613" t="str">
            <v>ISTQB</v>
          </cell>
          <cell r="AP613">
            <v>0</v>
          </cell>
          <cell r="AQ613">
            <v>0</v>
          </cell>
          <cell r="AR613" t="str">
            <v>TECNOLOGICO DE BOLIVAR</v>
          </cell>
          <cell r="AS613" t="str">
            <v>ISTQB</v>
          </cell>
          <cell r="AT613">
            <v>0</v>
          </cell>
          <cell r="AU613">
            <v>0</v>
          </cell>
          <cell r="AV613">
            <v>32895</v>
          </cell>
          <cell r="AW613">
            <v>29.024657534246575</v>
          </cell>
          <cell r="AX613" t="str">
            <v>FORUM</v>
          </cell>
          <cell r="AY613" t="str">
            <v>Calle 7 Sur #42 - 70</v>
          </cell>
          <cell r="AZ613">
            <v>0</v>
          </cell>
          <cell r="BA613">
            <v>0</v>
          </cell>
          <cell r="BB613">
            <v>0</v>
          </cell>
          <cell r="BC613">
            <v>3005613445</v>
          </cell>
          <cell r="BD613" t="str">
            <v>CALLE 27 D SUR N 27 C 15</v>
          </cell>
          <cell r="BE613" t="str">
            <v>MEDELLÍN</v>
          </cell>
          <cell r="BF613" t="str">
            <v>B</v>
          </cell>
        </row>
        <row r="614">
          <cell r="A614">
            <v>1045050406</v>
          </cell>
          <cell r="B614" t="str">
            <v>VICTOR MANUEL GUTIERREZ MOSQUERA</v>
          </cell>
          <cell r="C614" t="str">
            <v>INACTIVO</v>
          </cell>
          <cell r="D614">
            <v>0</v>
          </cell>
          <cell r="E614">
            <v>0</v>
          </cell>
          <cell r="F614" t="str">
            <v>DESPIDO SIN JUSTA CAUSA</v>
          </cell>
          <cell r="G614" t="str">
            <v>OPERATIVO</v>
          </cell>
          <cell r="H614" t="str">
            <v>REGULAR</v>
          </cell>
          <cell r="I614" t="str">
            <v>M</v>
          </cell>
          <cell r="J614" t="str">
            <v>victormanuelgutierrezmosquera@gmail.com</v>
          </cell>
          <cell r="K614" t="str">
            <v>SOLTERO</v>
          </cell>
          <cell r="L614">
            <v>0</v>
          </cell>
          <cell r="M614" t="str">
            <v>AUXILIAR OPERATIVO DE SERVICIO</v>
          </cell>
          <cell r="N614" t="str">
            <v>AUXILIAR</v>
          </cell>
          <cell r="O614" t="str">
            <v>I</v>
          </cell>
          <cell r="P614" t="str">
            <v>GOBERNACIÓN ANTIOQUIA</v>
          </cell>
          <cell r="Q614" t="str">
            <v>GOBERNACIÓN ANTIOQUIA</v>
          </cell>
          <cell r="R614" t="str">
            <v>OPERACIONES</v>
          </cell>
          <cell r="S614" t="str">
            <v>LUIS CARLOS BEDOYA VASQUEZ</v>
          </cell>
          <cell r="T614" t="str">
            <v>INDEFINIDO</v>
          </cell>
          <cell r="U614">
            <v>0</v>
          </cell>
          <cell r="V614">
            <v>42791</v>
          </cell>
          <cell r="W614">
            <v>42950</v>
          </cell>
          <cell r="X614">
            <v>0.43561643835616437</v>
          </cell>
          <cell r="Y614" t="str">
            <v>BACHILLER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35461</v>
          </cell>
          <cell r="AW614">
            <v>21.994520547945207</v>
          </cell>
          <cell r="AX614" t="str">
            <v>GOBERNACIÓN ANTIOQUIA</v>
          </cell>
          <cell r="AY614" t="str">
            <v xml:space="preserve">CALLE 42 # 52-186 SÓTANO EXTERNO. </v>
          </cell>
          <cell r="AZ614">
            <v>0</v>
          </cell>
          <cell r="BA614" t="str">
            <v>2629779 ext 14</v>
          </cell>
          <cell r="BB614">
            <v>3186708888</v>
          </cell>
          <cell r="BC614">
            <v>3186708888</v>
          </cell>
          <cell r="BD614" t="str">
            <v>PRIMAVERA CALDAS</v>
          </cell>
          <cell r="BE614" t="str">
            <v>MEDELLÍN</v>
          </cell>
          <cell r="BF614" t="str">
            <v>O</v>
          </cell>
        </row>
        <row r="615">
          <cell r="A615">
            <v>1036933082</v>
          </cell>
          <cell r="B615" t="str">
            <v>VIVIANA ANDREA DUQUE BUSTAMANTE</v>
          </cell>
          <cell r="C615" t="str">
            <v>ACTIVO</v>
          </cell>
          <cell r="D615">
            <v>0</v>
          </cell>
          <cell r="E615" t="str">
            <v>COLCIENCIAS</v>
          </cell>
          <cell r="F615">
            <v>0</v>
          </cell>
          <cell r="G615" t="str">
            <v>OPERATIVO</v>
          </cell>
          <cell r="H615" t="str">
            <v>REGULAR</v>
          </cell>
          <cell r="I615" t="str">
            <v>F</v>
          </cell>
          <cell r="J615" t="str">
            <v>viviana.duque@quipux.com</v>
          </cell>
          <cell r="K615" t="str">
            <v>CASADO</v>
          </cell>
          <cell r="L615">
            <v>1</v>
          </cell>
          <cell r="M615" t="str">
            <v>ANALISTA DE CALIDAD</v>
          </cell>
          <cell r="N615" t="str">
            <v>PROFESIONAL SENIOR</v>
          </cell>
          <cell r="O615" t="str">
            <v>II</v>
          </cell>
          <cell r="P615" t="str">
            <v>CASA MATRIZ</v>
          </cell>
          <cell r="Q615" t="str">
            <v>VICEPRESIDENCIA DE FÁBRICA DE SOFTWARE</v>
          </cell>
          <cell r="R615" t="str">
            <v>GERENCIA DE OPTIMIZACIÓN DE SOLUCIONES</v>
          </cell>
          <cell r="S615" t="str">
            <v>ANGELA MARIA CUARTAS HURTADO</v>
          </cell>
          <cell r="T615" t="str">
            <v>INDEFINIDO</v>
          </cell>
          <cell r="U615">
            <v>0</v>
          </cell>
          <cell r="V615">
            <v>40603</v>
          </cell>
          <cell r="W615">
            <v>0</v>
          </cell>
          <cell r="X615">
            <v>7.9068493150684933</v>
          </cell>
          <cell r="Y615" t="str">
            <v>ESPECIALIZACIÓN</v>
          </cell>
          <cell r="Z615">
            <v>0</v>
          </cell>
          <cell r="AA615">
            <v>0</v>
          </cell>
          <cell r="AB615" t="str">
            <v>INGENIERÍA DE SISTEMAS</v>
          </cell>
          <cell r="AC615" t="str">
            <v>FORMULACIÓN DE PROYECTOS</v>
          </cell>
          <cell r="AD615">
            <v>0</v>
          </cell>
          <cell r="AE615">
            <v>0</v>
          </cell>
          <cell r="AF615">
            <v>0</v>
          </cell>
          <cell r="AG615" t="str">
            <v>UNIVERSIDAD CATÓLICA DE ORIENTE</v>
          </cell>
          <cell r="AH615" t="str">
            <v>INSTITUTO TECNOLÓGICO METROPOLITANO</v>
          </cell>
          <cell r="AI615">
            <v>0</v>
          </cell>
          <cell r="AJ615">
            <v>2011</v>
          </cell>
          <cell r="AK615">
            <v>0</v>
          </cell>
          <cell r="AL615">
            <v>0</v>
          </cell>
          <cell r="AM615">
            <v>0</v>
          </cell>
          <cell r="AN615" t="str">
            <v>ISTQB CERTIFIED TESTER</v>
          </cell>
          <cell r="AO615">
            <v>0</v>
          </cell>
          <cell r="AP615">
            <v>0</v>
          </cell>
          <cell r="AQ615">
            <v>0</v>
          </cell>
          <cell r="AR615" t="str">
            <v>ISTQB CERTIFIED TESTER</v>
          </cell>
          <cell r="AS615">
            <v>0</v>
          </cell>
          <cell r="AT615">
            <v>0</v>
          </cell>
          <cell r="AU615">
            <v>0</v>
          </cell>
          <cell r="AV615">
            <v>32445</v>
          </cell>
          <cell r="AW615">
            <v>30.257534246575343</v>
          </cell>
          <cell r="AX615" t="str">
            <v>RIONEGRO</v>
          </cell>
          <cell r="AY615" t="str">
            <v>CALLE 42 Nº 56-39 SAVANA PLAZA</v>
          </cell>
          <cell r="AZ615" t="str">
            <v>TELETRABAJO 17/07/2017</v>
          </cell>
          <cell r="BA615" t="str">
            <v>3137000 ext 406</v>
          </cell>
          <cell r="BB615">
            <v>6145595</v>
          </cell>
          <cell r="BC615">
            <v>3103806729</v>
          </cell>
          <cell r="BD615" t="str">
            <v>CARRERA 55D N 17-55 SAN BARTOLO</v>
          </cell>
          <cell r="BE615" t="str">
            <v>RIONEGRO</v>
          </cell>
          <cell r="BF615" t="str">
            <v>B</v>
          </cell>
        </row>
        <row r="616">
          <cell r="A616">
            <v>43998709</v>
          </cell>
          <cell r="B616" t="str">
            <v>VIVIANA ESTER RESTREPO MARQUEZ</v>
          </cell>
          <cell r="C616" t="str">
            <v>INACTIVO</v>
          </cell>
          <cell r="D616">
            <v>0</v>
          </cell>
          <cell r="E616">
            <v>0</v>
          </cell>
          <cell r="F616" t="str">
            <v>RENUNCIA VOLUNTARIA</v>
          </cell>
          <cell r="G616" t="str">
            <v>OPERATIVO</v>
          </cell>
          <cell r="H616" t="str">
            <v>REGULAR</v>
          </cell>
          <cell r="I616" t="str">
            <v>F</v>
          </cell>
          <cell r="J616" t="str">
            <v>viviana.restrepo@quipux.com</v>
          </cell>
          <cell r="K616" t="str">
            <v>CASADO</v>
          </cell>
          <cell r="L616">
            <v>1</v>
          </cell>
          <cell r="M616" t="str">
            <v>ANALISTA DE CALIDAD</v>
          </cell>
          <cell r="N616" t="str">
            <v>PROFESIONAL SENIOR</v>
          </cell>
          <cell r="O616" t="str">
            <v>I</v>
          </cell>
          <cell r="P616" t="str">
            <v>CASA MATRIZ</v>
          </cell>
          <cell r="Q616" t="str">
            <v>VICEPRESIDENCIA DE FÁBRICA DE SOFTWARE</v>
          </cell>
          <cell r="R616" t="str">
            <v>GERENCIA DE OPTIMIZACIÓN DE SOLUCIONES</v>
          </cell>
          <cell r="S616" t="str">
            <v>JULIAN HUMBERTO LOPEZ RAMIREZ</v>
          </cell>
          <cell r="T616" t="str">
            <v>INDEFINIDO</v>
          </cell>
          <cell r="U616">
            <v>0</v>
          </cell>
          <cell r="V616">
            <v>41204</v>
          </cell>
          <cell r="W616">
            <v>42629</v>
          </cell>
          <cell r="X616">
            <v>3.904109589041096</v>
          </cell>
          <cell r="Y616" t="str">
            <v>TECNOLÓGICO</v>
          </cell>
          <cell r="Z616">
            <v>0</v>
          </cell>
          <cell r="AA616" t="str">
            <v>SISTEMATIZACIÓN DE DATOS</v>
          </cell>
          <cell r="AB616" t="str">
            <v>ESTUDIANTE INGENIERÍA DE SISTEMAS</v>
          </cell>
          <cell r="AC616">
            <v>0</v>
          </cell>
          <cell r="AD616">
            <v>0</v>
          </cell>
          <cell r="AE616">
            <v>0</v>
          </cell>
          <cell r="AF616" t="str">
            <v>POLITÉCNICO COLOMBIANO JAIME ISAZA CADAVID</v>
          </cell>
          <cell r="AG616" t="str">
            <v>INSTITUCIÓN UNIVERSITARIA SALAZAR Y HERRERA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 t="str">
            <v>ISTQB CERTIFIED TESTER</v>
          </cell>
          <cell r="AO616">
            <v>0</v>
          </cell>
          <cell r="AP616">
            <v>0</v>
          </cell>
          <cell r="AQ616">
            <v>0</v>
          </cell>
          <cell r="AR616" t="str">
            <v>ISTQB CERTIFIED TESTER</v>
          </cell>
          <cell r="AS616">
            <v>0</v>
          </cell>
          <cell r="AT616">
            <v>0</v>
          </cell>
          <cell r="AU616">
            <v>0</v>
          </cell>
          <cell r="AV616">
            <v>30966</v>
          </cell>
          <cell r="AW616">
            <v>34.30958904109589</v>
          </cell>
          <cell r="AX616" t="str">
            <v>MILLA DE ORO</v>
          </cell>
          <cell r="AY616" t="str">
            <v>CRA 43 A N 3 SUR-130 TORRE 1 PISO 12 MILLA DE ORO</v>
          </cell>
          <cell r="AZ616">
            <v>0</v>
          </cell>
          <cell r="BA616">
            <v>3137000</v>
          </cell>
          <cell r="BB616">
            <v>4196540</v>
          </cell>
          <cell r="BC616">
            <v>3168316927</v>
          </cell>
          <cell r="BD616" t="str">
            <v>CALLE 8  Nº 84 F 220 TORRE 3 APTO 216</v>
          </cell>
          <cell r="BE616" t="str">
            <v>MEDELLÍN</v>
          </cell>
          <cell r="BF616" t="str">
            <v>A</v>
          </cell>
        </row>
        <row r="617">
          <cell r="A617">
            <v>1036934221</v>
          </cell>
          <cell r="B617" t="str">
            <v>VIVIANA PATIÑO GOMEZ</v>
          </cell>
          <cell r="C617" t="str">
            <v>ACTIVO</v>
          </cell>
          <cell r="D617">
            <v>0</v>
          </cell>
          <cell r="E617">
            <v>0</v>
          </cell>
          <cell r="F617">
            <v>0</v>
          </cell>
          <cell r="G617" t="str">
            <v>OPERATIVO</v>
          </cell>
          <cell r="H617" t="str">
            <v>REGULAR</v>
          </cell>
          <cell r="I617" t="str">
            <v>F</v>
          </cell>
          <cell r="J617" t="str">
            <v>vpg1705@gmail.com</v>
          </cell>
          <cell r="K617" t="str">
            <v>SOLTERO</v>
          </cell>
          <cell r="L617">
            <v>0</v>
          </cell>
          <cell r="M617" t="str">
            <v>AUXILIAR DE CONTRAVENSIONES</v>
          </cell>
          <cell r="N617" t="str">
            <v>AUXILIAR</v>
          </cell>
          <cell r="O617" t="str">
            <v>I</v>
          </cell>
          <cell r="P617" t="str">
            <v>TRÁNSITO RIONEGRO</v>
          </cell>
          <cell r="Q617" t="str">
            <v>TRÁNSITO RIONEGRO</v>
          </cell>
          <cell r="R617" t="str">
            <v>OPERACIONES</v>
          </cell>
          <cell r="S617" t="str">
            <v>BIBI KRISHANA OCHOA ARROYAVE</v>
          </cell>
          <cell r="T617" t="str">
            <v>FIJO SUPERIOR A UN AÑO</v>
          </cell>
          <cell r="U617">
            <v>0</v>
          </cell>
          <cell r="V617">
            <v>42226</v>
          </cell>
          <cell r="W617">
            <v>0</v>
          </cell>
          <cell r="X617">
            <v>3.4602739726027396</v>
          </cell>
          <cell r="Y617" t="str">
            <v>BACHILLER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32668</v>
          </cell>
          <cell r="AW617">
            <v>29.646575342465752</v>
          </cell>
          <cell r="AX617" t="str">
            <v>TRÁNSITO RIONEGRO</v>
          </cell>
          <cell r="AY617" t="str">
            <v>CARRERA 47 NO. 62-50</v>
          </cell>
          <cell r="AZ617">
            <v>0</v>
          </cell>
          <cell r="BA617" t="str">
            <v>5621717 ext 114</v>
          </cell>
          <cell r="BB617">
            <v>5321705</v>
          </cell>
          <cell r="BC617">
            <v>3193538540</v>
          </cell>
          <cell r="BD617" t="str">
            <v>CRA 57A Nº47B 58</v>
          </cell>
          <cell r="BE617" t="str">
            <v>RIONEGRO</v>
          </cell>
          <cell r="BF617" t="str">
            <v>A</v>
          </cell>
        </row>
        <row r="618">
          <cell r="A618">
            <v>1026135049</v>
          </cell>
          <cell r="B618" t="str">
            <v>WALTER ANDRES ZULETA PUERTA</v>
          </cell>
          <cell r="C618" t="str">
            <v>ACTIVO</v>
          </cell>
          <cell r="D618">
            <v>0</v>
          </cell>
          <cell r="E618">
            <v>0</v>
          </cell>
          <cell r="F618">
            <v>0</v>
          </cell>
          <cell r="G618" t="str">
            <v>OPERATIVO</v>
          </cell>
          <cell r="H618" t="str">
            <v>REGULAR</v>
          </cell>
          <cell r="I618" t="str">
            <v>M</v>
          </cell>
          <cell r="J618" t="str">
            <v>walter.zuleta@quipux.com</v>
          </cell>
          <cell r="K618" t="str">
            <v>CASADO</v>
          </cell>
          <cell r="L618">
            <v>0</v>
          </cell>
          <cell r="M618" t="str">
            <v>ASISTENTE NUEVOS NEGOCIOS</v>
          </cell>
          <cell r="N618" t="str">
            <v>PROFESIONAL STAFF</v>
          </cell>
          <cell r="O618" t="str">
            <v>I</v>
          </cell>
          <cell r="P618" t="str">
            <v>CASA MATRIZ</v>
          </cell>
          <cell r="Q618" t="str">
            <v>VICEPRESIDENCIA DE PROYECTOS Y NUEVOS NEGOCIOS</v>
          </cell>
          <cell r="R618" t="str">
            <v>GERENCIA DE NUEVOS NEGOCIOS</v>
          </cell>
          <cell r="S618" t="str">
            <v>ANGELA MARIA PATIÑO HINCAPIE</v>
          </cell>
          <cell r="T618" t="str">
            <v>INDEFINIDO</v>
          </cell>
          <cell r="U618">
            <v>0</v>
          </cell>
          <cell r="V618">
            <v>42712</v>
          </cell>
          <cell r="W618">
            <v>0</v>
          </cell>
          <cell r="X618">
            <v>2.128767123287671</v>
          </cell>
          <cell r="Y618" t="str">
            <v>PROFESIONAL</v>
          </cell>
          <cell r="Z618">
            <v>0</v>
          </cell>
          <cell r="AA618">
            <v>0</v>
          </cell>
          <cell r="AB618" t="str">
            <v>NEGOCIOS INTERNACIONALES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32130</v>
          </cell>
          <cell r="AW618">
            <v>31.12054794520548</v>
          </cell>
          <cell r="AX618" t="str">
            <v>MILLA DE ORO</v>
          </cell>
          <cell r="AY618" t="str">
            <v>CRA 43 A N 3 SUR-130 TORRE 1 PISO 12 MILLA DE ORO</v>
          </cell>
          <cell r="AZ618">
            <v>0</v>
          </cell>
          <cell r="BA618">
            <v>3137000</v>
          </cell>
          <cell r="BB618">
            <v>2785297</v>
          </cell>
          <cell r="BC618">
            <v>3127704557</v>
          </cell>
          <cell r="BD618" t="str">
            <v>CRA 48 N 126 SUR-42 CALDAS ANT</v>
          </cell>
          <cell r="BE618" t="str">
            <v>CALDAS</v>
          </cell>
          <cell r="BF618" t="str">
            <v>A</v>
          </cell>
        </row>
        <row r="619">
          <cell r="A619">
            <v>71279324</v>
          </cell>
          <cell r="B619" t="str">
            <v>WALTER DUVAN ZULUAICA RAMIREZ</v>
          </cell>
          <cell r="C619" t="str">
            <v>INACTIVO</v>
          </cell>
          <cell r="D619">
            <v>0</v>
          </cell>
          <cell r="E619">
            <v>0</v>
          </cell>
          <cell r="F619" t="str">
            <v>RENUNCIA VOLUNTARIA</v>
          </cell>
          <cell r="G619" t="str">
            <v>OPERATIVO</v>
          </cell>
          <cell r="H619" t="str">
            <v>REGULAR</v>
          </cell>
          <cell r="I619" t="str">
            <v>M</v>
          </cell>
          <cell r="J619" t="str">
            <v>walter.zuluaica@quipux.com</v>
          </cell>
          <cell r="K619" t="str">
            <v>UNIÓN LIBRE</v>
          </cell>
          <cell r="L619">
            <v>1</v>
          </cell>
          <cell r="M619" t="str">
            <v>ANALISTA DE INFORMACIÓN</v>
          </cell>
          <cell r="N619" t="str">
            <v>PROFESIONAL STAFF</v>
          </cell>
          <cell r="O619" t="str">
            <v>III</v>
          </cell>
          <cell r="P619" t="str">
            <v>CASA MATRIZ</v>
          </cell>
          <cell r="Q619" t="str">
            <v>VICEPRESIDENCIA DE OPERACIONES</v>
          </cell>
          <cell r="R619" t="str">
            <v>EXPERIENCIA DE SERVICIO</v>
          </cell>
          <cell r="S619" t="str">
            <v>JORGE ALEXANDER PINEDA HENAO</v>
          </cell>
          <cell r="T619" t="str">
            <v>INDEFINIDO</v>
          </cell>
          <cell r="U619">
            <v>0</v>
          </cell>
          <cell r="V619">
            <v>42101</v>
          </cell>
          <cell r="W619">
            <v>43034</v>
          </cell>
          <cell r="X619">
            <v>2.5561643835616437</v>
          </cell>
          <cell r="Y619" t="str">
            <v>PROFESIONAL</v>
          </cell>
          <cell r="Z619">
            <v>0</v>
          </cell>
          <cell r="AA619">
            <v>0</v>
          </cell>
          <cell r="AB619" t="str">
            <v>INGENIERÍA DE SISTEMAS E INFORMATICA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30667</v>
          </cell>
          <cell r="AW619">
            <v>35.128767123287673</v>
          </cell>
          <cell r="AX619" t="str">
            <v>TRÁNSITO MEDELLÍN</v>
          </cell>
          <cell r="AY619" t="str">
            <v>CARRERA 64 C No. 72 - 58 TRÁNSITO MEDELLÍN</v>
          </cell>
          <cell r="AZ619">
            <v>0</v>
          </cell>
          <cell r="BA619" t="str">
            <v>3201000 ext 4424</v>
          </cell>
          <cell r="BB619">
            <v>4177078</v>
          </cell>
          <cell r="BC619">
            <v>3192504819</v>
          </cell>
          <cell r="BD619" t="str">
            <v>CR 96C 50A 280 AP. 502</v>
          </cell>
          <cell r="BE619" t="str">
            <v>MEDELLÍN</v>
          </cell>
          <cell r="BF619" t="str">
            <v>O</v>
          </cell>
        </row>
        <row r="620">
          <cell r="A620">
            <v>75090222</v>
          </cell>
          <cell r="B620" t="str">
            <v>WHILMAR FERNANDO GARCIA NIETO</v>
          </cell>
          <cell r="C620" t="str">
            <v>ACTIVO</v>
          </cell>
          <cell r="D620">
            <v>0</v>
          </cell>
          <cell r="E620">
            <v>0</v>
          </cell>
          <cell r="F620">
            <v>0</v>
          </cell>
          <cell r="G620" t="str">
            <v>OPERATIVO</v>
          </cell>
          <cell r="H620" t="str">
            <v>REGULAR</v>
          </cell>
          <cell r="I620" t="str">
            <v>M</v>
          </cell>
          <cell r="J620" t="str">
            <v>whilmar.garcia@quipux.com</v>
          </cell>
          <cell r="K620" t="str">
            <v>SOLTERO</v>
          </cell>
          <cell r="L620">
            <v>0</v>
          </cell>
          <cell r="M620" t="str">
            <v>ANALISTA DE CALIDAD</v>
          </cell>
          <cell r="N620" t="str">
            <v>PROFESIONAL SENIOR</v>
          </cell>
          <cell r="O620" t="str">
            <v>I</v>
          </cell>
          <cell r="P620" t="str">
            <v>CASA MATRIZ</v>
          </cell>
          <cell r="Q620" t="str">
            <v>VICEPRESIDENCIA DE OPERACIONES</v>
          </cell>
          <cell r="R620" t="str">
            <v>EXPERIENCIA DE SERVICIO</v>
          </cell>
          <cell r="S620" t="str">
            <v>SANDRA LILIANA MOVIL CAMACHO</v>
          </cell>
          <cell r="T620" t="str">
            <v>INDEFINIDO</v>
          </cell>
          <cell r="U620">
            <v>0</v>
          </cell>
          <cell r="V620">
            <v>41072</v>
          </cell>
          <cell r="W620">
            <v>0</v>
          </cell>
          <cell r="X620">
            <v>6.6219178082191785</v>
          </cell>
          <cell r="Y620" t="str">
            <v>PROFESIONAL</v>
          </cell>
          <cell r="Z620">
            <v>0</v>
          </cell>
          <cell r="AA620">
            <v>0</v>
          </cell>
          <cell r="AB620" t="str">
            <v>ADMINISTRACIÓN DE EMPRESAS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28877</v>
          </cell>
          <cell r="AW620">
            <v>40.032876712328765</v>
          </cell>
          <cell r="AX620" t="str">
            <v>SIM BOGOTÁ</v>
          </cell>
          <cell r="AY620" t="str">
            <v>Av. CALLE 26 # 69 - 63 OFICINA 313</v>
          </cell>
          <cell r="AZ620">
            <v>0</v>
          </cell>
          <cell r="BA620" t="str">
            <v>3137000 EXT 1810</v>
          </cell>
          <cell r="BB620">
            <v>8900769</v>
          </cell>
          <cell r="BC620">
            <v>3017183670</v>
          </cell>
          <cell r="BD620" t="str">
            <v>CRA 85L # 63 B 41 INT 3 APTO 303</v>
          </cell>
          <cell r="BE620" t="str">
            <v>BOGOTÁ</v>
          </cell>
          <cell r="BF620" t="str">
            <v>O</v>
          </cell>
        </row>
        <row r="621">
          <cell r="A621">
            <v>15443190</v>
          </cell>
          <cell r="B621" t="str">
            <v>WILFER AUGUSTO BALLESTEROS VILLADA</v>
          </cell>
          <cell r="C621" t="str">
            <v>ACTIVO</v>
          </cell>
          <cell r="D621">
            <v>0</v>
          </cell>
          <cell r="E621">
            <v>0</v>
          </cell>
          <cell r="F621">
            <v>0</v>
          </cell>
          <cell r="G621" t="str">
            <v>OPERATIVO</v>
          </cell>
          <cell r="H621" t="str">
            <v>REGULAR</v>
          </cell>
          <cell r="I621" t="str">
            <v>M</v>
          </cell>
          <cell r="J621" t="str">
            <v>wilfer.ballesteros@quipux.com</v>
          </cell>
          <cell r="K621" t="str">
            <v>UNIÓN LIBRE</v>
          </cell>
          <cell r="L621">
            <v>1</v>
          </cell>
          <cell r="M621" t="str">
            <v>ANALISTA DE CALIDAD</v>
          </cell>
          <cell r="N621" t="str">
            <v>PROFESIONAL SENIOR</v>
          </cell>
          <cell r="O621" t="str">
            <v>II</v>
          </cell>
          <cell r="P621" t="str">
            <v>CASA MATRIZ</v>
          </cell>
          <cell r="Q621" t="str">
            <v>VICEPRESIDENCIA DE FÁBRICA DE SOFTWARE</v>
          </cell>
          <cell r="R621" t="str">
            <v>GERENCIA DE OPTIMIZACIÓN DE SOLUCIONES</v>
          </cell>
          <cell r="S621" t="str">
            <v>GREISON DARIO PEMBERTY VELEZ</v>
          </cell>
          <cell r="T621" t="str">
            <v>INDEFINIDO</v>
          </cell>
          <cell r="U621">
            <v>0</v>
          </cell>
          <cell r="V621">
            <v>40672</v>
          </cell>
          <cell r="W621">
            <v>0</v>
          </cell>
          <cell r="X621">
            <v>7.7178082191780826</v>
          </cell>
          <cell r="Y621" t="str">
            <v>PROFESIONAL</v>
          </cell>
          <cell r="Z621">
            <v>0</v>
          </cell>
          <cell r="AA621">
            <v>0</v>
          </cell>
          <cell r="AB621" t="str">
            <v>INGENIERÍA DE SISTEMAS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29628</v>
          </cell>
          <cell r="AW621">
            <v>37.975342465753428</v>
          </cell>
          <cell r="AX621" t="str">
            <v>RIONEGRO</v>
          </cell>
          <cell r="AY621" t="str">
            <v>CALLE 42 Nº 56-39 SAVANA PLAZA</v>
          </cell>
          <cell r="AZ621">
            <v>0</v>
          </cell>
          <cell r="BA621" t="str">
            <v>3137000 ext 406</v>
          </cell>
          <cell r="BB621">
            <v>5620600</v>
          </cell>
          <cell r="BC621">
            <v>3192462226</v>
          </cell>
          <cell r="BD621" t="str">
            <v>CRA 48 N 53-23</v>
          </cell>
          <cell r="BE621" t="str">
            <v>RIONEGRO</v>
          </cell>
          <cell r="BF621" t="str">
            <v>O</v>
          </cell>
        </row>
        <row r="622">
          <cell r="A622">
            <v>87060413</v>
          </cell>
          <cell r="B622" t="str">
            <v>OSCAR ANDRES BENAVIDES</v>
          </cell>
          <cell r="C622" t="str">
            <v>ACTIVO</v>
          </cell>
          <cell r="D622">
            <v>0</v>
          </cell>
          <cell r="E622">
            <v>0</v>
          </cell>
          <cell r="F622">
            <v>0</v>
          </cell>
          <cell r="G622" t="str">
            <v>OPERATIVO</v>
          </cell>
          <cell r="H622" t="str">
            <v>REGULAR</v>
          </cell>
          <cell r="I622" t="str">
            <v>M</v>
          </cell>
          <cell r="J622" t="str">
            <v>oscar.benavides@quipux.com</v>
          </cell>
          <cell r="K622" t="str">
            <v>SOLTERO</v>
          </cell>
          <cell r="L622">
            <v>0</v>
          </cell>
          <cell r="M622" t="str">
            <v>ANALISTA DE REQUISITOS</v>
          </cell>
          <cell r="N622" t="str">
            <v>PROFESIONAL SENIOR</v>
          </cell>
          <cell r="O622" t="str">
            <v>I</v>
          </cell>
          <cell r="P622" t="str">
            <v>CASA MATRIZ</v>
          </cell>
          <cell r="Q622" t="str">
            <v>VICEPRESIDENCIA DE FÁBRICA DE SOFTWARE</v>
          </cell>
          <cell r="R622" t="str">
            <v>GERENCIA DE OPTIMIZACIÓN DE SOLUCIONES</v>
          </cell>
          <cell r="S622" t="str">
            <v>ESTEBAN GOMEZ BECERRA</v>
          </cell>
          <cell r="T622" t="str">
            <v>INDEFINIDO</v>
          </cell>
          <cell r="U622">
            <v>0</v>
          </cell>
          <cell r="V622">
            <v>43389</v>
          </cell>
          <cell r="W622">
            <v>0</v>
          </cell>
          <cell r="X622">
            <v>0.27397260273972601</v>
          </cell>
          <cell r="Y622" t="str">
            <v>PROFESIONAL</v>
          </cell>
          <cell r="Z622">
            <v>0</v>
          </cell>
          <cell r="AA622">
            <v>0</v>
          </cell>
          <cell r="AB622" t="str">
            <v xml:space="preserve">INGENIERIA DE SISTEMAS 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 t="str">
            <v>UNIVERSIDAD DEL CAUCA</v>
          </cell>
          <cell r="AH622">
            <v>0</v>
          </cell>
          <cell r="AI622">
            <v>0</v>
          </cell>
          <cell r="AJ622">
            <v>2010</v>
          </cell>
          <cell r="AK622">
            <v>0</v>
          </cell>
          <cell r="AL622">
            <v>0</v>
          </cell>
          <cell r="AM622">
            <v>0</v>
          </cell>
          <cell r="AN622" t="str">
            <v>INGENIERIA DE REQUISITOS</v>
          </cell>
          <cell r="AO622">
            <v>0</v>
          </cell>
          <cell r="AP622">
            <v>0</v>
          </cell>
          <cell r="AQ622">
            <v>0</v>
          </cell>
          <cell r="AR622" t="str">
            <v>PREMIUM COLSULTING</v>
          </cell>
          <cell r="AS622">
            <v>0</v>
          </cell>
          <cell r="AT622">
            <v>0</v>
          </cell>
          <cell r="AU622">
            <v>0</v>
          </cell>
          <cell r="AV622">
            <v>30429</v>
          </cell>
          <cell r="AW622">
            <v>35.780821917808218</v>
          </cell>
          <cell r="AX622" t="str">
            <v>FORUM</v>
          </cell>
          <cell r="AY622" t="str">
            <v>Calle 7 Sur #42 - 70</v>
          </cell>
          <cell r="AZ622">
            <v>0</v>
          </cell>
          <cell r="BA622">
            <v>0</v>
          </cell>
          <cell r="BB622">
            <v>0</v>
          </cell>
          <cell r="BC622">
            <v>3152470084</v>
          </cell>
          <cell r="BD622" t="str">
            <v>CALLE 2 B 81 A 3 80</v>
          </cell>
          <cell r="BE622" t="str">
            <v>MEDELLÍN</v>
          </cell>
          <cell r="BF622" t="str">
            <v>A</v>
          </cell>
        </row>
        <row r="623">
          <cell r="A623">
            <v>71495732</v>
          </cell>
          <cell r="B623" t="str">
            <v>WILLYAM FERNANDO CANO VELASQUEZ</v>
          </cell>
          <cell r="C623" t="str">
            <v>INACTIVO</v>
          </cell>
          <cell r="D623">
            <v>0</v>
          </cell>
          <cell r="E623">
            <v>0</v>
          </cell>
          <cell r="F623" t="str">
            <v>DESPIDO SIN JUSTA CAUSA</v>
          </cell>
          <cell r="G623" t="str">
            <v>OPERATIVO</v>
          </cell>
          <cell r="H623" t="str">
            <v>REGULAR</v>
          </cell>
          <cell r="I623" t="str">
            <v>M</v>
          </cell>
          <cell r="J623" t="str">
            <v>wichibeito@gmail.com</v>
          </cell>
          <cell r="K623" t="str">
            <v>SOLTERO</v>
          </cell>
          <cell r="L623">
            <v>0</v>
          </cell>
          <cell r="M623" t="str">
            <v>AUXILIAR OPERATIVO DE SERVICIO</v>
          </cell>
          <cell r="N623" t="str">
            <v>AUXILIAR</v>
          </cell>
          <cell r="O623" t="str">
            <v>I</v>
          </cell>
          <cell r="P623" t="str">
            <v>GOBERNACIÓN ANTIOQUIA</v>
          </cell>
          <cell r="Q623" t="str">
            <v>GOBERNACIÓN ANTIOQUIA</v>
          </cell>
          <cell r="R623" t="str">
            <v>OPERACIONES</v>
          </cell>
          <cell r="S623" t="str">
            <v>LUIS CARLOS BEDOYA VASQUEZ</v>
          </cell>
          <cell r="T623" t="str">
            <v>INDEFINIDO</v>
          </cell>
          <cell r="U623">
            <v>0</v>
          </cell>
          <cell r="V623">
            <v>42793</v>
          </cell>
          <cell r="W623">
            <v>42950</v>
          </cell>
          <cell r="X623">
            <v>0.43013698630136987</v>
          </cell>
          <cell r="Y623" t="str">
            <v>TECNOLÓGICO</v>
          </cell>
          <cell r="Z623">
            <v>0</v>
          </cell>
          <cell r="AA623" t="str">
            <v>SISTEMAS DE INFORMACIÓN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 t="str">
            <v>TECNOLÓGICO DE ANTIOQUIA</v>
          </cell>
          <cell r="AG623">
            <v>0</v>
          </cell>
          <cell r="AH623">
            <v>0</v>
          </cell>
          <cell r="AI623">
            <v>0</v>
          </cell>
          <cell r="AJ623">
            <v>2013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31147</v>
          </cell>
          <cell r="AW623">
            <v>33.813698630136983</v>
          </cell>
          <cell r="AX623" t="str">
            <v>GOBERNACIÓN ANTIOQUIA</v>
          </cell>
          <cell r="AY623" t="str">
            <v xml:space="preserve">CALLE 42 # 52-186 SÓTANO EXTERNO. </v>
          </cell>
          <cell r="AZ623">
            <v>0</v>
          </cell>
          <cell r="BA623" t="str">
            <v>2629779 ext 14</v>
          </cell>
          <cell r="BB623">
            <v>3117165066</v>
          </cell>
          <cell r="BC623">
            <v>3117165066</v>
          </cell>
          <cell r="BD623" t="str">
            <v>CLL 40 N 53-27 SAN ISIDRO</v>
          </cell>
          <cell r="BE623" t="str">
            <v>ITAGUI</v>
          </cell>
          <cell r="BF623" t="str">
            <v>O</v>
          </cell>
        </row>
        <row r="624">
          <cell r="A624">
            <v>1056779713</v>
          </cell>
          <cell r="B624" t="str">
            <v xml:space="preserve">JENIFER PALACIO MORALES </v>
          </cell>
          <cell r="C624" t="str">
            <v>ACTIVO</v>
          </cell>
          <cell r="D624">
            <v>0</v>
          </cell>
          <cell r="E624">
            <v>0</v>
          </cell>
          <cell r="F624">
            <v>0</v>
          </cell>
          <cell r="G624" t="str">
            <v>OPERATIVO</v>
          </cell>
          <cell r="H624" t="str">
            <v>CUOTA SENA</v>
          </cell>
          <cell r="I624" t="str">
            <v>F</v>
          </cell>
          <cell r="J624" t="str">
            <v>jeny_18_93@hotmail.com</v>
          </cell>
          <cell r="K624" t="str">
            <v>CASADO</v>
          </cell>
          <cell r="L624">
            <v>0</v>
          </cell>
          <cell r="M624" t="str">
            <v>APRENDIZ</v>
          </cell>
          <cell r="N624" t="str">
            <v>PROFESIONAL EN ENTRENAMIENTO</v>
          </cell>
          <cell r="O624" t="str">
            <v>I</v>
          </cell>
          <cell r="P624" t="str">
            <v>TRÁNSITO RIONEGRO</v>
          </cell>
          <cell r="Q624" t="str">
            <v>TRÁNSITO RIONEGRO</v>
          </cell>
          <cell r="R624" t="str">
            <v>OPERACIONES</v>
          </cell>
          <cell r="S624" t="str">
            <v>BIBI KRISHANA OCHOA ARROYAVE</v>
          </cell>
          <cell r="T624" t="str">
            <v>APRENDIZAJE</v>
          </cell>
          <cell r="U624">
            <v>43572</v>
          </cell>
          <cell r="V624">
            <v>43391</v>
          </cell>
          <cell r="W624">
            <v>0</v>
          </cell>
          <cell r="X624">
            <v>0.26849315068493151</v>
          </cell>
          <cell r="Y624" t="str">
            <v>TECNOLÓGICO</v>
          </cell>
          <cell r="Z624">
            <v>0</v>
          </cell>
          <cell r="AA624" t="str">
            <v>GESTIÓN DOCUMENTAL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2018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34194</v>
          </cell>
          <cell r="AW624">
            <v>25.465753424657535</v>
          </cell>
          <cell r="AX624" t="str">
            <v>TRÁNSITO RIONEGRO</v>
          </cell>
          <cell r="AY624" t="str">
            <v>CARRERA 47 NO. 62-50</v>
          </cell>
          <cell r="AZ624">
            <v>0</v>
          </cell>
          <cell r="BA624">
            <v>0</v>
          </cell>
          <cell r="BB624" t="str">
            <v>311 732 5667</v>
          </cell>
          <cell r="BC624" t="str">
            <v>321 232 5004</v>
          </cell>
          <cell r="BD624" t="str">
            <v>Calle 56ª No. 37b-27</v>
          </cell>
          <cell r="BE624" t="str">
            <v>RIONEGRO</v>
          </cell>
          <cell r="BF624" t="str">
            <v>O</v>
          </cell>
        </row>
        <row r="625">
          <cell r="A625">
            <v>1036667571</v>
          </cell>
          <cell r="B625" t="str">
            <v>YAKELIN ROJAS GARCIA</v>
          </cell>
          <cell r="C625" t="str">
            <v>ACTIVO</v>
          </cell>
          <cell r="D625">
            <v>0</v>
          </cell>
          <cell r="E625">
            <v>0</v>
          </cell>
          <cell r="F625">
            <v>0</v>
          </cell>
          <cell r="G625" t="str">
            <v>OPERATIVO</v>
          </cell>
          <cell r="H625" t="str">
            <v>REGULAR</v>
          </cell>
          <cell r="I625" t="str">
            <v>F</v>
          </cell>
          <cell r="J625" t="str">
            <v>secretaria@quipux.com</v>
          </cell>
          <cell r="K625" t="str">
            <v>SOLTERO</v>
          </cell>
          <cell r="L625">
            <v>1</v>
          </cell>
          <cell r="M625" t="str">
            <v>SECRETARIA | RECEPCIONISTA</v>
          </cell>
          <cell r="N625" t="str">
            <v>AUXILIAR</v>
          </cell>
          <cell r="O625" t="str">
            <v>I</v>
          </cell>
          <cell r="P625" t="str">
            <v>CASA MATRIZ</v>
          </cell>
          <cell r="Q625" t="str">
            <v>GERENCIA DE RECURSOS HUMANOS</v>
          </cell>
          <cell r="R625" t="str">
            <v>DIRECCIÓN DE GESTIÓN DE PERSONAL</v>
          </cell>
          <cell r="S625" t="str">
            <v>ANA ISABEL RAMIREZ MADRID</v>
          </cell>
          <cell r="T625" t="str">
            <v>INDEFINIDO</v>
          </cell>
          <cell r="U625">
            <v>0</v>
          </cell>
          <cell r="V625">
            <v>43026</v>
          </cell>
          <cell r="W625">
            <v>0</v>
          </cell>
          <cell r="X625">
            <v>1.2684931506849315</v>
          </cell>
          <cell r="Y625" t="str">
            <v>BACHILLER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2013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35227</v>
          </cell>
          <cell r="AW625">
            <v>22.635616438356163</v>
          </cell>
          <cell r="AX625" t="str">
            <v>MILLA DE ORO</v>
          </cell>
          <cell r="AY625" t="str">
            <v>CRA 43 A N 3 SUR-130 TORRE 1 PISO 12 MILLA DE ORO</v>
          </cell>
          <cell r="AZ625">
            <v>0</v>
          </cell>
          <cell r="BA625">
            <v>3137000</v>
          </cell>
          <cell r="BB625">
            <v>0</v>
          </cell>
          <cell r="BC625">
            <v>3505146734</v>
          </cell>
          <cell r="BD625" t="str">
            <v>CRA 99 C # 48 B 40 TORRE 8 APTO 502</v>
          </cell>
          <cell r="BE625" t="str">
            <v>MEDELLÍN</v>
          </cell>
          <cell r="BF625" t="str">
            <v>O</v>
          </cell>
        </row>
        <row r="626">
          <cell r="A626">
            <v>1040180094</v>
          </cell>
          <cell r="B626" t="str">
            <v>YAMILE ANDREA SALAZAR BEDOYA</v>
          </cell>
          <cell r="C626" t="str">
            <v>ACTIVO</v>
          </cell>
          <cell r="D626">
            <v>0</v>
          </cell>
          <cell r="E626">
            <v>0</v>
          </cell>
          <cell r="F626">
            <v>0</v>
          </cell>
          <cell r="G626" t="str">
            <v>OPERATIVO</v>
          </cell>
          <cell r="H626" t="str">
            <v>REGULAR</v>
          </cell>
          <cell r="I626" t="str">
            <v>F</v>
          </cell>
          <cell r="J626" t="str">
            <v>yamile.salazar@quipux.com</v>
          </cell>
          <cell r="K626" t="str">
            <v>SOLTERO</v>
          </cell>
          <cell r="L626">
            <v>0</v>
          </cell>
          <cell r="M626" t="str">
            <v>AUXILIAR OPERATIVO DE SERVICIO</v>
          </cell>
          <cell r="N626" t="str">
            <v>AUXILIAR</v>
          </cell>
          <cell r="O626" t="str">
            <v>I</v>
          </cell>
          <cell r="P626" t="str">
            <v>CASA MATRIZ</v>
          </cell>
          <cell r="Q626" t="str">
            <v>VICEPRESIDENCIA DE OPERACIONES</v>
          </cell>
          <cell r="R626" t="str">
            <v>EXPERIENCIA DE SERVICIO</v>
          </cell>
          <cell r="S626" t="str">
            <v>EDWARD DAVID AGUIRRE PEREZ</v>
          </cell>
          <cell r="T626" t="str">
            <v>FIJO INFERIOR A UN AÑO</v>
          </cell>
          <cell r="U626">
            <v>43098</v>
          </cell>
          <cell r="V626">
            <v>42737</v>
          </cell>
          <cell r="W626">
            <v>0</v>
          </cell>
          <cell r="X626">
            <v>2.0602739726027397</v>
          </cell>
          <cell r="Y626" t="str">
            <v>TECNOLÓGICO</v>
          </cell>
          <cell r="Z626" t="str">
            <v>CONTABILIDAD SISTEMATIZADA</v>
          </cell>
          <cell r="AA626" t="str">
            <v>GESTIÓN DOCUMENTAL</v>
          </cell>
          <cell r="AB626">
            <v>0</v>
          </cell>
          <cell r="AC626">
            <v>0</v>
          </cell>
          <cell r="AD626">
            <v>0</v>
          </cell>
          <cell r="AE626" t="str">
            <v>CENSA</v>
          </cell>
          <cell r="AF626" t="str">
            <v>SENA</v>
          </cell>
          <cell r="AG626">
            <v>0</v>
          </cell>
          <cell r="AH626">
            <v>0</v>
          </cell>
          <cell r="AI626">
            <v>0</v>
          </cell>
          <cell r="AJ626">
            <v>2018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31457</v>
          </cell>
          <cell r="AW626">
            <v>32.964383561643835</v>
          </cell>
          <cell r="AX626" t="str">
            <v>LA CEJA</v>
          </cell>
          <cell r="AY626" t="str">
            <v xml:space="preserve">CARRERA 17 # 21-54 </v>
          </cell>
          <cell r="AZ626">
            <v>0</v>
          </cell>
          <cell r="BA626">
            <v>5532313</v>
          </cell>
          <cell r="BB626">
            <v>0</v>
          </cell>
          <cell r="BC626">
            <v>3146161613</v>
          </cell>
          <cell r="BD626" t="str">
            <v>CLL 23B N 23-18</v>
          </cell>
          <cell r="BE626" t="str">
            <v>EL RETIRO</v>
          </cell>
          <cell r="BF626" t="str">
            <v>O</v>
          </cell>
        </row>
        <row r="627">
          <cell r="A627">
            <v>1026131595</v>
          </cell>
          <cell r="B627" t="str">
            <v>YAMILE LOPEZ VELEZ</v>
          </cell>
          <cell r="C627" t="str">
            <v>INACTIVO</v>
          </cell>
          <cell r="D627" t="str">
            <v>INVOLUNTARIA</v>
          </cell>
          <cell r="E627">
            <v>0</v>
          </cell>
          <cell r="F627" t="str">
            <v>DESPIDO SIN JUSTA CAUSA</v>
          </cell>
          <cell r="G627" t="str">
            <v>OPERATIVO</v>
          </cell>
          <cell r="H627" t="str">
            <v>REGULAR</v>
          </cell>
          <cell r="I627" t="str">
            <v>F</v>
          </cell>
          <cell r="J627" t="str">
            <v>yamile.lopez@quipux.com</v>
          </cell>
          <cell r="K627" t="str">
            <v>SOLTERO</v>
          </cell>
          <cell r="L627">
            <v>0</v>
          </cell>
          <cell r="M627" t="str">
            <v>AUXILIAR CONTABLE</v>
          </cell>
          <cell r="N627" t="str">
            <v>PROFESIONAL STAFF</v>
          </cell>
          <cell r="O627" t="str">
            <v>I</v>
          </cell>
          <cell r="P627" t="str">
            <v>CASA MATRIZ</v>
          </cell>
          <cell r="Q627" t="str">
            <v>VICEPRESIDENCIA DE ESTRATEGIA Y VALOR</v>
          </cell>
          <cell r="R627" t="str">
            <v>GERENCIA DE OPERACIONES FINANCIERAS</v>
          </cell>
          <cell r="S627" t="str">
            <v>KATERINE AGUDELO MONTOYA</v>
          </cell>
          <cell r="T627" t="str">
            <v>INDEFINIDO</v>
          </cell>
          <cell r="U627">
            <v>0</v>
          </cell>
          <cell r="V627">
            <v>42761</v>
          </cell>
          <cell r="W627">
            <v>43126</v>
          </cell>
          <cell r="X627">
            <v>1</v>
          </cell>
          <cell r="Y627" t="str">
            <v>PROFESIONAL</v>
          </cell>
          <cell r="Z627" t="str">
            <v>ARCHIVISTICA</v>
          </cell>
          <cell r="AA627">
            <v>0</v>
          </cell>
          <cell r="AB627" t="str">
            <v>CONTADURÍA PÚBLICA</v>
          </cell>
          <cell r="AC627">
            <v>0</v>
          </cell>
          <cell r="AD627">
            <v>0</v>
          </cell>
          <cell r="AE627" t="str">
            <v>SENA</v>
          </cell>
          <cell r="AF627">
            <v>0</v>
          </cell>
          <cell r="AG627" t="str">
            <v>POLITÉCNICO COLOMBIANO JAIME ISAZA CADAVID</v>
          </cell>
          <cell r="AH627">
            <v>0</v>
          </cell>
          <cell r="AI627">
            <v>0</v>
          </cell>
          <cell r="AJ627">
            <v>2017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31718</v>
          </cell>
          <cell r="AW627">
            <v>32.249315068493154</v>
          </cell>
          <cell r="AX627" t="str">
            <v>MILLA DE ORO</v>
          </cell>
          <cell r="AY627" t="str">
            <v>CRA 43 A N 3 SUR-130 TORRE 1 PISO 12 MILLA DE ORO</v>
          </cell>
          <cell r="AZ627">
            <v>0</v>
          </cell>
          <cell r="BA627" t="str">
            <v>3137000 EXT 110</v>
          </cell>
          <cell r="BB627">
            <v>3122946136</v>
          </cell>
          <cell r="BC627">
            <v>3122946136</v>
          </cell>
          <cell r="BD627" t="str">
            <v>CALLE 128 SUR N 54-61 APTO 102</v>
          </cell>
          <cell r="BE627" t="str">
            <v>MEDELLÍN</v>
          </cell>
          <cell r="BF627" t="str">
            <v>A</v>
          </cell>
        </row>
        <row r="628">
          <cell r="A628">
            <v>43423870</v>
          </cell>
          <cell r="B628" t="str">
            <v>YANETH ZAPATA SANCHEZ</v>
          </cell>
          <cell r="C628" t="str">
            <v>INACTIVO</v>
          </cell>
          <cell r="D628">
            <v>0</v>
          </cell>
          <cell r="E628">
            <v>0</v>
          </cell>
          <cell r="F628" t="str">
            <v>RENUNCIA VOLUNTARIA</v>
          </cell>
          <cell r="G628" t="str">
            <v>OPERATIVO</v>
          </cell>
          <cell r="H628" t="str">
            <v>REGULAR</v>
          </cell>
          <cell r="I628" t="str">
            <v>F</v>
          </cell>
          <cell r="J628" t="str">
            <v>secretaria@quipux.com</v>
          </cell>
          <cell r="K628" t="str">
            <v>SOLTERO</v>
          </cell>
          <cell r="L628">
            <v>0</v>
          </cell>
          <cell r="M628" t="str">
            <v>RECEPCIONISTA</v>
          </cell>
          <cell r="N628" t="str">
            <v>PROFESIONAL STAFF</v>
          </cell>
          <cell r="O628" t="str">
            <v>II</v>
          </cell>
          <cell r="P628" t="str">
            <v>CASA MATRIZ</v>
          </cell>
          <cell r="Q628" t="str">
            <v>GERENCIA DE RECURSOS HUMANOS</v>
          </cell>
          <cell r="R628" t="str">
            <v>DIRECCIÓN DE GESTIÓN DE PERSONAL</v>
          </cell>
          <cell r="S628" t="str">
            <v>ANA ISABEL RAMIREZ MADRID</v>
          </cell>
          <cell r="T628" t="str">
            <v>INDEFINIDO</v>
          </cell>
          <cell r="U628">
            <v>0</v>
          </cell>
          <cell r="V628">
            <v>42716</v>
          </cell>
          <cell r="W628">
            <v>42730</v>
          </cell>
          <cell r="X628">
            <v>3.8356164383561646E-2</v>
          </cell>
          <cell r="Y628" t="str">
            <v>TÉCNICO</v>
          </cell>
          <cell r="Z628" t="str">
            <v>ADMINISTRACIÓN DE PERSONAL / SECRETARIADO GENERAL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 t="str">
            <v>POLITÉCNICO INTERAMERICANO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2008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25266</v>
          </cell>
          <cell r="AW628">
            <v>49.926027397260277</v>
          </cell>
          <cell r="AX628" t="str">
            <v>MILLA DE ORO</v>
          </cell>
          <cell r="AY628" t="str">
            <v>CRA 43 A N 3 SUR-130 TORRE 1 PISO 12 MILLA DE ORO</v>
          </cell>
          <cell r="AZ628">
            <v>0</v>
          </cell>
          <cell r="BA628">
            <v>3137000</v>
          </cell>
          <cell r="BB628">
            <v>3475898</v>
          </cell>
          <cell r="BC628">
            <v>3007501423</v>
          </cell>
          <cell r="BD628" t="str">
            <v>CRA 78 32-71 APTO 406</v>
          </cell>
          <cell r="BE628" t="str">
            <v>MEDELLÍN</v>
          </cell>
          <cell r="BF628" t="str">
            <v>O</v>
          </cell>
        </row>
        <row r="629">
          <cell r="A629">
            <v>98102058640</v>
          </cell>
          <cell r="B629" t="str">
            <v>YASHUA ALEXANDER NARVAEZ PULGARIN</v>
          </cell>
          <cell r="C629" t="str">
            <v>INACTIVO</v>
          </cell>
          <cell r="D629">
            <v>0</v>
          </cell>
          <cell r="E629">
            <v>0</v>
          </cell>
          <cell r="F629" t="str">
            <v>TERMINACIÓN DE CONTRATO</v>
          </cell>
          <cell r="G629" t="str">
            <v>OPERATIVO</v>
          </cell>
          <cell r="H629" t="str">
            <v>REGULAR</v>
          </cell>
          <cell r="I629" t="str">
            <v>M</v>
          </cell>
          <cell r="J629" t="str">
            <v>yeshua.narvaez@quipuxsoftware.co</v>
          </cell>
          <cell r="K629" t="str">
            <v>SOLTERO</v>
          </cell>
          <cell r="L629">
            <v>0</v>
          </cell>
          <cell r="M629" t="str">
            <v>ANALISTA DESARROLLADOR</v>
          </cell>
          <cell r="N629" t="str">
            <v>PROFESIONAL EN ENTRENAMIENTO</v>
          </cell>
          <cell r="O629" t="str">
            <v>I</v>
          </cell>
          <cell r="P629" t="str">
            <v>CASA MATRIZ</v>
          </cell>
          <cell r="Q629" t="str">
            <v>VICEPRESIDENCIA DE FÁBRICA DE SOFTWARE</v>
          </cell>
          <cell r="R629" t="str">
            <v>GERENCIA DE OPTIMIZACIÓN DE SOLUCIONES</v>
          </cell>
          <cell r="S629" t="str">
            <v>PAULA ANDREA CARDONA HERNANDEZ</v>
          </cell>
          <cell r="T629" t="str">
            <v>INDEFINIDO</v>
          </cell>
          <cell r="U629">
            <v>0</v>
          </cell>
          <cell r="V629">
            <v>42461</v>
          </cell>
          <cell r="W629">
            <v>42734</v>
          </cell>
          <cell r="X629">
            <v>0.74794520547945209</v>
          </cell>
          <cell r="Y629" t="str">
            <v>BACHILLER</v>
          </cell>
          <cell r="Z629" t="str">
            <v>BACHILLER MEDIA TÉCNICA EN INFORMATICA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36088</v>
          </cell>
          <cell r="AW629">
            <v>20.276712328767122</v>
          </cell>
          <cell r="AX629" t="str">
            <v>MILLA DE ORO</v>
          </cell>
          <cell r="AY629" t="str">
            <v>CRA 43 A N 3 SUR-130 TORRE 1 PISO 12 MILLA DE ORO</v>
          </cell>
          <cell r="AZ629">
            <v>0</v>
          </cell>
          <cell r="BA629">
            <v>3137000</v>
          </cell>
          <cell r="BB629">
            <v>2881994</v>
          </cell>
          <cell r="BC629">
            <v>0</v>
          </cell>
          <cell r="BD629" t="str">
            <v>CLL 53 D SUR N 41-92 APTO 102</v>
          </cell>
          <cell r="BE629" t="str">
            <v>Sabaneta</v>
          </cell>
          <cell r="BF629" t="str">
            <v>A</v>
          </cell>
        </row>
        <row r="630">
          <cell r="A630">
            <v>1107086672</v>
          </cell>
          <cell r="B630" t="str">
            <v>YAZMIN ANDREA GALLO LOPEZ</v>
          </cell>
          <cell r="C630" t="str">
            <v>INACTIVO</v>
          </cell>
          <cell r="D630">
            <v>0</v>
          </cell>
          <cell r="E630">
            <v>0</v>
          </cell>
          <cell r="F630" t="str">
            <v>TERMINACIÓN DE CONTRATO</v>
          </cell>
          <cell r="G630" t="str">
            <v>OPERATIVO</v>
          </cell>
          <cell r="H630" t="str">
            <v>CUOTA SENA</v>
          </cell>
          <cell r="I630" t="str">
            <v>F</v>
          </cell>
          <cell r="J630" t="str">
            <v>yazmin.gallo@quipux.com</v>
          </cell>
          <cell r="K630" t="str">
            <v>SOLTERO</v>
          </cell>
          <cell r="L630">
            <v>0</v>
          </cell>
          <cell r="M630" t="str">
            <v>APRENDIZ</v>
          </cell>
          <cell r="N630" t="str">
            <v>PROFESIONAL EN ENTRENAMIENTO</v>
          </cell>
          <cell r="O630" t="str">
            <v>I</v>
          </cell>
          <cell r="P630" t="str">
            <v>CASA MATRIZ</v>
          </cell>
          <cell r="Q630" t="str">
            <v>VICEPRESIDENCIA DE ESTRATEGIA Y VALOR</v>
          </cell>
          <cell r="R630" t="str">
            <v>GERENCIA DE OPERACIONES FINANCIERAS</v>
          </cell>
          <cell r="S630" t="str">
            <v>VERONICA OSPINA TAMAYO</v>
          </cell>
          <cell r="T630" t="str">
            <v>APRENDIZAJE</v>
          </cell>
          <cell r="U630">
            <v>0</v>
          </cell>
          <cell r="V630">
            <v>42590</v>
          </cell>
          <cell r="W630">
            <v>42773</v>
          </cell>
          <cell r="X630">
            <v>0.50136986301369868</v>
          </cell>
          <cell r="Y630" t="str">
            <v>BACHILLER</v>
          </cell>
          <cell r="Z630" t="str">
            <v>BACHILLER TÉCNICA INDUSTRIAL</v>
          </cell>
          <cell r="AA630">
            <v>0</v>
          </cell>
          <cell r="AB630" t="str">
            <v>ESTUDIANTE DE CONTADURÍA PÚBLICA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 t="str">
            <v>UNIVERSIDAD CATÓLICA DE ORIENTE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34628</v>
          </cell>
          <cell r="AW630">
            <v>24.276712328767122</v>
          </cell>
          <cell r="AX630" t="str">
            <v>MILLA DE ORO</v>
          </cell>
          <cell r="AY630" t="str">
            <v>CRA 43 A N 3 SUR-130 TORRE 1 PISO 12 MILLA DE ORO</v>
          </cell>
          <cell r="AZ630">
            <v>0</v>
          </cell>
          <cell r="BA630">
            <v>3137000</v>
          </cell>
          <cell r="BB630">
            <v>5433520</v>
          </cell>
          <cell r="BC630">
            <v>3207101082</v>
          </cell>
          <cell r="BD630" t="str">
            <v xml:space="preserve">CRA 31 # 39-22 </v>
          </cell>
          <cell r="BE630" t="str">
            <v>El Carmen de Viboral</v>
          </cell>
          <cell r="BF630" t="str">
            <v>B</v>
          </cell>
        </row>
        <row r="631">
          <cell r="A631">
            <v>43904790</v>
          </cell>
          <cell r="B631" t="str">
            <v>YEIMY NATALIA GOEZ USUGA</v>
          </cell>
          <cell r="C631" t="str">
            <v>ACTIVO</v>
          </cell>
          <cell r="D631">
            <v>0</v>
          </cell>
          <cell r="E631">
            <v>0</v>
          </cell>
          <cell r="F631">
            <v>0</v>
          </cell>
          <cell r="G631" t="str">
            <v>LIDER</v>
          </cell>
          <cell r="H631" t="str">
            <v>REGULAR</v>
          </cell>
          <cell r="I631" t="str">
            <v>F</v>
          </cell>
          <cell r="J631" t="str">
            <v>natalia.goez@quipux.com</v>
          </cell>
          <cell r="K631" t="str">
            <v>CASADO</v>
          </cell>
          <cell r="L631">
            <v>0</v>
          </cell>
          <cell r="M631" t="str">
            <v>DIRECTORA PMO</v>
          </cell>
          <cell r="N631" t="str">
            <v>DIRECTOR/MASTER</v>
          </cell>
          <cell r="O631" t="str">
            <v>I</v>
          </cell>
          <cell r="P631" t="str">
            <v>CASA MATRIZ</v>
          </cell>
          <cell r="Q631" t="str">
            <v>VICEPRESIDENCIA DE OPERACIONES</v>
          </cell>
          <cell r="R631" t="str">
            <v>DIRECCIÓN PMO</v>
          </cell>
          <cell r="S631" t="str">
            <v>FLOR MARINA MESA GARCIA</v>
          </cell>
          <cell r="T631" t="str">
            <v>INDEFINIDO</v>
          </cell>
          <cell r="U631">
            <v>0</v>
          </cell>
          <cell r="V631">
            <v>39013</v>
          </cell>
          <cell r="W631">
            <v>0</v>
          </cell>
          <cell r="X631">
            <v>12.263013698630138</v>
          </cell>
          <cell r="Y631" t="str">
            <v>ESPECIALIZACIÓN</v>
          </cell>
          <cell r="Z631">
            <v>0</v>
          </cell>
          <cell r="AA631" t="str">
            <v>SISTEMATIZACION DE DATOS</v>
          </cell>
          <cell r="AB631" t="str">
            <v>ADMINISTRACIÓN DE EMPRESAS</v>
          </cell>
          <cell r="AC631" t="str">
            <v>FORMULACIÓN DE PROYECTOS</v>
          </cell>
          <cell r="AD631">
            <v>0</v>
          </cell>
          <cell r="AE631">
            <v>0</v>
          </cell>
          <cell r="AF631" t="str">
            <v>POLITÉCNICO COLOMBIANO JAIME ISAZA CADAVID</v>
          </cell>
          <cell r="AG631" t="str">
            <v>UNIVERSIDAD DE ANTIOQUIA</v>
          </cell>
          <cell r="AH631" t="str">
            <v>INSTITUTO TECNOLÓGICO METROPOLITANO</v>
          </cell>
          <cell r="AI631">
            <v>0</v>
          </cell>
          <cell r="AJ631">
            <v>2013</v>
          </cell>
          <cell r="AK631">
            <v>0</v>
          </cell>
          <cell r="AL631">
            <v>0</v>
          </cell>
          <cell r="AM631">
            <v>0</v>
          </cell>
          <cell r="AN631" t="str">
            <v>INTRODUCTION TO CAPABILITY MATURITY MODEL INTEGRATION V1.2</v>
          </cell>
          <cell r="AO631" t="str">
            <v>HANDS ON CMMI-DEV V1.2</v>
          </cell>
          <cell r="AP631" t="str">
            <v>ISO 9001:2008</v>
          </cell>
          <cell r="AQ631" t="str">
            <v>ACTUALIZACIÓN NUEVA VERSIÓN NTC ISO 9001:2015</v>
          </cell>
          <cell r="AR631" t="str">
            <v>PROCESIX</v>
          </cell>
          <cell r="AS631" t="str">
            <v>PROCESIX</v>
          </cell>
          <cell r="AT631" t="str">
            <v>ALTA GESTIÓN EMPRESARIAL</v>
          </cell>
          <cell r="AU631" t="str">
            <v>ICONTEC</v>
          </cell>
          <cell r="AV631">
            <v>29840</v>
          </cell>
          <cell r="AW631">
            <v>37.394520547945206</v>
          </cell>
          <cell r="AX631" t="str">
            <v>MILLA DE ORO</v>
          </cell>
          <cell r="AY631" t="str">
            <v>CRA 43 A N 3 SUR-130 TORRE 1 PISO 12 MILLA DE ORO</v>
          </cell>
          <cell r="AZ631">
            <v>0</v>
          </cell>
          <cell r="BA631">
            <v>3137000</v>
          </cell>
          <cell r="BB631">
            <v>4824419</v>
          </cell>
          <cell r="BC631">
            <v>3173692604</v>
          </cell>
          <cell r="BD631" t="str">
            <v>AVENIDA 36C NO. 45 - 76 LAS VEGAS</v>
          </cell>
          <cell r="BE631" t="str">
            <v>BELLO</v>
          </cell>
          <cell r="BF631" t="str">
            <v>O</v>
          </cell>
        </row>
        <row r="632">
          <cell r="A632">
            <v>1115858857</v>
          </cell>
          <cell r="B632" t="str">
            <v>YEIMY YULANY ARENAS RODRIGUEZ</v>
          </cell>
          <cell r="C632" t="str">
            <v>ACTIVO</v>
          </cell>
          <cell r="D632">
            <v>0</v>
          </cell>
          <cell r="E632">
            <v>0</v>
          </cell>
          <cell r="F632">
            <v>0</v>
          </cell>
          <cell r="G632" t="str">
            <v>OPERATIVO</v>
          </cell>
          <cell r="H632" t="str">
            <v>REGULAR</v>
          </cell>
          <cell r="I632" t="str">
            <v>F</v>
          </cell>
          <cell r="J632" t="str">
            <v>yeimy.arenas@quipux.com</v>
          </cell>
          <cell r="K632" t="str">
            <v>SOLTERO</v>
          </cell>
          <cell r="L632">
            <v>1</v>
          </cell>
          <cell r="M632" t="str">
            <v>ANALISTA DE REQUISITOS</v>
          </cell>
          <cell r="N632" t="str">
            <v>PROFESIONAL STAFF</v>
          </cell>
          <cell r="O632" t="str">
            <v>I</v>
          </cell>
          <cell r="P632" t="str">
            <v>CASA MATRIZ</v>
          </cell>
          <cell r="Q632" t="str">
            <v>VICEPRESIDENCIA DE FÁBRICA DE SOFTWARE</v>
          </cell>
          <cell r="R632" t="str">
            <v>GERENCIA DE OPTIMIZACIÓN DE SOLUCIONES</v>
          </cell>
          <cell r="S632" t="str">
            <v>JUAN CARLOS LOPEZ DELGADO</v>
          </cell>
          <cell r="T632" t="str">
            <v>INDEFINIDO</v>
          </cell>
          <cell r="U632">
            <v>0</v>
          </cell>
          <cell r="V632">
            <v>42849</v>
          </cell>
          <cell r="W632">
            <v>0</v>
          </cell>
          <cell r="X632">
            <v>1.7534246575342465</v>
          </cell>
          <cell r="Y632" t="str">
            <v>PROFESIONAL</v>
          </cell>
          <cell r="Z632">
            <v>0</v>
          </cell>
          <cell r="AA632">
            <v>0</v>
          </cell>
          <cell r="AB632" t="str">
            <v>INGENIERÍA DE SISTEMAS E INFORMATICA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2016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34053</v>
          </cell>
          <cell r="AW632">
            <v>25.852054794520548</v>
          </cell>
          <cell r="AX632" t="str">
            <v>FORUM</v>
          </cell>
          <cell r="AY632" t="str">
            <v>Calle 7 Sur #42 - 70</v>
          </cell>
          <cell r="AZ632">
            <v>0</v>
          </cell>
          <cell r="BA632">
            <v>0</v>
          </cell>
          <cell r="BB632">
            <v>3214672258</v>
          </cell>
          <cell r="BC632">
            <v>3214672258</v>
          </cell>
          <cell r="BD632" t="str">
            <v>DIAGONAL 81B N 76 123</v>
          </cell>
          <cell r="BE632" t="str">
            <v>MEDELLÍN</v>
          </cell>
          <cell r="BF632" t="str">
            <v>O</v>
          </cell>
        </row>
        <row r="633">
          <cell r="A633">
            <v>1152201089</v>
          </cell>
          <cell r="B633" t="str">
            <v>YENCY VIVIANA ESPINOSA GOMEZ</v>
          </cell>
          <cell r="C633" t="str">
            <v>INACTIVO</v>
          </cell>
          <cell r="D633" t="str">
            <v>APRENDIZ</v>
          </cell>
          <cell r="E633">
            <v>0</v>
          </cell>
          <cell r="F633" t="str">
            <v>TERMINACIÓN DE CONTRATO</v>
          </cell>
          <cell r="G633" t="str">
            <v>OPERATIVO</v>
          </cell>
          <cell r="H633" t="str">
            <v>CUOTA SENA</v>
          </cell>
          <cell r="I633" t="str">
            <v>F</v>
          </cell>
          <cell r="J633" t="str">
            <v>yency.espinosa@quipux.com</v>
          </cell>
          <cell r="K633" t="str">
            <v>CASADO</v>
          </cell>
          <cell r="L633">
            <v>1</v>
          </cell>
          <cell r="M633" t="str">
            <v>APRENDIZ</v>
          </cell>
          <cell r="N633" t="str">
            <v>PROFESIONAL EN ENTRENAMIENTO</v>
          </cell>
          <cell r="O633" t="str">
            <v>I</v>
          </cell>
          <cell r="P633" t="str">
            <v>CASA MATRIZ</v>
          </cell>
          <cell r="Q633" t="str">
            <v>GERENCIA DE RECURSOS HUMANOS</v>
          </cell>
          <cell r="R633" t="str">
            <v>DIRECCIÓN DE GESTIÓN DE PERSONAL</v>
          </cell>
          <cell r="S633" t="str">
            <v>ANA ISABEL RAMIREZ MADRID</v>
          </cell>
          <cell r="T633" t="str">
            <v>APRENDIZAJE</v>
          </cell>
          <cell r="U633">
            <v>43457</v>
          </cell>
          <cell r="V633">
            <v>43084</v>
          </cell>
          <cell r="W633">
            <v>43457</v>
          </cell>
          <cell r="X633">
            <v>1.021917808219178</v>
          </cell>
          <cell r="Y633" t="str">
            <v>TECNOLÓGICO</v>
          </cell>
          <cell r="Z633">
            <v>0</v>
          </cell>
          <cell r="AA633" t="str">
            <v>ESTUDIANTE TECNOLOGIA EN GESTION DEL TALENTO HUMANO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 t="str">
            <v>SENA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34119</v>
          </cell>
          <cell r="AW633">
            <v>25.671232876712327</v>
          </cell>
          <cell r="AX633" t="str">
            <v>MILLA DE ORO</v>
          </cell>
          <cell r="AY633" t="str">
            <v>CRA 43 A N 3 SUR-130 TORRE 1 PISO 12 MILLA DE ORO</v>
          </cell>
          <cell r="AZ633">
            <v>0</v>
          </cell>
          <cell r="BA633">
            <v>3137000</v>
          </cell>
          <cell r="BB633">
            <v>5060521</v>
          </cell>
          <cell r="BC633">
            <v>3147647051</v>
          </cell>
          <cell r="BD633" t="str">
            <v xml:space="preserve"> CALLE 49# 98-13</v>
          </cell>
          <cell r="BE633" t="str">
            <v>MEDELLÍN</v>
          </cell>
          <cell r="BF633" t="str">
            <v>O</v>
          </cell>
        </row>
        <row r="634">
          <cell r="A634">
            <v>1039685292</v>
          </cell>
          <cell r="B634" t="str">
            <v>YENI TATIANA ESTRADA VILLA</v>
          </cell>
          <cell r="C634" t="str">
            <v>INACTIVO</v>
          </cell>
          <cell r="D634">
            <v>0</v>
          </cell>
          <cell r="E634">
            <v>0</v>
          </cell>
          <cell r="F634" t="str">
            <v>DESPIDO SIN JUSTA CAUSA</v>
          </cell>
          <cell r="G634" t="str">
            <v>OPERATIVO</v>
          </cell>
          <cell r="H634" t="str">
            <v>REGULAR</v>
          </cell>
          <cell r="I634" t="str">
            <v>F</v>
          </cell>
          <cell r="J634" t="str">
            <v>yennitatian26@hotmail.com</v>
          </cell>
          <cell r="K634" t="str">
            <v>SOLTERO</v>
          </cell>
          <cell r="L634">
            <v>1</v>
          </cell>
          <cell r="M634" t="str">
            <v>AUXILIAR OPERATIVO DE SERVICIO</v>
          </cell>
          <cell r="N634" t="str">
            <v>AUXILIAR</v>
          </cell>
          <cell r="O634" t="str">
            <v>I</v>
          </cell>
          <cell r="P634" t="str">
            <v>GOBERNACIÓN ANTIOQUIA</v>
          </cell>
          <cell r="Q634" t="str">
            <v>GOBERNACIÓN ANTIOQUIA</v>
          </cell>
          <cell r="R634" t="str">
            <v>LIQUIDACIÓN</v>
          </cell>
          <cell r="S634" t="str">
            <v>LUIS CARLOS BEDOYA VASQUEZ</v>
          </cell>
          <cell r="T634" t="str">
            <v>INDEFINIDO</v>
          </cell>
          <cell r="U634">
            <v>0</v>
          </cell>
          <cell r="V634">
            <v>42767</v>
          </cell>
          <cell r="W634">
            <v>43203</v>
          </cell>
          <cell r="X634">
            <v>1.1945205479452055</v>
          </cell>
          <cell r="Y634" t="str">
            <v>TECNOLÓGICO</v>
          </cell>
          <cell r="Z634" t="str">
            <v>SEGURIDAD EN LA INDUSTRIA DEL PETROLEO / 
 SECRETARIADO EJECUTIVO / SALUD OCUPACIONAL</v>
          </cell>
          <cell r="AA634" t="str">
            <v>GESTIÓN AMBIENTAL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 t="str">
            <v>SENA</v>
          </cell>
          <cell r="AG634">
            <v>0</v>
          </cell>
          <cell r="AH634">
            <v>0</v>
          </cell>
          <cell r="AI634">
            <v>0</v>
          </cell>
          <cell r="AJ634">
            <v>2012</v>
          </cell>
          <cell r="AK634">
            <v>0</v>
          </cell>
          <cell r="AL634">
            <v>0</v>
          </cell>
          <cell r="AM634">
            <v>0</v>
          </cell>
          <cell r="AN634" t="str">
            <v>TRABAJO SEGURO EN ALTURAS EN EL NIVEL AVANZADO</v>
          </cell>
          <cell r="AO634" t="str">
            <v>ESPACIOS CONFINADOS</v>
          </cell>
          <cell r="AP634" t="str">
            <v>EXCEL INTERMEDIO</v>
          </cell>
          <cell r="AQ634" t="str">
            <v>SALUD OCUPACIONAL</v>
          </cell>
          <cell r="AR634" t="str">
            <v>SENA</v>
          </cell>
          <cell r="AS634" t="str">
            <v>SENA</v>
          </cell>
          <cell r="AT634">
            <v>0</v>
          </cell>
          <cell r="AU634">
            <v>0</v>
          </cell>
          <cell r="AV634">
            <v>32293</v>
          </cell>
          <cell r="AW634">
            <v>30.673972602739727</v>
          </cell>
          <cell r="AX634" t="str">
            <v>GOBERNACIÓN ANTIOQUIA</v>
          </cell>
          <cell r="AY634" t="str">
            <v xml:space="preserve">CALLE 42 # 52-186 SÓTANO EXTERNO. </v>
          </cell>
          <cell r="AZ634">
            <v>0</v>
          </cell>
          <cell r="BA634" t="str">
            <v>2629779 ext 14</v>
          </cell>
          <cell r="BB634">
            <v>3136283303</v>
          </cell>
          <cell r="BC634">
            <v>3136283303</v>
          </cell>
          <cell r="BD634" t="str">
            <v>VEREDA SAN MARTIN</v>
          </cell>
          <cell r="BE634" t="str">
            <v>MEDELLÍN</v>
          </cell>
          <cell r="BF634" t="str">
            <v>B</v>
          </cell>
        </row>
        <row r="635">
          <cell r="A635">
            <v>1040038599</v>
          </cell>
          <cell r="B635" t="str">
            <v>YENIFER VENEGAS RIOS</v>
          </cell>
          <cell r="C635" t="str">
            <v>ACTIVO</v>
          </cell>
          <cell r="D635">
            <v>0</v>
          </cell>
          <cell r="E635">
            <v>0</v>
          </cell>
          <cell r="F635">
            <v>0</v>
          </cell>
          <cell r="G635" t="str">
            <v>OPERATIVO</v>
          </cell>
          <cell r="H635" t="str">
            <v>REGULAR</v>
          </cell>
          <cell r="I635" t="str">
            <v>F</v>
          </cell>
          <cell r="J635" t="str">
            <v>yennifer-venegasrios@hotmail.com</v>
          </cell>
          <cell r="K635" t="str">
            <v>SOLTERO</v>
          </cell>
          <cell r="L635">
            <v>1</v>
          </cell>
          <cell r="M635" t="str">
            <v>AUXILIAR OPERATIVO DE SERVICIO</v>
          </cell>
          <cell r="N635" t="str">
            <v>AUXILIAR</v>
          </cell>
          <cell r="O635" t="str">
            <v>I</v>
          </cell>
          <cell r="P635" t="str">
            <v>GOBERNACIÓN ANTIOQUIA</v>
          </cell>
          <cell r="Q635" t="str">
            <v>GOBERNACIÓN ANTIOQUIA</v>
          </cell>
          <cell r="R635" t="str">
            <v>OPERACIONES</v>
          </cell>
          <cell r="S635" t="str">
            <v>LUIS CARLOS BEDOYA VASQUEZ</v>
          </cell>
          <cell r="T635" t="str">
            <v>INDEFINIDO</v>
          </cell>
          <cell r="U635">
            <v>0</v>
          </cell>
          <cell r="V635">
            <v>42767</v>
          </cell>
          <cell r="W635">
            <v>0</v>
          </cell>
          <cell r="X635">
            <v>1.978082191780822</v>
          </cell>
          <cell r="Y635" t="str">
            <v>TÉCNICO</v>
          </cell>
          <cell r="Z635" t="str">
            <v>SECRETARIADO EJECUTIVO SISTEMATIZADO CON ÉNFASIS EN INGLÉS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 t="str">
            <v>ASDI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2009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33154</v>
          </cell>
          <cell r="AW635">
            <v>28.315068493150687</v>
          </cell>
          <cell r="AX635" t="str">
            <v>TRÁNSITO DE LA CEJA</v>
          </cell>
          <cell r="AY635" t="str">
            <v xml:space="preserve">CALLE 42 # 52-186 SÓTANO EXTERNO. </v>
          </cell>
          <cell r="AZ635">
            <v>0</v>
          </cell>
          <cell r="BA635" t="str">
            <v>2629779 ext 14</v>
          </cell>
          <cell r="BB635">
            <v>3147577703</v>
          </cell>
          <cell r="BC635">
            <v>3147577703</v>
          </cell>
          <cell r="BD635" t="str">
            <v>CRA 16 N 22 A -30</v>
          </cell>
          <cell r="BE635" t="str">
            <v>LA CEJA</v>
          </cell>
          <cell r="BF635" t="str">
            <v>O</v>
          </cell>
        </row>
        <row r="636">
          <cell r="A636">
            <v>1144095724</v>
          </cell>
          <cell r="B636" t="str">
            <v>MARY GERALDINNE BEDOYA JOVEN</v>
          </cell>
          <cell r="C636" t="str">
            <v>ACTIVO</v>
          </cell>
          <cell r="D636">
            <v>0</v>
          </cell>
          <cell r="E636">
            <v>0</v>
          </cell>
          <cell r="F636">
            <v>0</v>
          </cell>
          <cell r="G636" t="str">
            <v>OPERATIVO</v>
          </cell>
          <cell r="H636" t="str">
            <v>REGULAR</v>
          </cell>
          <cell r="I636" t="str">
            <v>F</v>
          </cell>
          <cell r="J636" t="str">
            <v>geral-bedoya97@outlook.com</v>
          </cell>
          <cell r="K636" t="str">
            <v>SOLTERO</v>
          </cell>
          <cell r="L636">
            <v>0</v>
          </cell>
          <cell r="M636" t="str">
            <v>AUXILIAR OPERATIVO DE SERVICIO</v>
          </cell>
          <cell r="N636" t="str">
            <v>PROFESIONAL STAFF</v>
          </cell>
          <cell r="O636" t="str">
            <v>I</v>
          </cell>
          <cell r="P636" t="str">
            <v>TRÁNSITO POPAYÁN</v>
          </cell>
          <cell r="Q636" t="str">
            <v>TRÁNSITO POPAYÁN</v>
          </cell>
          <cell r="R636" t="str">
            <v>FRONT OFFICE</v>
          </cell>
          <cell r="S636" t="str">
            <v>YULY ANDREA VILLAMARIN ESCOBAR</v>
          </cell>
          <cell r="T636" t="str">
            <v>INDEFINIDO</v>
          </cell>
          <cell r="U636">
            <v>0</v>
          </cell>
          <cell r="V636">
            <v>43391</v>
          </cell>
          <cell r="W636">
            <v>0</v>
          </cell>
          <cell r="X636">
            <v>0.26849315068493151</v>
          </cell>
          <cell r="Y636" t="str">
            <v>TECNOLÓGICO</v>
          </cell>
          <cell r="Z636">
            <v>0</v>
          </cell>
          <cell r="AA636" t="str">
            <v>GESTIÓN DOCUMENTAL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 t="str">
            <v>SENA</v>
          </cell>
          <cell r="AG636">
            <v>0</v>
          </cell>
          <cell r="AH636">
            <v>0</v>
          </cell>
          <cell r="AI636">
            <v>0</v>
          </cell>
          <cell r="AJ636">
            <v>2018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35535</v>
          </cell>
          <cell r="AW636">
            <v>21.791780821917808</v>
          </cell>
          <cell r="AX636" t="str">
            <v>TRÁNSITO POPAYÁN</v>
          </cell>
          <cell r="AY636" t="str">
            <v>CARRERA 2 CON CALLE 25 NORTE, SALIDA AL HUILA, VÍA POMONA</v>
          </cell>
          <cell r="AZ636">
            <v>0</v>
          </cell>
          <cell r="BA636">
            <v>0</v>
          </cell>
          <cell r="BB636">
            <v>0</v>
          </cell>
          <cell r="BC636">
            <v>3186560014</v>
          </cell>
          <cell r="BD636" t="str">
            <v xml:space="preserve">Calle 26 AN ·5 A 19 </v>
          </cell>
          <cell r="BE636" t="str">
            <v>POPAYÁN</v>
          </cell>
          <cell r="BF636" t="str">
            <v>O</v>
          </cell>
        </row>
        <row r="637">
          <cell r="A637">
            <v>1045021639</v>
          </cell>
          <cell r="B637" t="str">
            <v>YENNI CRISTINA ALZATE GIRALDO</v>
          </cell>
          <cell r="C637" t="str">
            <v>INACTIVO</v>
          </cell>
          <cell r="D637" t="str">
            <v>VOLUNTARIA POSITIVA</v>
          </cell>
          <cell r="E637">
            <v>0</v>
          </cell>
          <cell r="F637" t="str">
            <v>RENUNCIA VOLUNTARIA</v>
          </cell>
          <cell r="G637" t="str">
            <v>OPERATIVO</v>
          </cell>
          <cell r="H637" t="str">
            <v>REGULAR</v>
          </cell>
          <cell r="I637" t="str">
            <v>F</v>
          </cell>
          <cell r="J637" t="str">
            <v>yecris_090@hotmail.com</v>
          </cell>
          <cell r="K637" t="str">
            <v>SOLTERO</v>
          </cell>
          <cell r="L637">
            <v>0</v>
          </cell>
          <cell r="M637" t="str">
            <v>AUXILIAR VENTANILLA</v>
          </cell>
          <cell r="N637" t="str">
            <v>AUXILIAR</v>
          </cell>
          <cell r="O637" t="str">
            <v>I</v>
          </cell>
          <cell r="P637" t="str">
            <v>TRÁNSITO RIONEGRO</v>
          </cell>
          <cell r="Q637" t="str">
            <v>TRÁNSITO RIONEGRO</v>
          </cell>
          <cell r="R637" t="str">
            <v>OPERACIONES</v>
          </cell>
          <cell r="S637" t="str">
            <v>BIBI KRISHANA OCHOA ARROYAVE</v>
          </cell>
          <cell r="T637" t="str">
            <v>FIJO SUPERIOR A UN AÑO</v>
          </cell>
          <cell r="U637">
            <v>43410</v>
          </cell>
          <cell r="V637">
            <v>43046</v>
          </cell>
          <cell r="W637">
            <v>43383</v>
          </cell>
          <cell r="X637">
            <v>0.92328767123287669</v>
          </cell>
          <cell r="Y637" t="str">
            <v>TÉCNICO</v>
          </cell>
          <cell r="Z637" t="str">
            <v>LABORAL EN MERCADEO Y VENTAS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2012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33874</v>
          </cell>
          <cell r="AW637">
            <v>26.342465753424658</v>
          </cell>
          <cell r="AX637" t="str">
            <v>TRÁNSITO RIONEGRO</v>
          </cell>
          <cell r="AY637" t="str">
            <v>CARRERA 47 NO. 62-50</v>
          </cell>
          <cell r="AZ637">
            <v>0</v>
          </cell>
          <cell r="BA637" t="str">
            <v>5621717 ext 114</v>
          </cell>
          <cell r="BB637">
            <v>5461831</v>
          </cell>
          <cell r="BC637">
            <v>3215979230</v>
          </cell>
          <cell r="BD637" t="str">
            <v>CALLE 52 CRA53 N-10 SALIDA BODEGAS</v>
          </cell>
          <cell r="BE637" t="str">
            <v>EL SANTUARIO</v>
          </cell>
          <cell r="BF637" t="str">
            <v>O</v>
          </cell>
        </row>
        <row r="638">
          <cell r="A638">
            <v>1214713876</v>
          </cell>
          <cell r="B638" t="str">
            <v>YENNY PATRICIA GOMEZ LOPERA</v>
          </cell>
          <cell r="C638" t="str">
            <v>INACTIVO</v>
          </cell>
          <cell r="D638">
            <v>0</v>
          </cell>
          <cell r="E638">
            <v>0</v>
          </cell>
          <cell r="F638" t="str">
            <v>TERMINACIÓN DE CONTRATO</v>
          </cell>
          <cell r="G638" t="str">
            <v>OPERATIVO</v>
          </cell>
          <cell r="H638" t="str">
            <v>REGULAR</v>
          </cell>
          <cell r="I638" t="str">
            <v>F</v>
          </cell>
          <cell r="J638" t="str">
            <v xml:space="preserve">yenny.gomez9209@gmail.com </v>
          </cell>
          <cell r="K638" t="str">
            <v>SOLTERO</v>
          </cell>
          <cell r="L638">
            <v>0</v>
          </cell>
          <cell r="M638" t="str">
            <v>AUXILIAR OPERATIVO DE SERVICIO</v>
          </cell>
          <cell r="N638" t="str">
            <v>AUXILIAR</v>
          </cell>
          <cell r="O638" t="str">
            <v>I</v>
          </cell>
          <cell r="P638" t="str">
            <v>GOBERNACIÓN ANTIOQUIA</v>
          </cell>
          <cell r="Q638" t="str">
            <v>GOBERNACIÓN ANTIOQUIA</v>
          </cell>
          <cell r="R638" t="str">
            <v>LIQUIDACIÓN</v>
          </cell>
          <cell r="S638" t="str">
            <v>LUIS CARLOS BEDOYA VASQUEZ</v>
          </cell>
          <cell r="T638" t="str">
            <v>INDEFINIDO</v>
          </cell>
          <cell r="U638">
            <v>0</v>
          </cell>
          <cell r="V638">
            <v>42843</v>
          </cell>
          <cell r="W638">
            <v>43296</v>
          </cell>
          <cell r="X638">
            <v>1.2410958904109588</v>
          </cell>
          <cell r="Y638" t="str">
            <v>TÉCNICO</v>
          </cell>
          <cell r="Z638" t="str">
            <v>SECRETARIADO EJECUTIVO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 t="str">
            <v>CENSA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2014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33870</v>
          </cell>
          <cell r="AW638">
            <v>26.353424657534248</v>
          </cell>
          <cell r="AX638" t="str">
            <v>GOBERNACIÓN ANTIOQUIA</v>
          </cell>
          <cell r="AY638" t="str">
            <v xml:space="preserve">CALLE 42 # 52-186 SÓTANO EXTERNO. </v>
          </cell>
          <cell r="AZ638">
            <v>0</v>
          </cell>
          <cell r="BA638" t="str">
            <v>2629779 ext 14</v>
          </cell>
          <cell r="BB638" t="str">
            <v>462 91 93</v>
          </cell>
          <cell r="BC638">
            <v>3013319975</v>
          </cell>
          <cell r="BD638" t="str">
            <v xml:space="preserve">Cll 123 N° 43 C -157 Popular 2 MEDELLÍN </v>
          </cell>
          <cell r="BE638">
            <v>0</v>
          </cell>
          <cell r="BF638" t="str">
            <v>O</v>
          </cell>
        </row>
        <row r="639">
          <cell r="A639">
            <v>1128277912</v>
          </cell>
          <cell r="B639" t="str">
            <v>YENNY TATIANA YEPES AGUIRRE</v>
          </cell>
          <cell r="C639" t="str">
            <v>INACTIVO</v>
          </cell>
          <cell r="D639">
            <v>0</v>
          </cell>
          <cell r="E639">
            <v>0</v>
          </cell>
          <cell r="F639" t="str">
            <v>RENUNCIA VOLUNTARIA</v>
          </cell>
          <cell r="G639" t="str">
            <v>OPERATIVO</v>
          </cell>
          <cell r="H639" t="str">
            <v>REGULAR</v>
          </cell>
          <cell r="I639" t="str">
            <v>F</v>
          </cell>
          <cell r="J639" t="str">
            <v>tatiana.yepes@quipux.com</v>
          </cell>
          <cell r="K639" t="str">
            <v>CASADO</v>
          </cell>
          <cell r="L639">
            <v>1</v>
          </cell>
          <cell r="M639" t="str">
            <v>PROFESIONAL EN GESTIÓN HUMANA</v>
          </cell>
          <cell r="N639" t="str">
            <v>PROFESIONAL STAFF</v>
          </cell>
          <cell r="O639" t="str">
            <v>III</v>
          </cell>
          <cell r="P639" t="str">
            <v>CASA MATRIZ</v>
          </cell>
          <cell r="Q639" t="str">
            <v>GERENCIA DE RECURSOS HUMANOS</v>
          </cell>
          <cell r="R639" t="str">
            <v>DIRECCIÓN DE GESTIÓN DE PERSONAL</v>
          </cell>
          <cell r="S639" t="str">
            <v>ANA ISABEL RAMIREZ MADRID</v>
          </cell>
          <cell r="T639" t="str">
            <v>INDEFINIDO</v>
          </cell>
          <cell r="U639">
            <v>0</v>
          </cell>
          <cell r="V639">
            <v>42438</v>
          </cell>
          <cell r="W639">
            <v>42612</v>
          </cell>
          <cell r="X639">
            <v>0.47671232876712327</v>
          </cell>
          <cell r="Y639" t="str">
            <v>PROFESIONAL</v>
          </cell>
          <cell r="Z639">
            <v>0</v>
          </cell>
          <cell r="AA639">
            <v>0</v>
          </cell>
          <cell r="AB639" t="str">
            <v>PSICOLOGÍA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32509</v>
          </cell>
          <cell r="AW639">
            <v>30.082191780821919</v>
          </cell>
          <cell r="AX639" t="str">
            <v>MILLA DE ORO</v>
          </cell>
          <cell r="AY639" t="str">
            <v>CRA 43 A N 3 SUR-130 TORRE 1 PISO 12 MILLA DE ORO</v>
          </cell>
          <cell r="AZ639">
            <v>0</v>
          </cell>
          <cell r="BA639">
            <v>3137000</v>
          </cell>
          <cell r="BB639">
            <v>5854466</v>
          </cell>
          <cell r="BC639">
            <v>3177428614</v>
          </cell>
          <cell r="BD639" t="str">
            <v>CRA 89 N 68 A 122 APTO 301</v>
          </cell>
          <cell r="BE639" t="str">
            <v>MEDELLÍN</v>
          </cell>
          <cell r="BF639" t="str">
            <v>B</v>
          </cell>
        </row>
        <row r="640">
          <cell r="A640">
            <v>21628890</v>
          </cell>
          <cell r="B640" t="str">
            <v>YENY ALEXANDRA JIMENEZ CASTRO</v>
          </cell>
          <cell r="C640" t="str">
            <v>ACTIVO</v>
          </cell>
          <cell r="D640">
            <v>0</v>
          </cell>
          <cell r="E640">
            <v>0</v>
          </cell>
          <cell r="F640">
            <v>0</v>
          </cell>
          <cell r="G640" t="str">
            <v>OPERATIVO</v>
          </cell>
          <cell r="H640" t="str">
            <v>REGULAR</v>
          </cell>
          <cell r="I640" t="str">
            <v>F</v>
          </cell>
          <cell r="J640" t="str">
            <v>yenny.jimenez@quipux.com</v>
          </cell>
          <cell r="K640" t="str">
            <v>SOLTERO</v>
          </cell>
          <cell r="L640">
            <v>1</v>
          </cell>
          <cell r="M640" t="str">
            <v>ANALISTA DE CALIDAD</v>
          </cell>
          <cell r="N640" t="str">
            <v>PROFESIONAL STAFF</v>
          </cell>
          <cell r="O640" t="str">
            <v>III</v>
          </cell>
          <cell r="P640" t="str">
            <v>CASA MATRIZ</v>
          </cell>
          <cell r="Q640" t="str">
            <v>VICEPRESIDENCIA DE FÁBRICA DE SOFTWARE</v>
          </cell>
          <cell r="R640" t="str">
            <v>GERENCIA DE OPTIMIZACIÓN DE SOLUCIONES</v>
          </cell>
          <cell r="S640" t="str">
            <v>JUAN CARLOS LONDOÑO TASCON</v>
          </cell>
          <cell r="T640" t="str">
            <v>INDEFINIDO</v>
          </cell>
          <cell r="U640">
            <v>0</v>
          </cell>
          <cell r="V640">
            <v>41260</v>
          </cell>
          <cell r="W640">
            <v>0</v>
          </cell>
          <cell r="X640">
            <v>6.1068493150684935</v>
          </cell>
          <cell r="Y640" t="str">
            <v>PROFESIONAL</v>
          </cell>
          <cell r="Z640">
            <v>0</v>
          </cell>
          <cell r="AA640">
            <v>0</v>
          </cell>
          <cell r="AB640" t="str">
            <v>INGENIERÍA DE SISTEMAS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  <cell r="AL640">
            <v>0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31399</v>
          </cell>
          <cell r="AW640">
            <v>33.123287671232873</v>
          </cell>
          <cell r="AX640" t="str">
            <v>RIONEGRO</v>
          </cell>
          <cell r="AY640" t="str">
            <v>CALLE 42 Nº 56-39 SAVANA PLAZA</v>
          </cell>
          <cell r="AZ640">
            <v>0</v>
          </cell>
          <cell r="BA640" t="str">
            <v>3137000 ext 406</v>
          </cell>
          <cell r="BB640">
            <v>5668106</v>
          </cell>
          <cell r="BC640">
            <v>3005215608</v>
          </cell>
          <cell r="BD640" t="str">
            <v>CARRERA 57 N 47-62</v>
          </cell>
          <cell r="BE640" t="str">
            <v>EL CARMEN DE VIBORAL</v>
          </cell>
          <cell r="BF640" t="str">
            <v>A</v>
          </cell>
        </row>
        <row r="641">
          <cell r="A641">
            <v>1039455071</v>
          </cell>
          <cell r="B641" t="str">
            <v>YESENIA AGUDELO PEREZ</v>
          </cell>
          <cell r="C641" t="str">
            <v>INACTIVO</v>
          </cell>
          <cell r="D641" t="str">
            <v>VOLUNTARIA POSITIVA</v>
          </cell>
          <cell r="E641">
            <v>0</v>
          </cell>
          <cell r="F641" t="str">
            <v>RENUNCIA VOLUNTARIA</v>
          </cell>
          <cell r="G641" t="str">
            <v>OPERATIVO</v>
          </cell>
          <cell r="H641" t="str">
            <v>REGULAR</v>
          </cell>
          <cell r="I641" t="str">
            <v>F</v>
          </cell>
          <cell r="J641" t="str">
            <v>yesenia.agudelo@quipux.com</v>
          </cell>
          <cell r="K641" t="str">
            <v>SOLTERO</v>
          </cell>
          <cell r="L641">
            <v>0</v>
          </cell>
          <cell r="M641" t="str">
            <v>ANALISTA FINANCIERO</v>
          </cell>
          <cell r="N641" t="str">
            <v>PROFESIONAL STAFF</v>
          </cell>
          <cell r="O641" t="str">
            <v>III</v>
          </cell>
          <cell r="P641" t="str">
            <v>CASA MATRIZ</v>
          </cell>
          <cell r="Q641" t="str">
            <v>VICEPRESIDENCIA DE ESTRATEGIA Y VALOR</v>
          </cell>
          <cell r="R641" t="str">
            <v>VICEPRESIDENCIA DE ESTRATEGIA Y VALOR</v>
          </cell>
          <cell r="S641" t="str">
            <v>JULIANA ALVAREZ RESTREPO</v>
          </cell>
          <cell r="T641" t="str">
            <v>INDEFINIDO</v>
          </cell>
          <cell r="U641">
            <v>0</v>
          </cell>
          <cell r="V641">
            <v>42828</v>
          </cell>
          <cell r="W641">
            <v>43264</v>
          </cell>
          <cell r="X641">
            <v>1.1945205479452055</v>
          </cell>
          <cell r="Y641" t="str">
            <v>ESPECIALIZACIÓN</v>
          </cell>
          <cell r="Z641">
            <v>0</v>
          </cell>
          <cell r="AA641">
            <v>0</v>
          </cell>
          <cell r="AB641" t="str">
            <v>INGENIERÍA FINANCIERA</v>
          </cell>
          <cell r="AC641" t="str">
            <v>FINANZAS Y PROYECTOS</v>
          </cell>
          <cell r="AD641">
            <v>0</v>
          </cell>
          <cell r="AE641">
            <v>0</v>
          </cell>
          <cell r="AF641">
            <v>0</v>
          </cell>
          <cell r="AG641" t="str">
            <v>UNIVERSIDAD DE MEDELLÍN</v>
          </cell>
          <cell r="AH641" t="str">
            <v>UNIVERSIDAD DE ENVIGADO</v>
          </cell>
          <cell r="AI641">
            <v>0</v>
          </cell>
          <cell r="AJ641">
            <v>2014</v>
          </cell>
          <cell r="AK641">
            <v>0</v>
          </cell>
          <cell r="AL641">
            <v>0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33394</v>
          </cell>
          <cell r="AW641">
            <v>27.657534246575342</v>
          </cell>
          <cell r="AX641" t="str">
            <v>MILLA DE ORO</v>
          </cell>
          <cell r="AY641" t="str">
            <v>CRA 43 A N 3 SUR-130 TORRE 1 PISO 12 MILLA DE ORO</v>
          </cell>
          <cell r="AZ641">
            <v>0</v>
          </cell>
          <cell r="BA641">
            <v>0</v>
          </cell>
          <cell r="BB641">
            <v>2060296</v>
          </cell>
          <cell r="BC641">
            <v>3105468691</v>
          </cell>
          <cell r="BD641" t="str">
            <v>CALLE 107SUR # 50 - 187</v>
          </cell>
          <cell r="BE641" t="str">
            <v>LA ESTRELLA</v>
          </cell>
          <cell r="BF641" t="str">
            <v>O</v>
          </cell>
        </row>
        <row r="642">
          <cell r="A642">
            <v>1020395545</v>
          </cell>
          <cell r="B642" t="str">
            <v>YESICA YULIANA CARDENAS JIMENEZ</v>
          </cell>
          <cell r="C642" t="str">
            <v>ACTIVO</v>
          </cell>
          <cell r="D642">
            <v>0</v>
          </cell>
          <cell r="E642">
            <v>0</v>
          </cell>
          <cell r="F642">
            <v>0</v>
          </cell>
          <cell r="G642" t="str">
            <v>OPERATIVO</v>
          </cell>
          <cell r="H642" t="str">
            <v>REGULAR</v>
          </cell>
          <cell r="I642" t="str">
            <v>F</v>
          </cell>
          <cell r="J642" t="str">
            <v>yesicacjimenez@hotmail.com</v>
          </cell>
          <cell r="K642" t="str">
            <v>SOLTERO</v>
          </cell>
          <cell r="L642">
            <v>1</v>
          </cell>
          <cell r="M642" t="str">
            <v>AUXILIAR DE CORREO</v>
          </cell>
          <cell r="N642" t="str">
            <v>AUXILIAR</v>
          </cell>
          <cell r="O642" t="str">
            <v>I</v>
          </cell>
          <cell r="P642" t="str">
            <v>GOBERNACIÓN ANTIOQUIA</v>
          </cell>
          <cell r="Q642" t="str">
            <v>GOBERNACIÓN ANTIOQUIA</v>
          </cell>
          <cell r="R642" t="str">
            <v>BACK OFFICE</v>
          </cell>
          <cell r="S642" t="str">
            <v>LUIS CARLOS BEDOYA VASQUEZ</v>
          </cell>
          <cell r="T642" t="str">
            <v>INDEFINIDO</v>
          </cell>
          <cell r="U642">
            <v>0</v>
          </cell>
          <cell r="V642">
            <v>42801</v>
          </cell>
          <cell r="W642">
            <v>0</v>
          </cell>
          <cell r="X642">
            <v>1.8849315068493151</v>
          </cell>
          <cell r="Y642" t="str">
            <v>BACHILLER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2004</v>
          </cell>
          <cell r="AK642">
            <v>0</v>
          </cell>
          <cell r="AL642">
            <v>0</v>
          </cell>
          <cell r="AM642">
            <v>0</v>
          </cell>
          <cell r="AN642" t="str">
            <v>SISTEMAS OPERATIVO WINDOWS</v>
          </cell>
          <cell r="AO642">
            <v>0</v>
          </cell>
          <cell r="AP642">
            <v>0</v>
          </cell>
          <cell r="AQ642">
            <v>0</v>
          </cell>
          <cell r="AR642" t="str">
            <v>CENSA</v>
          </cell>
          <cell r="AS642">
            <v>0</v>
          </cell>
          <cell r="AT642">
            <v>0</v>
          </cell>
          <cell r="AU642">
            <v>0</v>
          </cell>
          <cell r="AV642">
            <v>31375</v>
          </cell>
          <cell r="AW642">
            <v>33.18904109589041</v>
          </cell>
          <cell r="AX642" t="str">
            <v>GOBERNACIÓN ANTIOQUIA</v>
          </cell>
          <cell r="AY642" t="str">
            <v xml:space="preserve">CALLE 42 # 52-186 SÓTANO EXTERNO. </v>
          </cell>
          <cell r="AZ642">
            <v>0</v>
          </cell>
          <cell r="BA642" t="str">
            <v>2629779 ext 14</v>
          </cell>
          <cell r="BB642">
            <v>2675192</v>
          </cell>
          <cell r="BC642">
            <v>3117260686</v>
          </cell>
          <cell r="BD642" t="str">
            <v>CALLE 100 NO.72 A 32</v>
          </cell>
          <cell r="BE642" t="str">
            <v>MEDELLÍN</v>
          </cell>
          <cell r="BF642" t="str">
            <v>B</v>
          </cell>
        </row>
        <row r="643">
          <cell r="A643">
            <v>1214716632</v>
          </cell>
          <cell r="B643" t="str">
            <v>YESID LEANDRO ZAPATA JIMENEZ</v>
          </cell>
          <cell r="C643" t="str">
            <v>ACTIVO</v>
          </cell>
          <cell r="D643">
            <v>0</v>
          </cell>
          <cell r="E643" t="str">
            <v>COLCIENCIAS</v>
          </cell>
          <cell r="F643">
            <v>0</v>
          </cell>
          <cell r="G643" t="str">
            <v>OPERATIVO</v>
          </cell>
          <cell r="H643" t="str">
            <v>REGULAR</v>
          </cell>
          <cell r="I643" t="str">
            <v>M</v>
          </cell>
          <cell r="J643" t="str">
            <v>yesid221@hotmail.com</v>
          </cell>
          <cell r="K643" t="str">
            <v>SOLTERO</v>
          </cell>
          <cell r="L643">
            <v>0</v>
          </cell>
          <cell r="M643" t="str">
            <v>AUXILIAR DE SOSTENIBILIDAD</v>
          </cell>
          <cell r="N643" t="str">
            <v>AUXILIAR</v>
          </cell>
          <cell r="O643" t="str">
            <v>I</v>
          </cell>
          <cell r="P643" t="str">
            <v>GOBERNACIÓN ANTIOQUIA</v>
          </cell>
          <cell r="Q643" t="str">
            <v>GOBERNACIÓN ANTIOQUIA</v>
          </cell>
          <cell r="R643" t="str">
            <v>TI</v>
          </cell>
          <cell r="S643" t="str">
            <v>BLAIMIR OSPINA CARDONA</v>
          </cell>
          <cell r="T643" t="str">
            <v>INDEFINIDO</v>
          </cell>
          <cell r="U643">
            <v>0</v>
          </cell>
          <cell r="V643">
            <v>42791</v>
          </cell>
          <cell r="W643">
            <v>0</v>
          </cell>
          <cell r="X643">
            <v>1.9123287671232876</v>
          </cell>
          <cell r="Y643" t="str">
            <v>TECNOLÓGICO</v>
          </cell>
          <cell r="Z643" t="str">
            <v>ASISTENCIA ADMINISTRATIVA</v>
          </cell>
          <cell r="AA643" t="str">
            <v>GESTIÓN LOGÍSTICA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 t="str">
            <v>SENA</v>
          </cell>
          <cell r="AG643">
            <v>0</v>
          </cell>
          <cell r="AH643">
            <v>0</v>
          </cell>
          <cell r="AI643">
            <v>0</v>
          </cell>
          <cell r="AJ643">
            <v>2017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34021</v>
          </cell>
          <cell r="AW643">
            <v>25.93972602739726</v>
          </cell>
          <cell r="AX643" t="str">
            <v>GOBERNACIÓN ANTIOQUIA</v>
          </cell>
          <cell r="AY643" t="str">
            <v xml:space="preserve">CALLE 42 # 52-186 SÓTANO EXTERNO. </v>
          </cell>
          <cell r="AZ643">
            <v>0</v>
          </cell>
          <cell r="BA643" t="str">
            <v>2629779 ext 14</v>
          </cell>
          <cell r="BB643">
            <v>2587675</v>
          </cell>
          <cell r="BC643">
            <v>3104676319</v>
          </cell>
          <cell r="BD643" t="str">
            <v>CALLE 98 N 40 - 79</v>
          </cell>
          <cell r="BE643" t="str">
            <v>MEDELLÍN</v>
          </cell>
          <cell r="BF643" t="str">
            <v>A</v>
          </cell>
        </row>
        <row r="644">
          <cell r="A644">
            <v>15444539</v>
          </cell>
          <cell r="B644" t="str">
            <v>ANDRES FELIPE ECHEVERRI VALENCIA</v>
          </cell>
          <cell r="C644" t="str">
            <v>ACTIVO</v>
          </cell>
          <cell r="D644">
            <v>0</v>
          </cell>
          <cell r="E644">
            <v>0</v>
          </cell>
          <cell r="F644">
            <v>0</v>
          </cell>
          <cell r="G644" t="str">
            <v>OPERATIVO</v>
          </cell>
          <cell r="H644" t="str">
            <v>REGULAR</v>
          </cell>
          <cell r="I644" t="str">
            <v>M</v>
          </cell>
          <cell r="J644" t="str">
            <v>andres.echeverri@quipux.com</v>
          </cell>
          <cell r="K644" t="str">
            <v>SOLTERO</v>
          </cell>
          <cell r="L644">
            <v>0</v>
          </cell>
          <cell r="M644" t="str">
            <v>ADMINISTRADOR DE APLICATIVO</v>
          </cell>
          <cell r="N644" t="str">
            <v>PROFESIONAL STAFF</v>
          </cell>
          <cell r="O644" t="str">
            <v>I</v>
          </cell>
          <cell r="P644" t="str">
            <v>TRÁNSITO RIONEGRO</v>
          </cell>
          <cell r="Q644" t="str">
            <v>TRÁNSITO RIONEGRO</v>
          </cell>
          <cell r="R644" t="str">
            <v>OPERACIONES</v>
          </cell>
          <cell r="S644" t="str">
            <v>BIBI KRISHANA OCHOA ARROYAVE</v>
          </cell>
          <cell r="T644" t="str">
            <v>FIJO INFERIOR A UN AÑO</v>
          </cell>
          <cell r="U644">
            <v>43760</v>
          </cell>
          <cell r="V644">
            <v>43396</v>
          </cell>
          <cell r="W644">
            <v>0</v>
          </cell>
          <cell r="X644">
            <v>0.25479452054794521</v>
          </cell>
          <cell r="Y644" t="str">
            <v>TÉCNICO</v>
          </cell>
          <cell r="Z644" t="str">
            <v>DESARROLLO DE SOFTWARE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 t="str">
            <v>SENA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30071</v>
          </cell>
          <cell r="AW644">
            <v>36.761643835616439</v>
          </cell>
          <cell r="AX644" t="str">
            <v>TRÁNSITO RIONEGRO</v>
          </cell>
          <cell r="AY644" t="str">
            <v>CARRERA 47 NO. 62-50</v>
          </cell>
          <cell r="AZ644">
            <v>0</v>
          </cell>
          <cell r="BA644">
            <v>0</v>
          </cell>
          <cell r="BB644">
            <v>5310447</v>
          </cell>
          <cell r="BC644">
            <v>3005373557</v>
          </cell>
          <cell r="BD644" t="str">
            <v>CALLE 19 A N. 52 73</v>
          </cell>
          <cell r="BE644" t="str">
            <v>RIONEGRO</v>
          </cell>
          <cell r="BF644" t="str">
            <v>A</v>
          </cell>
        </row>
        <row r="645">
          <cell r="A645">
            <v>1020417455</v>
          </cell>
          <cell r="B645" t="str">
            <v>YESIKA YOHANA BERRIO GALEANO</v>
          </cell>
          <cell r="C645" t="str">
            <v>ACTIVO</v>
          </cell>
          <cell r="D645">
            <v>0</v>
          </cell>
          <cell r="E645">
            <v>0</v>
          </cell>
          <cell r="F645">
            <v>0</v>
          </cell>
          <cell r="G645" t="str">
            <v>OPERATIVO</v>
          </cell>
          <cell r="H645" t="str">
            <v>REGULAR</v>
          </cell>
          <cell r="I645" t="str">
            <v>F</v>
          </cell>
          <cell r="J645" t="str">
            <v>yesika.berrio@quipux.com</v>
          </cell>
          <cell r="K645" t="str">
            <v>CASADO</v>
          </cell>
          <cell r="L645">
            <v>0</v>
          </cell>
          <cell r="M645" t="str">
            <v>ANALISTA DE CALIDAD</v>
          </cell>
          <cell r="N645" t="str">
            <v>PROFESIONAL STAFF</v>
          </cell>
          <cell r="O645" t="str">
            <v>III</v>
          </cell>
          <cell r="P645" t="str">
            <v>CASA MATRIZ</v>
          </cell>
          <cell r="Q645" t="str">
            <v>VICEPRESIDENCIA DE FÁBRICA DE SOFTWARE</v>
          </cell>
          <cell r="R645" t="str">
            <v>GERENCIA DE OPTIMIZACIÓN DE SOLUCIONES</v>
          </cell>
          <cell r="S645" t="str">
            <v>JUAN CARLOS LOPEZ DELGADO</v>
          </cell>
          <cell r="T645" t="str">
            <v>INDEFINIDO</v>
          </cell>
          <cell r="U645">
            <v>0</v>
          </cell>
          <cell r="V645">
            <v>42135</v>
          </cell>
          <cell r="W645">
            <v>0</v>
          </cell>
          <cell r="X645">
            <v>3.7095890410958905</v>
          </cell>
          <cell r="Y645" t="str">
            <v>TECNOLÓGICO</v>
          </cell>
          <cell r="Z645">
            <v>0</v>
          </cell>
          <cell r="AA645" t="str">
            <v>ANÁLISIS Y DESARROLLO DE SISTEMAS DE INFORMACIÓN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32417</v>
          </cell>
          <cell r="AW645">
            <v>30.334246575342465</v>
          </cell>
          <cell r="AX645" t="str">
            <v>FORUM</v>
          </cell>
          <cell r="AY645" t="str">
            <v>Calle 7 Sur #42 - 70</v>
          </cell>
          <cell r="AZ645">
            <v>0</v>
          </cell>
          <cell r="BA645">
            <v>3137000</v>
          </cell>
          <cell r="BB645">
            <v>2819608</v>
          </cell>
          <cell r="BC645">
            <v>0</v>
          </cell>
          <cell r="BD645" t="str">
            <v>CL 52 49-71</v>
          </cell>
          <cell r="BE645" t="str">
            <v>ITAGUI</v>
          </cell>
          <cell r="BF645" t="str">
            <v>A</v>
          </cell>
        </row>
        <row r="646">
          <cell r="A646">
            <v>1017186081</v>
          </cell>
          <cell r="B646" t="str">
            <v>YOHAN ESTEBAN DUARTE RESTREPO</v>
          </cell>
          <cell r="C646" t="str">
            <v>ACTIVO</v>
          </cell>
          <cell r="D646">
            <v>0</v>
          </cell>
          <cell r="E646">
            <v>0</v>
          </cell>
          <cell r="F646">
            <v>0</v>
          </cell>
          <cell r="G646" t="str">
            <v>OPERATIVO</v>
          </cell>
          <cell r="H646" t="str">
            <v>REGULAR</v>
          </cell>
          <cell r="I646" t="str">
            <v>M</v>
          </cell>
          <cell r="J646" t="str">
            <v>esteban.d.r@hotmail.com</v>
          </cell>
          <cell r="K646" t="str">
            <v>SOLTERO</v>
          </cell>
          <cell r="L646">
            <v>0</v>
          </cell>
          <cell r="M646" t="str">
            <v>AUXILIAR DE SOSTENIBILIDAD</v>
          </cell>
          <cell r="N646" t="str">
            <v>AUXILIAR</v>
          </cell>
          <cell r="O646" t="str">
            <v>I</v>
          </cell>
          <cell r="P646" t="str">
            <v>GOBERNACIÓN ANTIOQUIA</v>
          </cell>
          <cell r="Q646" t="str">
            <v>GOBERNACIÓN ANTIOQUIA</v>
          </cell>
          <cell r="R646" t="str">
            <v>TI</v>
          </cell>
          <cell r="S646" t="str">
            <v>BLAIMIR OSPINA CARDONA</v>
          </cell>
          <cell r="T646" t="str">
            <v>INDEFINIDO</v>
          </cell>
          <cell r="U646">
            <v>0</v>
          </cell>
          <cell r="V646">
            <v>42767</v>
          </cell>
          <cell r="W646">
            <v>0</v>
          </cell>
          <cell r="X646">
            <v>1.978082191780822</v>
          </cell>
          <cell r="Y646" t="str">
            <v>TECNOLÓGICO</v>
          </cell>
          <cell r="Z646">
            <v>0</v>
          </cell>
          <cell r="AA646" t="str">
            <v>ACTVIDAD FÍSICA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 t="str">
            <v>SENA</v>
          </cell>
          <cell r="AG646">
            <v>0</v>
          </cell>
          <cell r="AH646">
            <v>0</v>
          </cell>
          <cell r="AI646">
            <v>0</v>
          </cell>
          <cell r="AJ646">
            <v>2014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33190</v>
          </cell>
          <cell r="AW646">
            <v>28.216438356164385</v>
          </cell>
          <cell r="AX646" t="str">
            <v>GOBERNACIÓN ANTIOQUIA</v>
          </cell>
          <cell r="AY646" t="str">
            <v xml:space="preserve">CALLE 42 # 52-186 SÓTANO EXTERNO. </v>
          </cell>
          <cell r="AZ646">
            <v>0</v>
          </cell>
          <cell r="BA646" t="str">
            <v>2629779 ext 14</v>
          </cell>
          <cell r="BB646">
            <v>2847319</v>
          </cell>
          <cell r="BC646">
            <v>3133292552</v>
          </cell>
          <cell r="BD646" t="str">
            <v>CARRERA 27 # 68B - 38 INT 143</v>
          </cell>
          <cell r="BE646" t="str">
            <v>MEDELLÍN</v>
          </cell>
          <cell r="BF646" t="str">
            <v>AB</v>
          </cell>
        </row>
        <row r="647">
          <cell r="A647">
            <v>1017182895</v>
          </cell>
          <cell r="B647" t="str">
            <v>YOHANA RODRIGUEZ GOMEZ</v>
          </cell>
          <cell r="C647" t="str">
            <v>INACTIVO</v>
          </cell>
          <cell r="D647">
            <v>0</v>
          </cell>
          <cell r="E647">
            <v>0</v>
          </cell>
          <cell r="F647" t="str">
            <v>DESPIDO SIN JUSTA CAUSA</v>
          </cell>
          <cell r="G647" t="str">
            <v>OPERATIVO</v>
          </cell>
          <cell r="H647" t="str">
            <v>REGULAR</v>
          </cell>
          <cell r="I647" t="str">
            <v>F</v>
          </cell>
          <cell r="J647" t="str">
            <v>yojana1908@gmail.com</v>
          </cell>
          <cell r="K647" t="str">
            <v>SOLTERO</v>
          </cell>
          <cell r="L647">
            <v>0</v>
          </cell>
          <cell r="M647" t="str">
            <v>AUXILIAR OPERATIVO DE SERVICIO</v>
          </cell>
          <cell r="N647" t="str">
            <v>AUXILIAR</v>
          </cell>
          <cell r="O647" t="str">
            <v>I</v>
          </cell>
          <cell r="P647" t="str">
            <v>GOBERNACIÓN ANTIOQUIA</v>
          </cell>
          <cell r="Q647" t="str">
            <v>GOBERNACIÓN ANTIOQUIA</v>
          </cell>
          <cell r="R647" t="str">
            <v>OPERACIONES</v>
          </cell>
          <cell r="S647" t="str">
            <v>ALEJANDRO ROLDAN GRANADA</v>
          </cell>
          <cell r="T647" t="str">
            <v>INDEFINIDO</v>
          </cell>
          <cell r="U647">
            <v>0</v>
          </cell>
          <cell r="V647">
            <v>42843</v>
          </cell>
          <cell r="W647">
            <v>42937</v>
          </cell>
          <cell r="X647">
            <v>0.25753424657534246</v>
          </cell>
          <cell r="Y647" t="str">
            <v>TECNOLÓGICO</v>
          </cell>
          <cell r="Z647" t="str">
            <v>SECRETARIADO AUXILIAR CONTABLE SISTEMATIZADO</v>
          </cell>
          <cell r="AA647" t="str">
            <v>GESTIÓN AMINISTRATIVA</v>
          </cell>
          <cell r="AB647">
            <v>0</v>
          </cell>
          <cell r="AC647">
            <v>0</v>
          </cell>
          <cell r="AD647">
            <v>0</v>
          </cell>
          <cell r="AE647" t="str">
            <v>INSTITUTO TÉCNICO ACCIONES UPB</v>
          </cell>
          <cell r="AF647" t="str">
            <v>SENA</v>
          </cell>
          <cell r="AG647">
            <v>0</v>
          </cell>
          <cell r="AH647">
            <v>0</v>
          </cell>
          <cell r="AI647">
            <v>0</v>
          </cell>
          <cell r="AJ647">
            <v>2010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33086</v>
          </cell>
          <cell r="AW647">
            <v>28.5013698630137</v>
          </cell>
          <cell r="AX647" t="str">
            <v>GOBERNACIÓN ANTIOQUIA</v>
          </cell>
          <cell r="AY647" t="str">
            <v xml:space="preserve">CALLE 42 # 52-186 SÓTANO EXTERNO. </v>
          </cell>
          <cell r="AZ647">
            <v>0</v>
          </cell>
          <cell r="BA647" t="str">
            <v>2629779 ext 14</v>
          </cell>
          <cell r="BB647">
            <v>2112465</v>
          </cell>
          <cell r="BC647">
            <v>0</v>
          </cell>
          <cell r="BD647" t="str">
            <v>Cr 34 # 91-26 int 101</v>
          </cell>
          <cell r="BE647">
            <v>0</v>
          </cell>
          <cell r="BF647" t="str">
            <v>O</v>
          </cell>
        </row>
        <row r="648">
          <cell r="A648">
            <v>1017204197</v>
          </cell>
          <cell r="B648" t="str">
            <v>YOHN RICHARD VASQUEZ CRUZ</v>
          </cell>
          <cell r="C648" t="str">
            <v>ACTIVO</v>
          </cell>
          <cell r="D648">
            <v>0</v>
          </cell>
          <cell r="E648">
            <v>0</v>
          </cell>
          <cell r="F648">
            <v>0</v>
          </cell>
          <cell r="G648" t="str">
            <v>OPERATIVO</v>
          </cell>
          <cell r="H648" t="str">
            <v>REGULAR</v>
          </cell>
          <cell r="I648" t="str">
            <v>M</v>
          </cell>
          <cell r="J648" t="str">
            <v>yohn.vasquez@quipux.com</v>
          </cell>
          <cell r="K648" t="str">
            <v>SOLTERO</v>
          </cell>
          <cell r="L648">
            <v>0</v>
          </cell>
          <cell r="M648" t="str">
            <v>ANALISTA DESARROLLADOR</v>
          </cell>
          <cell r="N648" t="str">
            <v>PROFESIONAL STAFF</v>
          </cell>
          <cell r="O648" t="str">
            <v>III</v>
          </cell>
          <cell r="P648" t="str">
            <v>CASA MATRIZ</v>
          </cell>
          <cell r="Q648" t="str">
            <v>VICEPRESIDENCIA DE FÁBRICA DE SOFTWARE</v>
          </cell>
          <cell r="R648" t="str">
            <v>GERENCIA DE OPTIMIZACIÓN DE SOLUCIONES</v>
          </cell>
          <cell r="S648" t="str">
            <v>ANGELA MARIA CUARTAS HURTADO</v>
          </cell>
          <cell r="T648" t="str">
            <v>INDEFINIDO</v>
          </cell>
          <cell r="U648">
            <v>0</v>
          </cell>
          <cell r="V648">
            <v>41113</v>
          </cell>
          <cell r="W648">
            <v>0</v>
          </cell>
          <cell r="X648">
            <v>6.5095890410958903</v>
          </cell>
          <cell r="Y648" t="str">
            <v>TECNOLÓGICO</v>
          </cell>
          <cell r="Z648" t="str">
            <v>DESARROLLO DE SOFTWARE</v>
          </cell>
          <cell r="AA648" t="str">
            <v>DESARROLLO DE SISTEMAS DE INFORMACIÓN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33791</v>
          </cell>
          <cell r="AW648">
            <v>26.56986301369863</v>
          </cell>
          <cell r="AX648" t="str">
            <v>FORUM</v>
          </cell>
          <cell r="AY648" t="str">
            <v>Calle 7 Sur #42 - 70</v>
          </cell>
          <cell r="AZ648">
            <v>0</v>
          </cell>
          <cell r="BA648">
            <v>3137000</v>
          </cell>
          <cell r="BB648">
            <v>2371128</v>
          </cell>
          <cell r="BC648">
            <v>3216334423</v>
          </cell>
          <cell r="BD648" t="str">
            <v>CARRERA 72B NO. 95-100</v>
          </cell>
          <cell r="BE648" t="str">
            <v>BELLO</v>
          </cell>
          <cell r="BF648" t="str">
            <v>O</v>
          </cell>
        </row>
        <row r="649">
          <cell r="A649">
            <v>1020452646</v>
          </cell>
          <cell r="B649" t="str">
            <v>YOJAN VALDERRAMA GUZMAN</v>
          </cell>
          <cell r="C649" t="str">
            <v>ACTIVO</v>
          </cell>
          <cell r="D649">
            <v>0</v>
          </cell>
          <cell r="E649">
            <v>0</v>
          </cell>
          <cell r="F649">
            <v>0</v>
          </cell>
          <cell r="G649" t="str">
            <v>OPERATIVO</v>
          </cell>
          <cell r="H649" t="str">
            <v>REGULAR</v>
          </cell>
          <cell r="I649" t="str">
            <v>M</v>
          </cell>
          <cell r="J649" t="str">
            <v>yojan.valderrama@quipux.com</v>
          </cell>
          <cell r="K649" t="str">
            <v>SOLTERO</v>
          </cell>
          <cell r="L649">
            <v>0</v>
          </cell>
          <cell r="M649" t="str">
            <v>ANALISTA DE INFORMACIÓN</v>
          </cell>
          <cell r="N649" t="str">
            <v>PROFESIONAL STAFF</v>
          </cell>
          <cell r="O649" t="str">
            <v>II</v>
          </cell>
          <cell r="P649" t="str">
            <v>CASA MATRIZ</v>
          </cell>
          <cell r="Q649" t="str">
            <v>GERENCIA DE RECURSOS HUMANOS</v>
          </cell>
          <cell r="R649" t="str">
            <v>DIRECCIÓN DE GESTIÓN DE PERSONAL</v>
          </cell>
          <cell r="S649" t="str">
            <v>ANA ISABEL RAMIREZ MADRID</v>
          </cell>
          <cell r="T649" t="str">
            <v>FIJO INFERIOR A UN AÑO</v>
          </cell>
          <cell r="U649">
            <v>43100</v>
          </cell>
          <cell r="V649">
            <v>43054</v>
          </cell>
          <cell r="W649">
            <v>0</v>
          </cell>
          <cell r="X649">
            <v>1.1917808219178083</v>
          </cell>
          <cell r="Y649" t="str">
            <v>PROFESIONAL</v>
          </cell>
          <cell r="Z649">
            <v>0</v>
          </cell>
          <cell r="AA649">
            <v>0</v>
          </cell>
          <cell r="AB649" t="str">
            <v>ADMINISTRACIÓN TECNOLÓGICA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 t="str">
            <v>INSTITUTO TECNOLÓGICO METROPOLITANO</v>
          </cell>
          <cell r="AH649">
            <v>0</v>
          </cell>
          <cell r="AI649">
            <v>0</v>
          </cell>
          <cell r="AJ649">
            <v>2009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34035</v>
          </cell>
          <cell r="AW649">
            <v>25.901369863013699</v>
          </cell>
          <cell r="AX649" t="str">
            <v>MILLA DE ORO</v>
          </cell>
          <cell r="AY649" t="str">
            <v>CRA 43 A N 3 SUR-130 TORRE 1 PISO 12 MILLA DE ORO</v>
          </cell>
          <cell r="AZ649" t="str">
            <v xml:space="preserve">ContratoAprendizaje: desde el 15/11/2016-14/11/2017 </v>
          </cell>
          <cell r="BA649">
            <v>3137000</v>
          </cell>
          <cell r="BB649">
            <v>6022635</v>
          </cell>
          <cell r="BC649">
            <v>3117345587</v>
          </cell>
          <cell r="BD649" t="str">
            <v>DG 60A # 45A 51 NIQUIA</v>
          </cell>
          <cell r="BE649" t="str">
            <v>BELLO</v>
          </cell>
          <cell r="BF649" t="str">
            <v>O</v>
          </cell>
        </row>
        <row r="650">
          <cell r="A650">
            <v>15447881</v>
          </cell>
          <cell r="B650" t="str">
            <v>YONNY ALEXANDER LOPEZ LOPEZ</v>
          </cell>
          <cell r="C650" t="str">
            <v>ACTIVO</v>
          </cell>
          <cell r="D650">
            <v>0</v>
          </cell>
          <cell r="E650">
            <v>0</v>
          </cell>
          <cell r="F650">
            <v>0</v>
          </cell>
          <cell r="G650" t="str">
            <v>OPERATIVO</v>
          </cell>
          <cell r="H650" t="str">
            <v>REGULAR</v>
          </cell>
          <cell r="I650" t="str">
            <v>M</v>
          </cell>
          <cell r="J650" t="str">
            <v>yonny.lopez@quipux.com</v>
          </cell>
          <cell r="K650" t="str">
            <v>SOLTERO</v>
          </cell>
          <cell r="L650">
            <v>0</v>
          </cell>
          <cell r="M650" t="str">
            <v>ANALISTA DESARROLLADOR</v>
          </cell>
          <cell r="N650" t="str">
            <v>PROFESIONAL SENIOR</v>
          </cell>
          <cell r="O650" t="str">
            <v>II</v>
          </cell>
          <cell r="P650" t="str">
            <v>CASA MATRIZ</v>
          </cell>
          <cell r="Q650" t="str">
            <v>VICEPRESIDENCIA DE FÁBRICA DE SOFTWARE</v>
          </cell>
          <cell r="R650" t="str">
            <v>GERENCIA DE OPTIMIZACIÓN DE SOLUCIONES</v>
          </cell>
          <cell r="S650" t="str">
            <v>GREISON DARIO PEMBERTY VELEZ</v>
          </cell>
          <cell r="T650" t="str">
            <v>INDEFINIDO</v>
          </cell>
          <cell r="U650">
            <v>0</v>
          </cell>
          <cell r="V650">
            <v>41198</v>
          </cell>
          <cell r="W650">
            <v>0</v>
          </cell>
          <cell r="X650">
            <v>6.2767123287671236</v>
          </cell>
          <cell r="Y650" t="str">
            <v>PROFESIONAL</v>
          </cell>
          <cell r="Z650">
            <v>0</v>
          </cell>
          <cell r="AA650">
            <v>0</v>
          </cell>
          <cell r="AB650" t="str">
            <v>INGENIERÍA DE SISTEMAS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31003</v>
          </cell>
          <cell r="AW650">
            <v>34.208219178082189</v>
          </cell>
          <cell r="AX650" t="str">
            <v>RIONEGRO</v>
          </cell>
          <cell r="AY650" t="str">
            <v>CALLE 42 Nº 56-39 SAVANA PLAZA</v>
          </cell>
          <cell r="AZ650">
            <v>0</v>
          </cell>
          <cell r="BA650" t="str">
            <v>3137000 ext 406</v>
          </cell>
          <cell r="BB650">
            <v>6145634</v>
          </cell>
          <cell r="BC650">
            <v>3117424010</v>
          </cell>
          <cell r="BD650" t="str">
            <v>BARRIO EL PORVENIR</v>
          </cell>
          <cell r="BE650" t="str">
            <v>RIONEGRO</v>
          </cell>
          <cell r="BF650" t="str">
            <v>A</v>
          </cell>
        </row>
        <row r="651">
          <cell r="A651">
            <v>1214741100</v>
          </cell>
          <cell r="B651" t="str">
            <v>LEIDY YURANI BUSTAMENTE GRISALES</v>
          </cell>
          <cell r="C651" t="str">
            <v>ACTIVO</v>
          </cell>
          <cell r="D651">
            <v>0</v>
          </cell>
          <cell r="E651">
            <v>0</v>
          </cell>
          <cell r="F651">
            <v>0</v>
          </cell>
          <cell r="G651" t="str">
            <v>OPERATIVO</v>
          </cell>
          <cell r="H651" t="str">
            <v>REGULAR</v>
          </cell>
          <cell r="I651" t="str">
            <v>F</v>
          </cell>
          <cell r="J651" t="str">
            <v>leidy.bustamante@quipux.com</v>
          </cell>
          <cell r="K651" t="str">
            <v>SOLTERO</v>
          </cell>
          <cell r="L651">
            <v>0</v>
          </cell>
          <cell r="M651" t="str">
            <v>DISEÑADOR GRAFICO</v>
          </cell>
          <cell r="N651" t="str">
            <v>PROFESIONAL STAFF</v>
          </cell>
          <cell r="O651" t="str">
            <v>II</v>
          </cell>
          <cell r="P651" t="str">
            <v>CASA MATRIZ</v>
          </cell>
          <cell r="Q651" t="str">
            <v>VICEPRESIDENCIA DE FÁBRICA DE SOFTWARE</v>
          </cell>
          <cell r="R651" t="str">
            <v>GERENCIA DE OPTIMIZACIÓN DE SOLUCIONES</v>
          </cell>
          <cell r="S651" t="str">
            <v>CARLOS AUGUSTO ZAPATA OSSA</v>
          </cell>
          <cell r="T651" t="str">
            <v>INDEFINIDO</v>
          </cell>
          <cell r="U651">
            <v>0</v>
          </cell>
          <cell r="V651">
            <v>43396</v>
          </cell>
          <cell r="W651">
            <v>0</v>
          </cell>
          <cell r="X651">
            <v>0.25479452054794521</v>
          </cell>
          <cell r="Y651" t="str">
            <v>TECNOLÓGICO</v>
          </cell>
          <cell r="Z651">
            <v>0</v>
          </cell>
          <cell r="AA651" t="str">
            <v>DISEÑO PARA LA COMUNICACIÓN GRÁFICA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 t="str">
            <v>SENA</v>
          </cell>
          <cell r="AG651">
            <v>0</v>
          </cell>
          <cell r="AH651">
            <v>0</v>
          </cell>
          <cell r="AI651">
            <v>0</v>
          </cell>
          <cell r="AJ651">
            <v>2017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  <cell r="AS651">
            <v>0</v>
          </cell>
          <cell r="AT651">
            <v>0</v>
          </cell>
          <cell r="AU651">
            <v>0</v>
          </cell>
          <cell r="AV651">
            <v>35706</v>
          </cell>
          <cell r="AW651">
            <v>21.323287671232876</v>
          </cell>
          <cell r="AX651" t="str">
            <v>MILLA DE ORO</v>
          </cell>
          <cell r="AY651" t="str">
            <v>CRA 43 A N 3 SUR-130 TORRE 1 PISO 12 MILLA DE ORO</v>
          </cell>
          <cell r="AZ651">
            <v>0</v>
          </cell>
          <cell r="BA651">
            <v>0</v>
          </cell>
          <cell r="BB651">
            <v>4195931</v>
          </cell>
          <cell r="BC651">
            <v>3006848367</v>
          </cell>
          <cell r="BD651" t="str">
            <v xml:space="preserve">CARRERA 31 B N. 83 49 </v>
          </cell>
          <cell r="BE651" t="str">
            <v>MEDELLÍN</v>
          </cell>
          <cell r="BF651" t="str">
            <v>A</v>
          </cell>
        </row>
        <row r="652">
          <cell r="A652">
            <v>1128447535</v>
          </cell>
          <cell r="B652" t="str">
            <v>YULIETH VIVIANA PUERTA CARMONA</v>
          </cell>
          <cell r="C652" t="str">
            <v>ACTIVO</v>
          </cell>
          <cell r="D652">
            <v>0</v>
          </cell>
          <cell r="E652">
            <v>0</v>
          </cell>
          <cell r="F652">
            <v>0</v>
          </cell>
          <cell r="G652" t="str">
            <v>OPERATIVO</v>
          </cell>
          <cell r="H652" t="str">
            <v>REGULAR</v>
          </cell>
          <cell r="I652" t="str">
            <v>F</v>
          </cell>
          <cell r="J652" t="str">
            <v>viviana.puerta@quipux.com</v>
          </cell>
          <cell r="K652" t="str">
            <v>SOLTERO</v>
          </cell>
          <cell r="L652">
            <v>0</v>
          </cell>
          <cell r="M652" t="str">
            <v>ANALISTA DE CALIDAD</v>
          </cell>
          <cell r="N652" t="str">
            <v>PROFESIONAL STAFF</v>
          </cell>
          <cell r="O652" t="str">
            <v>III</v>
          </cell>
          <cell r="P652" t="str">
            <v>CASA MATRIZ</v>
          </cell>
          <cell r="Q652" t="str">
            <v>VICEPRESIDENCIA DE FÁBRICA DE SOFTWARE</v>
          </cell>
          <cell r="R652" t="str">
            <v>GERENCIA DE OPTIMIZACIÓN DE SOLUCIONES</v>
          </cell>
          <cell r="S652" t="str">
            <v>PAULA ANDREA CARDONA HERNANDEZ</v>
          </cell>
          <cell r="T652" t="str">
            <v>INDEFINIDO</v>
          </cell>
          <cell r="U652">
            <v>0</v>
          </cell>
          <cell r="V652">
            <v>42240</v>
          </cell>
          <cell r="W652">
            <v>0</v>
          </cell>
          <cell r="X652">
            <v>3.4219178082191779</v>
          </cell>
          <cell r="Y652" t="str">
            <v>PROFESIONAL</v>
          </cell>
          <cell r="Z652">
            <v>0</v>
          </cell>
          <cell r="AA652">
            <v>0</v>
          </cell>
          <cell r="AB652" t="str">
            <v>INGENIERÍA INFORMATICA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32239</v>
          </cell>
          <cell r="AW652">
            <v>30.82191780821918</v>
          </cell>
          <cell r="AX652" t="str">
            <v>FORUM</v>
          </cell>
          <cell r="AY652" t="str">
            <v>Calle 7 Sur #42 - 70</v>
          </cell>
          <cell r="AZ652">
            <v>0</v>
          </cell>
          <cell r="BA652">
            <v>3137000</v>
          </cell>
          <cell r="BB652">
            <v>5962356</v>
          </cell>
          <cell r="BC652">
            <v>3014521123</v>
          </cell>
          <cell r="BD652" t="str">
            <v>TRANSVERSAL 34 F SUR N 30-05</v>
          </cell>
          <cell r="BE652" t="str">
            <v>ENVIGADO</v>
          </cell>
          <cell r="BF652" t="str">
            <v>O</v>
          </cell>
        </row>
        <row r="653">
          <cell r="A653">
            <v>1017204080</v>
          </cell>
          <cell r="B653" t="str">
            <v>VANESSA ACEVEDO PENAGOS</v>
          </cell>
          <cell r="C653" t="str">
            <v>ACTIVO</v>
          </cell>
          <cell r="D653">
            <v>0</v>
          </cell>
          <cell r="E653">
            <v>0</v>
          </cell>
          <cell r="F653">
            <v>0</v>
          </cell>
          <cell r="G653" t="str">
            <v>OPERATIVO</v>
          </cell>
          <cell r="H653" t="str">
            <v>REGULAR</v>
          </cell>
          <cell r="I653" t="str">
            <v>F</v>
          </cell>
          <cell r="J653" t="str">
            <v>vanessa.acevedo@quipux.com</v>
          </cell>
          <cell r="K653" t="str">
            <v>SOLTERO</v>
          </cell>
          <cell r="L653">
            <v>0</v>
          </cell>
          <cell r="M653" t="str">
            <v>ANALISTA DE CALIDAD</v>
          </cell>
          <cell r="N653" t="str">
            <v>PROFESIONAL STAFF</v>
          </cell>
          <cell r="O653" t="str">
            <v>I</v>
          </cell>
          <cell r="P653" t="str">
            <v>CASA MATRIZ</v>
          </cell>
          <cell r="Q653" t="str">
            <v>VICEPRESIDENCIA DE FÁBRICA DE SOFTWARE</v>
          </cell>
          <cell r="R653" t="str">
            <v>GERENCIA DE OPTIMIZACIÓN DE SOLUCIONES</v>
          </cell>
          <cell r="S653" t="str">
            <v>SEBASTIAN LEANDRO CAIROZA LONDOÑO</v>
          </cell>
          <cell r="T653" t="str">
            <v>INDEFINIDO</v>
          </cell>
          <cell r="U653">
            <v>0</v>
          </cell>
          <cell r="V653">
            <v>43396</v>
          </cell>
          <cell r="W653">
            <v>0</v>
          </cell>
          <cell r="X653">
            <v>0.25479452054794521</v>
          </cell>
          <cell r="Y653" t="str">
            <v>TECNOLÓGICO</v>
          </cell>
          <cell r="Z653">
            <v>0</v>
          </cell>
          <cell r="AA653" t="str">
            <v>DESARROLLO DE SOFTWARE</v>
          </cell>
          <cell r="AB653" t="str">
            <v xml:space="preserve">INGENIERIA DE SISTEMAS </v>
          </cell>
          <cell r="AC653">
            <v>0</v>
          </cell>
          <cell r="AD653">
            <v>0</v>
          </cell>
          <cell r="AE653">
            <v>0</v>
          </cell>
          <cell r="AF653" t="str">
            <v>UNIVERSIDAD DE MEDELLÍN</v>
          </cell>
          <cell r="AG653">
            <v>0</v>
          </cell>
          <cell r="AH653">
            <v>0</v>
          </cell>
          <cell r="AI653">
            <v>0</v>
          </cell>
          <cell r="AJ653">
            <v>2015</v>
          </cell>
          <cell r="AK653">
            <v>0</v>
          </cell>
          <cell r="AL653">
            <v>0</v>
          </cell>
          <cell r="AM653">
            <v>0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33801</v>
          </cell>
          <cell r="AW653">
            <v>26.542465753424658</v>
          </cell>
          <cell r="AX653" t="str">
            <v>FORUM</v>
          </cell>
          <cell r="AY653" t="str">
            <v>Calle 7 Sur #42 - 70</v>
          </cell>
          <cell r="AZ653">
            <v>0</v>
          </cell>
          <cell r="BA653">
            <v>0</v>
          </cell>
          <cell r="BB653">
            <v>0</v>
          </cell>
          <cell r="BC653">
            <v>3103473531</v>
          </cell>
          <cell r="BD653" t="str">
            <v xml:space="preserve">CARRERA 85 N.25 25 </v>
          </cell>
          <cell r="BE653" t="str">
            <v>MEDELLÍN</v>
          </cell>
          <cell r="BF653" t="str">
            <v>A</v>
          </cell>
        </row>
        <row r="654">
          <cell r="A654">
            <v>1017124187</v>
          </cell>
          <cell r="B654" t="str">
            <v>YURI ANDREA SEPULVEDA PADIERNA</v>
          </cell>
          <cell r="C654" t="str">
            <v>ACTIVO</v>
          </cell>
          <cell r="D654">
            <v>0</v>
          </cell>
          <cell r="E654">
            <v>0</v>
          </cell>
          <cell r="F654">
            <v>0</v>
          </cell>
          <cell r="G654" t="str">
            <v>OPERATIVO</v>
          </cell>
          <cell r="H654" t="str">
            <v>REGULAR</v>
          </cell>
          <cell r="I654" t="str">
            <v>F</v>
          </cell>
          <cell r="J654" t="str">
            <v>yuri.sepulveda@quipux.com</v>
          </cell>
          <cell r="K654" t="str">
            <v>CASADO</v>
          </cell>
          <cell r="L654">
            <v>2</v>
          </cell>
          <cell r="M654" t="str">
            <v>ANALISTA DE SOPORTE</v>
          </cell>
          <cell r="N654" t="str">
            <v>PROFESIONAL STAFF</v>
          </cell>
          <cell r="O654" t="str">
            <v>I</v>
          </cell>
          <cell r="P654" t="str">
            <v>CASA MATRIZ</v>
          </cell>
          <cell r="Q654" t="str">
            <v>VICEPRESIDENCIA DE OPERACIONES</v>
          </cell>
          <cell r="R654" t="str">
            <v>EXPERIENCIA DE SERVICIO</v>
          </cell>
          <cell r="S654" t="str">
            <v>MARIBEL CASTAÑO CIRO</v>
          </cell>
          <cell r="T654" t="str">
            <v>INDEFINIDO</v>
          </cell>
          <cell r="U654">
            <v>0</v>
          </cell>
          <cell r="V654">
            <v>41764</v>
          </cell>
          <cell r="W654">
            <v>0</v>
          </cell>
          <cell r="X654">
            <v>4.7260273972602738</v>
          </cell>
          <cell r="Y654" t="str">
            <v>TÉCNICO</v>
          </cell>
          <cell r="Z654" t="str">
            <v>SISTEMAS</v>
          </cell>
          <cell r="AA654" t="str">
            <v>ESTUDIANTE TECNOLOGÍA EN ANÁLISIS DE COSTOS Y PRESUPUESTOS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  <cell r="AS654">
            <v>0</v>
          </cell>
          <cell r="AT654">
            <v>0</v>
          </cell>
          <cell r="AU654">
            <v>0</v>
          </cell>
          <cell r="AV654">
            <v>30498</v>
          </cell>
          <cell r="AW654">
            <v>35.591780821917808</v>
          </cell>
          <cell r="AX654" t="str">
            <v>MILLA DE ORO</v>
          </cell>
          <cell r="AY654" t="str">
            <v>CRA 43 A N 3 SUR-130 TORRE 1 PISO 12 MILLA DE ORO</v>
          </cell>
          <cell r="AZ654" t="str">
            <v>TELETRABAJO 03/01/2017</v>
          </cell>
          <cell r="BA654">
            <v>3137000</v>
          </cell>
          <cell r="BB654">
            <v>4829633</v>
          </cell>
          <cell r="BC654">
            <v>3107454729</v>
          </cell>
          <cell r="BD654" t="str">
            <v>AVENIDA 36C NO. 45-74 APTO 301</v>
          </cell>
          <cell r="BE654" t="str">
            <v>BELLO</v>
          </cell>
          <cell r="BF654" t="str">
            <v>O</v>
          </cell>
        </row>
        <row r="655">
          <cell r="A655">
            <v>1036929174</v>
          </cell>
          <cell r="B655" t="str">
            <v>YURI XIMENA VASQUEZ MAYA</v>
          </cell>
          <cell r="C655" t="str">
            <v>INACTIVO</v>
          </cell>
          <cell r="D655">
            <v>0</v>
          </cell>
          <cell r="E655">
            <v>0</v>
          </cell>
          <cell r="F655">
            <v>0</v>
          </cell>
          <cell r="G655" t="str">
            <v>OPERATIVO</v>
          </cell>
          <cell r="H655" t="str">
            <v>REGULAR</v>
          </cell>
          <cell r="I655" t="str">
            <v>F</v>
          </cell>
          <cell r="J655" t="str">
            <v>ximena-407@hotmail.com</v>
          </cell>
          <cell r="K655" t="str">
            <v>SOLTERO</v>
          </cell>
          <cell r="L655">
            <v>2</v>
          </cell>
          <cell r="M655" t="str">
            <v>ADMINISTRADOR DE APLICATIVO</v>
          </cell>
          <cell r="N655" t="str">
            <v>AUXILIAR</v>
          </cell>
          <cell r="O655" t="str">
            <v>II</v>
          </cell>
          <cell r="P655" t="str">
            <v>TRÁNSITO RIONEGRO</v>
          </cell>
          <cell r="Q655" t="str">
            <v>TRÁNSITO RIONEGRO</v>
          </cell>
          <cell r="R655" t="str">
            <v>OPERACIONES</v>
          </cell>
          <cell r="S655" t="str">
            <v>BIBI KRISHANA OCHOA ARROYAVE</v>
          </cell>
          <cell r="T655" t="str">
            <v>FIJO SUPERIOR A UN AÑO</v>
          </cell>
          <cell r="U655">
            <v>43760</v>
          </cell>
          <cell r="V655">
            <v>42331</v>
          </cell>
          <cell r="W655">
            <v>42823</v>
          </cell>
          <cell r="X655">
            <v>1.3479452054794521</v>
          </cell>
          <cell r="Y655" t="str">
            <v>BACHILLER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31975</v>
          </cell>
          <cell r="AW655">
            <v>31.545205479452054</v>
          </cell>
          <cell r="AX655" t="str">
            <v>TRÁNSITO RIONEGRO</v>
          </cell>
          <cell r="AY655" t="str">
            <v>CARRERA 47 NO. 62-50</v>
          </cell>
          <cell r="AZ655">
            <v>0</v>
          </cell>
          <cell r="BA655" t="str">
            <v>5621717 ext 114</v>
          </cell>
          <cell r="BB655">
            <v>3116851261</v>
          </cell>
          <cell r="BC655">
            <v>3116851261</v>
          </cell>
          <cell r="BD655" t="str">
            <v>CALLE49 Nº27-07 EL CARMEN</v>
          </cell>
          <cell r="BE655" t="str">
            <v>EL CARMEN DE VIBORAL</v>
          </cell>
          <cell r="BF655" t="str">
            <v>O</v>
          </cell>
        </row>
        <row r="656">
          <cell r="A656">
            <v>1022032135</v>
          </cell>
          <cell r="B656" t="str">
            <v>LAURA ESTEFANNY CHALARCA</v>
          </cell>
          <cell r="C656" t="str">
            <v>ACTIVO</v>
          </cell>
          <cell r="D656">
            <v>0</v>
          </cell>
          <cell r="E656">
            <v>0</v>
          </cell>
          <cell r="F656">
            <v>0</v>
          </cell>
          <cell r="G656" t="str">
            <v>OPERATIVO</v>
          </cell>
          <cell r="H656" t="str">
            <v>REGULAR</v>
          </cell>
          <cell r="I656" t="str">
            <v>F</v>
          </cell>
          <cell r="J656" t="str">
            <v>laura.chalarca@quipux.com</v>
          </cell>
          <cell r="K656" t="str">
            <v>SOLTERO</v>
          </cell>
          <cell r="L656">
            <v>0</v>
          </cell>
          <cell r="M656" t="str">
            <v xml:space="preserve">APRENDIZ </v>
          </cell>
          <cell r="N656" t="str">
            <v>AUXILIAR</v>
          </cell>
          <cell r="O656" t="str">
            <v>I</v>
          </cell>
          <cell r="P656" t="str">
            <v>CASA MATRIZ</v>
          </cell>
          <cell r="Q656" t="str">
            <v>VICEPRESIDENCIA DE ESTRATEGIA Y VALOR</v>
          </cell>
          <cell r="R656" t="str">
            <v>DIRECCIÓN CONTABLE</v>
          </cell>
          <cell r="S656" t="str">
            <v>KATERINE AGUDELO MONTOYA</v>
          </cell>
          <cell r="T656" t="str">
            <v>APRENDIZAJE</v>
          </cell>
          <cell r="U656">
            <v>0</v>
          </cell>
          <cell r="V656">
            <v>43403</v>
          </cell>
          <cell r="W656">
            <v>0</v>
          </cell>
          <cell r="X656">
            <v>0.23561643835616439</v>
          </cell>
          <cell r="Y656" t="str">
            <v>TECNOLÓGICO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0</v>
          </cell>
          <cell r="AT656">
            <v>0</v>
          </cell>
          <cell r="AU656">
            <v>0</v>
          </cell>
          <cell r="AV656">
            <v>36144</v>
          </cell>
          <cell r="AW656">
            <v>20.123287671232877</v>
          </cell>
          <cell r="AX656" t="str">
            <v>MILLA DE ORO</v>
          </cell>
          <cell r="AY656" t="str">
            <v>CRA 43 A N 3 SUR-130 TORRE 1 PISO 12 MILLA DE ORO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</row>
        <row r="657">
          <cell r="A657">
            <v>10291925</v>
          </cell>
          <cell r="B657" t="str">
            <v>LUIS GABRIEL QUIRA MAZABUEL</v>
          </cell>
          <cell r="C657" t="str">
            <v>ACTIVO</v>
          </cell>
          <cell r="D657">
            <v>0</v>
          </cell>
          <cell r="E657">
            <v>0</v>
          </cell>
          <cell r="F657">
            <v>0</v>
          </cell>
          <cell r="G657" t="str">
            <v>OPERATIVO</v>
          </cell>
          <cell r="H657" t="str">
            <v>REGULAR</v>
          </cell>
          <cell r="I657" t="str">
            <v>M</v>
          </cell>
          <cell r="J657" t="str">
            <v>luisgalic64@gmail.com</v>
          </cell>
          <cell r="K657" t="str">
            <v>CASADO</v>
          </cell>
          <cell r="L657">
            <v>1</v>
          </cell>
          <cell r="M657" t="str">
            <v>ADMINISTRADOR APLICATIVO</v>
          </cell>
          <cell r="N657" t="str">
            <v>PROFESIONAL STAFF</v>
          </cell>
          <cell r="O657" t="str">
            <v>II</v>
          </cell>
          <cell r="P657" t="str">
            <v>TRÁNSITO POPAYÁN</v>
          </cell>
          <cell r="Q657" t="str">
            <v>TRÁNSITO POPAYÁN</v>
          </cell>
          <cell r="R657" t="str">
            <v>SISTEMAS</v>
          </cell>
          <cell r="S657" t="str">
            <v>JULIO CESAR LEON ESCOBAR</v>
          </cell>
          <cell r="T657" t="str">
            <v>INDEFINIDO</v>
          </cell>
          <cell r="U657">
            <v>0</v>
          </cell>
          <cell r="V657">
            <v>43405</v>
          </cell>
          <cell r="W657">
            <v>0</v>
          </cell>
          <cell r="X657">
            <v>0.23013698630136986</v>
          </cell>
          <cell r="Y657" t="str">
            <v>PROFESIONAL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29811</v>
          </cell>
          <cell r="AW657">
            <v>37.473972602739728</v>
          </cell>
          <cell r="AX657" t="str">
            <v>TRÁNSITO POPAYÁN</v>
          </cell>
          <cell r="AY657" t="str">
            <v>CARRERA 2 CON CALLE 25 NORTE, SALIDA AL HUILA, VÍA POMONA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</row>
        <row r="658">
          <cell r="A658">
            <v>1038416898</v>
          </cell>
          <cell r="B658" t="str">
            <v>STEVEN ANDRES NARVAEZ GIRALDO</v>
          </cell>
          <cell r="C658" t="str">
            <v>ACTIVO</v>
          </cell>
          <cell r="D658">
            <v>0</v>
          </cell>
          <cell r="E658">
            <v>0</v>
          </cell>
          <cell r="F658">
            <v>0</v>
          </cell>
          <cell r="G658" t="str">
            <v>OPERATIVO</v>
          </cell>
          <cell r="H658" t="str">
            <v>REGULAR</v>
          </cell>
          <cell r="I658" t="str">
            <v>M</v>
          </cell>
          <cell r="J658" t="str">
            <v>steven97narvaez@gmail.com</v>
          </cell>
          <cell r="K658" t="str">
            <v>SOLTERO</v>
          </cell>
          <cell r="L658">
            <v>0</v>
          </cell>
          <cell r="M658" t="str">
            <v>AUXILIAR DE VENTANILLA</v>
          </cell>
          <cell r="N658" t="str">
            <v>AUXILIAR</v>
          </cell>
          <cell r="O658" t="str">
            <v>I</v>
          </cell>
          <cell r="P658" t="str">
            <v>TRÁNSITO RIONEGRO</v>
          </cell>
          <cell r="Q658" t="str">
            <v>TRÁNSITO RIONEGRO</v>
          </cell>
          <cell r="R658" t="str">
            <v>OPERACIONES</v>
          </cell>
          <cell r="S658" t="str">
            <v>BIBI KRISHANA OCHOA ARROYAVE</v>
          </cell>
          <cell r="T658" t="str">
            <v>FIJO INFERIOR A UN AÑO</v>
          </cell>
          <cell r="U658">
            <v>43774</v>
          </cell>
          <cell r="V658">
            <v>43410</v>
          </cell>
          <cell r="W658">
            <v>0</v>
          </cell>
          <cell r="X658">
            <v>0.21643835616438356</v>
          </cell>
          <cell r="Y658" t="str">
            <v>TECNOLÓGICO</v>
          </cell>
          <cell r="Z658">
            <v>0</v>
          </cell>
          <cell r="AA658" t="str">
            <v>GESTIÓN DEL TALENTO HUMANO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 t="str">
            <v>SENA</v>
          </cell>
          <cell r="AG658">
            <v>0</v>
          </cell>
          <cell r="AH658">
            <v>0</v>
          </cell>
          <cell r="AI658">
            <v>0</v>
          </cell>
          <cell r="AJ658">
            <v>2017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35700</v>
          </cell>
          <cell r="AW658">
            <v>21.339726027397262</v>
          </cell>
          <cell r="AX658" t="str">
            <v>TRÁNSITO RIONEGRO</v>
          </cell>
          <cell r="AY658" t="str">
            <v>CARRERA 47 NO. 62-50</v>
          </cell>
          <cell r="AZ658">
            <v>0</v>
          </cell>
          <cell r="BA658">
            <v>0</v>
          </cell>
          <cell r="BB658">
            <v>0</v>
          </cell>
          <cell r="BC658">
            <v>3113532118</v>
          </cell>
          <cell r="BD658" t="str">
            <v>CALLE 23 #28 18</v>
          </cell>
          <cell r="BE658" t="str">
            <v>MARINILLA</v>
          </cell>
          <cell r="BF658" t="str">
            <v>B</v>
          </cell>
        </row>
        <row r="659">
          <cell r="A659">
            <v>1088332987</v>
          </cell>
          <cell r="B659" t="str">
            <v>CAMILA MARIN AGUIRRE</v>
          </cell>
          <cell r="C659" t="str">
            <v>ACTIVO</v>
          </cell>
          <cell r="D659">
            <v>0</v>
          </cell>
          <cell r="E659">
            <v>0</v>
          </cell>
          <cell r="F659">
            <v>0</v>
          </cell>
          <cell r="G659" t="str">
            <v>OPERATIVO</v>
          </cell>
          <cell r="H659" t="str">
            <v>REGULAR</v>
          </cell>
          <cell r="I659" t="str">
            <v>F</v>
          </cell>
          <cell r="J659" t="str">
            <v>camila.marin@quipux.com</v>
          </cell>
          <cell r="K659" t="str">
            <v>SOLTERO</v>
          </cell>
          <cell r="L659">
            <v>0</v>
          </cell>
          <cell r="M659" t="str">
            <v>ANALISTA DESARROLLADOR</v>
          </cell>
          <cell r="N659" t="str">
            <v>PROFESIONAL STAFF</v>
          </cell>
          <cell r="O659" t="str">
            <v>II</v>
          </cell>
          <cell r="P659" t="str">
            <v>CASA MATRIZ</v>
          </cell>
          <cell r="Q659" t="str">
            <v>VICEPRESIDENCIA DE FÁBRICA DE SOFTWARE</v>
          </cell>
          <cell r="R659" t="str">
            <v>GERENCIA DE OPTIMIZACIÓN DE SOLUCIONES</v>
          </cell>
          <cell r="S659" t="str">
            <v>ESTEBAN GOMEZ BECERRA</v>
          </cell>
          <cell r="T659" t="str">
            <v>INDEFINIDO</v>
          </cell>
          <cell r="U659">
            <v>0</v>
          </cell>
          <cell r="V659">
            <v>43417</v>
          </cell>
          <cell r="W659">
            <v>0</v>
          </cell>
          <cell r="X659">
            <v>0.19726027397260273</v>
          </cell>
          <cell r="Y659" t="str">
            <v>PROFESIONAL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35096</v>
          </cell>
          <cell r="AW659">
            <v>22.994520547945207</v>
          </cell>
          <cell r="AX659" t="str">
            <v>FORUM</v>
          </cell>
          <cell r="AY659" t="str">
            <v>Calle 7 Sur #42 - 70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</row>
        <row r="660">
          <cell r="A660">
            <v>1035860160</v>
          </cell>
          <cell r="B660" t="str">
            <v>CAMILO ALEJANDRO CATAÑO RÚA</v>
          </cell>
          <cell r="C660" t="str">
            <v>ACTIVO</v>
          </cell>
          <cell r="D660">
            <v>0</v>
          </cell>
          <cell r="E660">
            <v>0</v>
          </cell>
          <cell r="F660">
            <v>0</v>
          </cell>
          <cell r="G660" t="str">
            <v>OPERATIVO</v>
          </cell>
          <cell r="H660" t="str">
            <v>REGULAR</v>
          </cell>
          <cell r="I660" t="str">
            <v>M</v>
          </cell>
          <cell r="J660" t="str">
            <v>camilo.catano@quipux.com</v>
          </cell>
          <cell r="K660" t="str">
            <v>SOLTERO</v>
          </cell>
          <cell r="L660">
            <v>0</v>
          </cell>
          <cell r="M660" t="str">
            <v>ANALISTA DESARROLLADOR</v>
          </cell>
          <cell r="N660" t="str">
            <v>PROFESIONAL SENIOR</v>
          </cell>
          <cell r="O660" t="str">
            <v>I</v>
          </cell>
          <cell r="P660" t="str">
            <v>CASA MATRIZ</v>
          </cell>
          <cell r="Q660" t="str">
            <v>VICEPRESIDENCIA DE FÁBRICA DE SOFTWARE</v>
          </cell>
          <cell r="R660" t="str">
            <v>GERENCIA DE OPTIMIZACIÓN DE SOLUCIONES</v>
          </cell>
          <cell r="S660" t="str">
            <v>JUAN CARLOS LONDOÑO TASCON</v>
          </cell>
          <cell r="T660" t="str">
            <v>INDEFINIDO</v>
          </cell>
          <cell r="U660">
            <v>0</v>
          </cell>
          <cell r="V660">
            <v>43417</v>
          </cell>
          <cell r="W660">
            <v>0</v>
          </cell>
          <cell r="X660">
            <v>0.19726027397260273</v>
          </cell>
          <cell r="Y660" t="str">
            <v>TECNOLÓGICO</v>
          </cell>
          <cell r="Z660">
            <v>0</v>
          </cell>
          <cell r="AA660" t="str">
            <v>ANALISIS Y DESARROLLO DE INFORMACIÓN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 t="str">
            <v>SENA</v>
          </cell>
          <cell r="AG660">
            <v>0</v>
          </cell>
          <cell r="AH660">
            <v>0</v>
          </cell>
          <cell r="AI660">
            <v>0</v>
          </cell>
          <cell r="AJ660">
            <v>2014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33667</v>
          </cell>
          <cell r="AW660">
            <v>26.909589041095892</v>
          </cell>
          <cell r="AX660" t="str">
            <v>FORUM</v>
          </cell>
          <cell r="AY660" t="str">
            <v>Calle 7 Sur #42 - 70</v>
          </cell>
          <cell r="AZ660">
            <v>0</v>
          </cell>
          <cell r="BA660">
            <v>0</v>
          </cell>
          <cell r="BB660">
            <v>5992122</v>
          </cell>
          <cell r="BC660">
            <v>3004861981</v>
          </cell>
          <cell r="BD660" t="str">
            <v>CALLE63 # gg-35 int 301</v>
          </cell>
          <cell r="BE660" t="str">
            <v>MEDELLÍN</v>
          </cell>
          <cell r="BF660" t="str">
            <v>O</v>
          </cell>
        </row>
        <row r="661">
          <cell r="A661">
            <v>1036958616</v>
          </cell>
          <cell r="B661" t="str">
            <v>CIMART CASTAÑEDA GONZALES</v>
          </cell>
          <cell r="C661" t="str">
            <v>ACTIVO</v>
          </cell>
          <cell r="D661">
            <v>0</v>
          </cell>
          <cell r="E661">
            <v>0</v>
          </cell>
          <cell r="F661">
            <v>0</v>
          </cell>
          <cell r="G661" t="str">
            <v>OPERATIVO</v>
          </cell>
          <cell r="H661" t="str">
            <v>REGULAR</v>
          </cell>
          <cell r="I661" t="str">
            <v>F</v>
          </cell>
          <cell r="J661" t="str">
            <v>cimartcg18qgmail.com</v>
          </cell>
          <cell r="K661" t="str">
            <v>SOLTERO</v>
          </cell>
          <cell r="L661">
            <v>0</v>
          </cell>
          <cell r="M661" t="str">
            <v>AUXILIAR DE VENTANILLA</v>
          </cell>
          <cell r="N661" t="str">
            <v>AUXILIAR</v>
          </cell>
          <cell r="O661" t="str">
            <v>I</v>
          </cell>
          <cell r="P661" t="str">
            <v>TRÁNSITO RIONEGRO</v>
          </cell>
          <cell r="Q661" t="str">
            <v>TRÁNSITO RIONEGRO</v>
          </cell>
          <cell r="R661" t="str">
            <v>OPERACIONES</v>
          </cell>
          <cell r="S661" t="str">
            <v>BIBI KRISHANA OCHOA ARROYAVE</v>
          </cell>
          <cell r="T661" t="str">
            <v>FIJO INFERIOR A UN AÑO</v>
          </cell>
          <cell r="U661">
            <v>43781</v>
          </cell>
          <cell r="V661">
            <v>43417</v>
          </cell>
          <cell r="W661">
            <v>0</v>
          </cell>
          <cell r="X661">
            <v>0.19726027397260273</v>
          </cell>
          <cell r="Y661" t="str">
            <v>TECNOLÓGICO</v>
          </cell>
          <cell r="Z661">
            <v>0</v>
          </cell>
          <cell r="AA661" t="str">
            <v>GESTIÓN DE NEGOCIOS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 t="str">
            <v>SENA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  <cell r="AM661">
            <v>0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35387</v>
          </cell>
          <cell r="AW661">
            <v>22.197260273972603</v>
          </cell>
          <cell r="AX661" t="str">
            <v>TRÁNSITO RIONEGRO</v>
          </cell>
          <cell r="AY661" t="str">
            <v>CARRERA 47 NO. 62-50</v>
          </cell>
          <cell r="AZ661">
            <v>0</v>
          </cell>
          <cell r="BA661">
            <v>0</v>
          </cell>
          <cell r="BB661">
            <v>6145318</v>
          </cell>
          <cell r="BC661">
            <v>3196872145</v>
          </cell>
          <cell r="BD661" t="str">
            <v>CARRERA 46 # 36 60</v>
          </cell>
          <cell r="BE661" t="str">
            <v>RIONEGRO</v>
          </cell>
          <cell r="BF661" t="str">
            <v>O</v>
          </cell>
        </row>
        <row r="662">
          <cell r="A662">
            <v>71790920</v>
          </cell>
          <cell r="B662" t="str">
            <v>MARTIN PEREZ AGUILAR</v>
          </cell>
          <cell r="C662" t="str">
            <v>ACTIVO</v>
          </cell>
          <cell r="D662">
            <v>0</v>
          </cell>
          <cell r="E662">
            <v>0</v>
          </cell>
          <cell r="F662">
            <v>0</v>
          </cell>
          <cell r="G662" t="str">
            <v>OPERATIVO</v>
          </cell>
          <cell r="H662" t="str">
            <v>REGULAR</v>
          </cell>
          <cell r="I662" t="str">
            <v>M</v>
          </cell>
          <cell r="J662" t="str">
            <v>martin.perez@quipux.com</v>
          </cell>
          <cell r="K662" t="str">
            <v>SOLTERO</v>
          </cell>
          <cell r="L662">
            <v>0</v>
          </cell>
          <cell r="M662" t="str">
            <v>ANALISTA DE CALIDAD</v>
          </cell>
          <cell r="N662" t="str">
            <v>PROFESIONAL STAFF</v>
          </cell>
          <cell r="O662" t="str">
            <v>III</v>
          </cell>
          <cell r="P662" t="str">
            <v>CASA MATRIZ</v>
          </cell>
          <cell r="Q662" t="str">
            <v>VICEPRESIDENCIA DE FÁBRICA DE SOFTWARE</v>
          </cell>
          <cell r="R662" t="str">
            <v>GERENCIA DE OPTIMIZACIÓN DE SOLUCIONES</v>
          </cell>
          <cell r="S662" t="str">
            <v>ESTEBAN GOMEZ BECERRA</v>
          </cell>
          <cell r="T662" t="str">
            <v>INDEFINIDO</v>
          </cell>
          <cell r="U662">
            <v>0</v>
          </cell>
          <cell r="V662">
            <v>43417</v>
          </cell>
          <cell r="W662">
            <v>0</v>
          </cell>
          <cell r="X662">
            <v>0.19726027397260273</v>
          </cell>
          <cell r="Y662" t="str">
            <v>PROFESIONAL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  <cell r="AM662">
            <v>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28624</v>
          </cell>
          <cell r="AW662">
            <v>40.726027397260275</v>
          </cell>
          <cell r="AX662" t="str">
            <v>FORUM</v>
          </cell>
          <cell r="AY662" t="str">
            <v>Calle 7 Sur #42 - 70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</row>
        <row r="663">
          <cell r="A663">
            <v>1035438460</v>
          </cell>
          <cell r="B663" t="str">
            <v>JUAN ALEJANDRO HERNANDEZ PALOMO</v>
          </cell>
          <cell r="C663" t="str">
            <v>ACTIVO</v>
          </cell>
          <cell r="D663">
            <v>0</v>
          </cell>
          <cell r="E663">
            <v>0</v>
          </cell>
          <cell r="F663">
            <v>0</v>
          </cell>
          <cell r="G663" t="str">
            <v>OPERATIVO</v>
          </cell>
          <cell r="H663" t="str">
            <v>REGULAR</v>
          </cell>
          <cell r="I663" t="str">
            <v>M</v>
          </cell>
          <cell r="J663" t="str">
            <v>juan.hernandez@quipux.com</v>
          </cell>
          <cell r="K663" t="str">
            <v>SOLTERO</v>
          </cell>
          <cell r="L663">
            <v>0</v>
          </cell>
          <cell r="M663" t="str">
            <v>ANALISTA DE INFORMACIÓN</v>
          </cell>
          <cell r="N663" t="str">
            <v>PROFESIONAL STAFF</v>
          </cell>
          <cell r="O663" t="str">
            <v>I</v>
          </cell>
          <cell r="P663" t="str">
            <v>CASA MATRIZ</v>
          </cell>
          <cell r="Q663" t="str">
            <v>VICEPRESIDENCIA DE OPERACIONES</v>
          </cell>
          <cell r="R663" t="str">
            <v>EXPERIENCIA DE SERVICIO</v>
          </cell>
          <cell r="S663" t="str">
            <v>CARLOS ALBERTO ORTEGA COBOS</v>
          </cell>
          <cell r="T663" t="str">
            <v>INDEFINIDO</v>
          </cell>
          <cell r="U663">
            <v>0</v>
          </cell>
          <cell r="V663">
            <v>43417</v>
          </cell>
          <cell r="W663">
            <v>0</v>
          </cell>
          <cell r="X663">
            <v>0.19726027397260273</v>
          </cell>
          <cell r="Y663" t="str">
            <v>TECNOLÓGICO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35605</v>
          </cell>
          <cell r="AW663">
            <v>21.6</v>
          </cell>
          <cell r="AX663" t="str">
            <v>TRÁNSITO MEDELLÍN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</row>
        <row r="664">
          <cell r="A664">
            <v>1037625103</v>
          </cell>
          <cell r="B664" t="str">
            <v>LUIS FELIPE GONZALEZ VALENCIA</v>
          </cell>
          <cell r="C664" t="str">
            <v>ACTIVO</v>
          </cell>
          <cell r="D664">
            <v>0</v>
          </cell>
          <cell r="E664">
            <v>0</v>
          </cell>
          <cell r="F664">
            <v>0</v>
          </cell>
          <cell r="G664" t="str">
            <v>OPERATIVO</v>
          </cell>
          <cell r="H664" t="str">
            <v>REGULAR</v>
          </cell>
          <cell r="I664" t="str">
            <v>M</v>
          </cell>
          <cell r="J664" t="str">
            <v>felipe.gonzalez@quipux.com</v>
          </cell>
          <cell r="K664" t="str">
            <v>SOLTERO</v>
          </cell>
          <cell r="L664">
            <v>0</v>
          </cell>
          <cell r="M664" t="str">
            <v>GESTOR DE INNOVACIÓN</v>
          </cell>
          <cell r="N664" t="str">
            <v>PROFESIONAL STAFF</v>
          </cell>
          <cell r="O664" t="str">
            <v>II</v>
          </cell>
          <cell r="P664" t="str">
            <v>CASA MATRIZ</v>
          </cell>
          <cell r="Q664" t="str">
            <v>VICEPRESIDENCIA DE INVESTIGACIÓN Y DESARROLLO</v>
          </cell>
          <cell r="R664" t="str">
            <v>EQUIPO DE INVESTIGACIÓN Y DESARROLLO</v>
          </cell>
          <cell r="S664" t="str">
            <v>JEIMY PATRICIA AMAYA NIETO</v>
          </cell>
          <cell r="T664" t="str">
            <v>INDEFINIDO</v>
          </cell>
          <cell r="U664">
            <v>0</v>
          </cell>
          <cell r="V664">
            <v>43417</v>
          </cell>
          <cell r="W664">
            <v>0</v>
          </cell>
          <cell r="X664">
            <v>0.19726027397260273</v>
          </cell>
          <cell r="Y664" t="str">
            <v>PROFESIONAL</v>
          </cell>
          <cell r="Z664">
            <v>0</v>
          </cell>
          <cell r="AA664">
            <v>0</v>
          </cell>
          <cell r="AB664" t="str">
            <v>INGENIERIA MECATRONICA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 t="str">
            <v xml:space="preserve">ESCUELA DE INGENIEROS </v>
          </cell>
          <cell r="AH664">
            <v>0</v>
          </cell>
          <cell r="AI664">
            <v>0</v>
          </cell>
          <cell r="AJ664">
            <v>2017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34046</v>
          </cell>
          <cell r="AW664">
            <v>25.87123287671233</v>
          </cell>
          <cell r="AX664" t="str">
            <v>MILLA DE ORO</v>
          </cell>
          <cell r="AY664" t="str">
            <v>CRA 43 A N 3 SUR-130 TORRE 1 PISO 12 MILLA DE ORO</v>
          </cell>
          <cell r="AZ664">
            <v>0</v>
          </cell>
          <cell r="BA664">
            <v>0</v>
          </cell>
          <cell r="BB664">
            <v>3344750</v>
          </cell>
          <cell r="BC664">
            <v>3127829810</v>
          </cell>
          <cell r="BD664" t="str">
            <v xml:space="preserve">CALLE 21 SUR # 41 117 </v>
          </cell>
          <cell r="BE664" t="str">
            <v>MEDELLÍN</v>
          </cell>
          <cell r="BF664" t="str">
            <v>O</v>
          </cell>
        </row>
        <row r="665">
          <cell r="A665">
            <v>43186711</v>
          </cell>
          <cell r="B665" t="str">
            <v>LYDA MARIA ECHEVERRI GARCES</v>
          </cell>
          <cell r="C665" t="str">
            <v>ACTIVO</v>
          </cell>
          <cell r="D665">
            <v>0</v>
          </cell>
          <cell r="E665">
            <v>0</v>
          </cell>
          <cell r="F665">
            <v>0</v>
          </cell>
          <cell r="G665" t="str">
            <v>OPERATIVO</v>
          </cell>
          <cell r="H665" t="str">
            <v>REGULAR</v>
          </cell>
          <cell r="I665" t="str">
            <v>F</v>
          </cell>
          <cell r="J665" t="str">
            <v>lyda.echeverri@quipux.com</v>
          </cell>
          <cell r="K665" t="str">
            <v>SOLTERO</v>
          </cell>
          <cell r="L665">
            <v>0</v>
          </cell>
          <cell r="M665" t="str">
            <v>ANALISTA DE CALIDAD</v>
          </cell>
          <cell r="N665" t="str">
            <v>PROFESIONAL STAFF</v>
          </cell>
          <cell r="O665" t="str">
            <v>III</v>
          </cell>
          <cell r="P665" t="str">
            <v>CASA MATRIZ</v>
          </cell>
          <cell r="Q665" t="str">
            <v>VICEPRESIDENCIA DE FÁBRICA DE SOFTWARE</v>
          </cell>
          <cell r="R665" t="str">
            <v>GERENCIA DE OPTIMIZACIÓN DE SOLUCIONES</v>
          </cell>
          <cell r="S665" t="str">
            <v>JULIAN HUMBERTO LOPEZ RAMIREZ</v>
          </cell>
          <cell r="T665" t="str">
            <v>INDEFINIDO</v>
          </cell>
          <cell r="U665">
            <v>0</v>
          </cell>
          <cell r="V665">
            <v>43420</v>
          </cell>
          <cell r="W665">
            <v>0</v>
          </cell>
          <cell r="X665">
            <v>0.18904109589041096</v>
          </cell>
          <cell r="Y665" t="str">
            <v>PROFESIONAL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30839</v>
          </cell>
          <cell r="AW665">
            <v>34.657534246575345</v>
          </cell>
          <cell r="AX665" t="str">
            <v>MILLA DE ORO</v>
          </cell>
          <cell r="AY665" t="str">
            <v>CRA 43 A N 3 SUR-130 TORRE 1 PISO 12 MILLA DE ORO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</row>
        <row r="666">
          <cell r="A666">
            <v>1039465258</v>
          </cell>
          <cell r="B666" t="str">
            <v>SARA RIASCOS ARROYAVE</v>
          </cell>
          <cell r="C666" t="str">
            <v>ACTIVO</v>
          </cell>
          <cell r="D666">
            <v>0</v>
          </cell>
          <cell r="E666">
            <v>0</v>
          </cell>
          <cell r="F666">
            <v>0</v>
          </cell>
          <cell r="G666" t="str">
            <v>OPERATIVO</v>
          </cell>
          <cell r="H666" t="str">
            <v>CUOTA SENA</v>
          </cell>
          <cell r="I666" t="str">
            <v>F</v>
          </cell>
          <cell r="J666" t="str">
            <v>sara.riascos@quipux.com</v>
          </cell>
          <cell r="K666" t="str">
            <v>SOLTERO</v>
          </cell>
          <cell r="L666">
            <v>0</v>
          </cell>
          <cell r="M666" t="str">
            <v>APRENDIZ</v>
          </cell>
          <cell r="N666" t="str">
            <v>PROFESIONAL EN ENTRENAMIENTO</v>
          </cell>
          <cell r="O666" t="str">
            <v>I</v>
          </cell>
          <cell r="P666" t="str">
            <v>CASA MATRIZ</v>
          </cell>
          <cell r="Q666" t="str">
            <v>GERENCIA DE RECURSOS HUMANOS</v>
          </cell>
          <cell r="R666" t="str">
            <v>DIRECCIÓN DE GESTIÓN DE PERSONAL</v>
          </cell>
          <cell r="S666" t="str">
            <v>ANA ISABEL RAMIREZ MADRID</v>
          </cell>
          <cell r="T666" t="str">
            <v>APRENDIZAJE</v>
          </cell>
          <cell r="U666">
            <v>0</v>
          </cell>
          <cell r="V666">
            <v>43420</v>
          </cell>
          <cell r="W666">
            <v>0</v>
          </cell>
          <cell r="X666">
            <v>0.18904109589041096</v>
          </cell>
          <cell r="Y666" t="str">
            <v>PROFESIONAL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34967</v>
          </cell>
          <cell r="AW666">
            <v>23.347945205479451</v>
          </cell>
          <cell r="AX666" t="str">
            <v>MILLA DE ORO</v>
          </cell>
          <cell r="AY666" t="str">
            <v>CRA 43 A N 3 SUR-130 TORRE 1 PISO 12 MILLA DE ORO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</row>
        <row r="667">
          <cell r="A667">
            <v>1037604987</v>
          </cell>
          <cell r="B667" t="str">
            <v>JUAN CAMILO CARDONA BRAND</v>
          </cell>
          <cell r="C667" t="str">
            <v>ACTIVO</v>
          </cell>
          <cell r="D667">
            <v>0</v>
          </cell>
          <cell r="E667">
            <v>0</v>
          </cell>
          <cell r="F667">
            <v>0</v>
          </cell>
          <cell r="G667" t="str">
            <v>OPERATIVO</v>
          </cell>
          <cell r="H667" t="str">
            <v>REGULAR</v>
          </cell>
          <cell r="I667" t="str">
            <v>M</v>
          </cell>
          <cell r="J667" t="str">
            <v>juan.brand@quipux.com</v>
          </cell>
          <cell r="K667" t="str">
            <v>SOLTERO</v>
          </cell>
          <cell r="L667">
            <v>0</v>
          </cell>
          <cell r="M667" t="str">
            <v>ANALISTA DESARROLLADOR</v>
          </cell>
          <cell r="N667" t="str">
            <v>PROFESIONAL STAFF</v>
          </cell>
          <cell r="O667" t="str">
            <v>II</v>
          </cell>
          <cell r="P667" t="str">
            <v>CASA MATRIZ</v>
          </cell>
          <cell r="Q667" t="str">
            <v>VICEPRESIDENCIA DE FÁBRICA DE SOFTWARE</v>
          </cell>
          <cell r="R667" t="str">
            <v>GERENCIA DE OPTIMIZACIÓN DE SOLUCIONES</v>
          </cell>
          <cell r="S667" t="str">
            <v>JULIAN HUMBERTO LOPEZ RAMIREZ</v>
          </cell>
          <cell r="T667" t="str">
            <v>INDEFINIDO</v>
          </cell>
          <cell r="U667">
            <v>0</v>
          </cell>
          <cell r="V667">
            <v>43420</v>
          </cell>
          <cell r="W667">
            <v>0</v>
          </cell>
          <cell r="X667">
            <v>0.18904109589041096</v>
          </cell>
          <cell r="Y667" t="str">
            <v>PROFESIONAL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33046</v>
          </cell>
          <cell r="AW667">
            <v>28.610958904109587</v>
          </cell>
          <cell r="AX667" t="str">
            <v>MILLA DE ORO</v>
          </cell>
          <cell r="AY667" t="str">
            <v>CRA 43 A N 3 SUR-130 TORRE 1 PISO 12 MILLA DE ORO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</row>
        <row r="668">
          <cell r="A668">
            <v>1152708484</v>
          </cell>
          <cell r="B668" t="str">
            <v>WILMER FERNEY MORENO LOPEZ</v>
          </cell>
          <cell r="C668" t="str">
            <v>ACTIVO</v>
          </cell>
          <cell r="D668">
            <v>0</v>
          </cell>
          <cell r="E668">
            <v>0</v>
          </cell>
          <cell r="F668">
            <v>0</v>
          </cell>
          <cell r="G668" t="str">
            <v>OPERATIVO</v>
          </cell>
          <cell r="H668" t="str">
            <v>REGULAR</v>
          </cell>
          <cell r="I668" t="str">
            <v>M</v>
          </cell>
          <cell r="J668" t="str">
            <v>wilmer.moreno@quipux.com</v>
          </cell>
          <cell r="K668" t="str">
            <v>SOLTERO</v>
          </cell>
          <cell r="L668">
            <v>0</v>
          </cell>
          <cell r="M668" t="str">
            <v>ANALISTA DESARROLLADOR</v>
          </cell>
          <cell r="N668" t="str">
            <v>PROFESIONAL STAFF</v>
          </cell>
          <cell r="O668" t="str">
            <v>I</v>
          </cell>
          <cell r="P668" t="str">
            <v>CASA MATRIZ</v>
          </cell>
          <cell r="Q668" t="str">
            <v>VICEPRESIDENCIA DE FÁBRICA DE SOFTWARE</v>
          </cell>
          <cell r="R668" t="str">
            <v>GERENCIA DE OPTIMIZACIÓN DE SOLUCIONES</v>
          </cell>
          <cell r="S668" t="str">
            <v>JULIAN HUMBERTO LOPEZ RAMIREZ</v>
          </cell>
          <cell r="T668" t="str">
            <v>INDEFINIDO</v>
          </cell>
          <cell r="U668">
            <v>0</v>
          </cell>
          <cell r="V668">
            <v>43420</v>
          </cell>
          <cell r="W668">
            <v>0</v>
          </cell>
          <cell r="X668">
            <v>0.18904109589041096</v>
          </cell>
          <cell r="Y668" t="str">
            <v>PROFESIONAL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35561</v>
          </cell>
          <cell r="AW668">
            <v>21.720547945205478</v>
          </cell>
          <cell r="AX668" t="str">
            <v>MILLA DE ORO</v>
          </cell>
          <cell r="AY668" t="str">
            <v>CRA 43 A N 3 SUR-130 TORRE 1 PISO 12 MILLA DE ORO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</row>
        <row r="669">
          <cell r="A669">
            <v>1061720454</v>
          </cell>
          <cell r="B669" t="str">
            <v xml:space="preserve">MARCELA TATIANA SALAMANCA ANAYA </v>
          </cell>
          <cell r="C669" t="str">
            <v>ACTIVO</v>
          </cell>
          <cell r="D669">
            <v>0</v>
          </cell>
          <cell r="E669">
            <v>0</v>
          </cell>
          <cell r="F669">
            <v>0</v>
          </cell>
          <cell r="G669" t="str">
            <v>OPERATIVO</v>
          </cell>
          <cell r="H669" t="str">
            <v>REGULAR</v>
          </cell>
          <cell r="I669" t="str">
            <v>F</v>
          </cell>
          <cell r="J669" t="str">
            <v>marcela.sa1308@gmail.com</v>
          </cell>
          <cell r="K669" t="str">
            <v>UNIÓN LIBRE</v>
          </cell>
          <cell r="L669">
            <v>1</v>
          </cell>
          <cell r="M669" t="str">
            <v>AUXILIAR OPERATIVO DE SERVICIO</v>
          </cell>
          <cell r="N669" t="str">
            <v>AUXILIAR</v>
          </cell>
          <cell r="O669" t="str">
            <v>I</v>
          </cell>
          <cell r="P669" t="str">
            <v>TRÁNSITO POPAYÁN</v>
          </cell>
          <cell r="Q669" t="str">
            <v>TRÁNSITO POPAYÁN</v>
          </cell>
          <cell r="R669" t="str">
            <v>RMI</v>
          </cell>
          <cell r="S669" t="str">
            <v>LAURA JULIETH BOLAÑOS FERNANDEZ</v>
          </cell>
          <cell r="T669" t="str">
            <v>INDEFINIDO</v>
          </cell>
          <cell r="U669">
            <v>0</v>
          </cell>
          <cell r="V669">
            <v>43423</v>
          </cell>
          <cell r="W669">
            <v>0</v>
          </cell>
          <cell r="X669">
            <v>0.18082191780821918</v>
          </cell>
          <cell r="Y669" t="str">
            <v>TÉCNICO</v>
          </cell>
          <cell r="Z669" t="str">
            <v>SECRETARIADO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 t="str">
            <v>SENA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2007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  <cell r="AS669">
            <v>0</v>
          </cell>
          <cell r="AT669">
            <v>0</v>
          </cell>
          <cell r="AU669">
            <v>0</v>
          </cell>
          <cell r="AV669">
            <v>32695</v>
          </cell>
          <cell r="AW669">
            <v>29.572602739726026</v>
          </cell>
          <cell r="AX669" t="str">
            <v>TRÁNSITO POPAYÁN</v>
          </cell>
          <cell r="AY669" t="str">
            <v>CARRERA 2 CON CALLE 25 NORTE, SALIDA AL HUILA, VÍA POMONA.</v>
          </cell>
          <cell r="AZ669">
            <v>0</v>
          </cell>
          <cell r="BA669">
            <v>0</v>
          </cell>
          <cell r="BB669">
            <v>0</v>
          </cell>
          <cell r="BC669">
            <v>3108962605</v>
          </cell>
          <cell r="BD669" t="str">
            <v>CALLE 4 C 35 A 21</v>
          </cell>
          <cell r="BE669" t="str">
            <v>POPAYÁN</v>
          </cell>
          <cell r="BF669" t="str">
            <v>O</v>
          </cell>
        </row>
        <row r="670">
          <cell r="A670">
            <v>34658775</v>
          </cell>
          <cell r="B670" t="str">
            <v xml:space="preserve">YENNI ISABEL PONCE MONTERO </v>
          </cell>
          <cell r="C670" t="str">
            <v>ACTIVO</v>
          </cell>
          <cell r="D670">
            <v>0</v>
          </cell>
          <cell r="E670">
            <v>0</v>
          </cell>
          <cell r="F670">
            <v>0</v>
          </cell>
          <cell r="G670" t="str">
            <v>OPERATIVO</v>
          </cell>
          <cell r="H670" t="str">
            <v>REGULAR</v>
          </cell>
          <cell r="I670" t="str">
            <v>F</v>
          </cell>
          <cell r="J670" t="str">
            <v>yenny.pm@hotmail.com</v>
          </cell>
          <cell r="K670" t="str">
            <v>CASADO</v>
          </cell>
          <cell r="L670">
            <v>2</v>
          </cell>
          <cell r="M670" t="str">
            <v>AUXILIAR OPERATIVO DE SERVICIO</v>
          </cell>
          <cell r="N670" t="str">
            <v>AUXILIAR</v>
          </cell>
          <cell r="O670" t="str">
            <v>I</v>
          </cell>
          <cell r="P670" t="str">
            <v>TRÁNSITO POPAYÁN</v>
          </cell>
          <cell r="Q670" t="str">
            <v>TRÁNSITO POPAYÁN</v>
          </cell>
          <cell r="R670" t="str">
            <v>FRONT OFFICE</v>
          </cell>
          <cell r="S670" t="str">
            <v>YULY ANDREA VILLAMARIN ESCOBAR</v>
          </cell>
          <cell r="T670" t="str">
            <v>INDEFINIDO</v>
          </cell>
          <cell r="U670">
            <v>0</v>
          </cell>
          <cell r="V670">
            <v>43423</v>
          </cell>
          <cell r="W670">
            <v>0</v>
          </cell>
          <cell r="X670">
            <v>0.18082191780821918</v>
          </cell>
          <cell r="Y670" t="str">
            <v>PROFESIONAL</v>
          </cell>
          <cell r="Z670" t="str">
            <v>ADMINISTRACIÓN Y AUDITORIAS DE ENTIDADES DE SALUD</v>
          </cell>
          <cell r="AA670">
            <v>0</v>
          </cell>
          <cell r="AB670" t="str">
            <v>SALUD OCUPACIONAL</v>
          </cell>
          <cell r="AC670">
            <v>0</v>
          </cell>
          <cell r="AD670">
            <v>0</v>
          </cell>
          <cell r="AE670" t="str">
            <v>ESACAUCA</v>
          </cell>
          <cell r="AF670">
            <v>0</v>
          </cell>
          <cell r="AG670" t="str">
            <v>UNIVERSIDAD DEL TOLIMA</v>
          </cell>
          <cell r="AH670">
            <v>0</v>
          </cell>
          <cell r="AI670">
            <v>0</v>
          </cell>
          <cell r="AJ670">
            <v>2015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  <cell r="AS670">
            <v>0</v>
          </cell>
          <cell r="AT670">
            <v>0</v>
          </cell>
          <cell r="AU670">
            <v>0</v>
          </cell>
          <cell r="AV670">
            <v>28274</v>
          </cell>
          <cell r="AW670">
            <v>41.684931506849317</v>
          </cell>
          <cell r="AX670" t="str">
            <v>TRÁNSITO POPAYÁN</v>
          </cell>
          <cell r="AY670" t="str">
            <v>CARRERA 2 CON CALLE 25 NORTE, SALIDA AL HUILA, VÍA POMONA.</v>
          </cell>
          <cell r="AZ670">
            <v>0</v>
          </cell>
          <cell r="BA670">
            <v>0</v>
          </cell>
          <cell r="BB670">
            <v>0</v>
          </cell>
          <cell r="BC670">
            <v>3106338615</v>
          </cell>
          <cell r="BD670" t="str">
            <v>CARRERA 15 8 N 124</v>
          </cell>
          <cell r="BE670" t="str">
            <v>POPAYÁN</v>
          </cell>
          <cell r="BF670" t="str">
            <v>O</v>
          </cell>
        </row>
        <row r="671">
          <cell r="A671">
            <v>98546822</v>
          </cell>
          <cell r="B671" t="str">
            <v>CARLOS ALBERTO LONDOÑO VILLA</v>
          </cell>
          <cell r="C671" t="str">
            <v>ACTIVO</v>
          </cell>
          <cell r="D671">
            <v>0</v>
          </cell>
          <cell r="E671">
            <v>0</v>
          </cell>
          <cell r="F671">
            <v>0</v>
          </cell>
          <cell r="G671" t="str">
            <v>OPERATIVO</v>
          </cell>
          <cell r="H671" t="str">
            <v>REGULAR</v>
          </cell>
          <cell r="I671" t="str">
            <v>M</v>
          </cell>
          <cell r="J671" t="str">
            <v>carlos.londono@quipux.com</v>
          </cell>
          <cell r="K671" t="str">
            <v>CASADO</v>
          </cell>
          <cell r="L671">
            <v>1</v>
          </cell>
          <cell r="M671" t="str">
            <v>ANALISTA DESARROLLADOR</v>
          </cell>
          <cell r="N671" t="str">
            <v>PROFESIONAL SENIOR</v>
          </cell>
          <cell r="O671" t="str">
            <v>II</v>
          </cell>
          <cell r="P671" t="str">
            <v>CASA MATRIZ</v>
          </cell>
          <cell r="Q671" t="str">
            <v>VICEPRESIDENCIA DE FÁBRICA DE SOFTWARE</v>
          </cell>
          <cell r="R671" t="str">
            <v>GERENCIA DE OPTIMIZACIÓN DE SOLUCIONES</v>
          </cell>
          <cell r="S671" t="str">
            <v>JUAN CARLOS LONDOÑO TASCON</v>
          </cell>
          <cell r="T671" t="str">
            <v>INDEFINIDO</v>
          </cell>
          <cell r="U671">
            <v>0</v>
          </cell>
          <cell r="V671">
            <v>43424</v>
          </cell>
          <cell r="W671">
            <v>0</v>
          </cell>
          <cell r="X671">
            <v>0.17808219178082191</v>
          </cell>
          <cell r="Y671" t="str">
            <v>BACHILLER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1986</v>
          </cell>
          <cell r="AK671">
            <v>0</v>
          </cell>
          <cell r="AL671">
            <v>0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25326</v>
          </cell>
          <cell r="AW671">
            <v>49.761643835616439</v>
          </cell>
          <cell r="AX671" t="str">
            <v>FORUM</v>
          </cell>
          <cell r="AY671" t="str">
            <v>Calle 7 Sur #42 - 70</v>
          </cell>
          <cell r="AZ671">
            <v>0</v>
          </cell>
          <cell r="BA671">
            <v>0</v>
          </cell>
          <cell r="BB671">
            <v>0</v>
          </cell>
          <cell r="BC671">
            <v>3193394895</v>
          </cell>
          <cell r="BD671" t="str">
            <v>CALLE 42 # 68 35</v>
          </cell>
          <cell r="BE671" t="str">
            <v>MEDELLÍN</v>
          </cell>
          <cell r="BF671" t="str">
            <v>O</v>
          </cell>
        </row>
        <row r="672">
          <cell r="A672">
            <v>1152702518</v>
          </cell>
          <cell r="B672" t="str">
            <v>MATEO YAMID SANCHEZ AGUDELO</v>
          </cell>
          <cell r="C672" t="str">
            <v>ACTIVO</v>
          </cell>
          <cell r="D672">
            <v>0</v>
          </cell>
          <cell r="E672">
            <v>0</v>
          </cell>
          <cell r="F672">
            <v>0</v>
          </cell>
          <cell r="G672" t="str">
            <v>OPERATIVO</v>
          </cell>
          <cell r="H672" t="str">
            <v>REGULAR</v>
          </cell>
          <cell r="I672" t="str">
            <v>M</v>
          </cell>
          <cell r="J672" t="str">
            <v>mateo.sanchez@quipux.com</v>
          </cell>
          <cell r="K672" t="str">
            <v>SOLTERO</v>
          </cell>
          <cell r="L672">
            <v>0</v>
          </cell>
          <cell r="M672" t="str">
            <v>ANALISTA DESARROLLADOR</v>
          </cell>
          <cell r="N672" t="str">
            <v>PROFESIONAL STAFF</v>
          </cell>
          <cell r="O672" t="str">
            <v>II</v>
          </cell>
          <cell r="P672" t="str">
            <v>CASA MATRIZ</v>
          </cell>
          <cell r="Q672" t="str">
            <v>VICEPRESIDENCIA DE FÁBRICA DE SOFTWARE</v>
          </cell>
          <cell r="R672" t="str">
            <v>GERENCIA DE OPTIMIZACIÓN DE SOLUCIONES</v>
          </cell>
          <cell r="S672" t="str">
            <v>SEBASTIAN LEANDRO CAIROZA LONDOÑO</v>
          </cell>
          <cell r="T672" t="str">
            <v>INDEFINIDO</v>
          </cell>
          <cell r="U672">
            <v>0</v>
          </cell>
          <cell r="V672">
            <v>43424</v>
          </cell>
          <cell r="W672">
            <v>0</v>
          </cell>
          <cell r="X672">
            <v>0.17808219178082191</v>
          </cell>
          <cell r="Y672" t="str">
            <v>TECNOLÓGICO</v>
          </cell>
          <cell r="Z672">
            <v>0</v>
          </cell>
          <cell r="AA672" t="str">
            <v xml:space="preserve">SISTEMAS DE INFORMACIÓN </v>
          </cell>
          <cell r="AB672" t="str">
            <v>ESTUDIANTE DE INGENIERIA DE SISTEMAS</v>
          </cell>
          <cell r="AC672">
            <v>0</v>
          </cell>
          <cell r="AD672">
            <v>0</v>
          </cell>
          <cell r="AE672">
            <v>0</v>
          </cell>
          <cell r="AF672" t="str">
            <v>INSTITUTO TECNOLÓGICO METROPOLITANO</v>
          </cell>
          <cell r="AG672" t="str">
            <v>INSTITUTO TECNOLÓGICO METROPOLITANO</v>
          </cell>
          <cell r="AH672">
            <v>0</v>
          </cell>
          <cell r="AI672">
            <v>0</v>
          </cell>
          <cell r="AJ672">
            <v>2018</v>
          </cell>
          <cell r="AK672">
            <v>0</v>
          </cell>
          <cell r="AL672">
            <v>0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35104</v>
          </cell>
          <cell r="AW672">
            <v>22.972602739726028</v>
          </cell>
          <cell r="AX672" t="str">
            <v>FORUM</v>
          </cell>
          <cell r="AY672" t="str">
            <v>Calle 7 Sur #42 - 70</v>
          </cell>
          <cell r="AZ672">
            <v>0</v>
          </cell>
          <cell r="BA672">
            <v>0</v>
          </cell>
          <cell r="BB672">
            <v>5890423</v>
          </cell>
          <cell r="BC672">
            <v>3135114214</v>
          </cell>
          <cell r="BD672" t="str">
            <v>CARRERA 50 D # 92 102</v>
          </cell>
          <cell r="BE672" t="str">
            <v>MEDELLÍN</v>
          </cell>
          <cell r="BF672" t="str">
            <v>O</v>
          </cell>
        </row>
        <row r="673">
          <cell r="A673">
            <v>1017134485</v>
          </cell>
          <cell r="B673" t="str">
            <v>VICTOR ALEJANDRO VEGA MARIN</v>
          </cell>
          <cell r="C673" t="str">
            <v>INACTIVO</v>
          </cell>
          <cell r="D673" t="str">
            <v>VOLUNTARIA POSITIVA</v>
          </cell>
          <cell r="E673">
            <v>0</v>
          </cell>
          <cell r="F673" t="str">
            <v>RENUNCIA VOLUNTARIA</v>
          </cell>
          <cell r="G673" t="str">
            <v>OPERATIVO</v>
          </cell>
          <cell r="H673" t="str">
            <v>REGULAR</v>
          </cell>
          <cell r="I673" t="str">
            <v>M</v>
          </cell>
          <cell r="J673" t="str">
            <v>alejandro.vega@quipux.com</v>
          </cell>
          <cell r="K673" t="str">
            <v>SOLTERO</v>
          </cell>
          <cell r="L673">
            <v>0</v>
          </cell>
          <cell r="M673" t="str">
            <v>GESTOR DE INNOVACIÓN</v>
          </cell>
          <cell r="N673" t="str">
            <v>PROFESIONAL STAFF</v>
          </cell>
          <cell r="O673" t="str">
            <v>II</v>
          </cell>
          <cell r="P673" t="str">
            <v>CASA MATRIZ</v>
          </cell>
          <cell r="Q673" t="str">
            <v>VICEPRESIDENCIA DE INVESTIGACIÓN Y DESARROLLO</v>
          </cell>
          <cell r="R673" t="str">
            <v>EQUIPO DE INVESTIGACIÓN Y DESARROLLO</v>
          </cell>
          <cell r="S673" t="str">
            <v>JEIMY PATRICIA AMAYA NIETO</v>
          </cell>
          <cell r="T673" t="str">
            <v>INDEFINIDO</v>
          </cell>
          <cell r="U673">
            <v>0</v>
          </cell>
          <cell r="V673">
            <v>43424</v>
          </cell>
          <cell r="W673">
            <v>43430</v>
          </cell>
          <cell r="X673">
            <v>1.643835616438356E-2</v>
          </cell>
          <cell r="Y673" t="str">
            <v>PROFESIONAL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31632</v>
          </cell>
          <cell r="AW673">
            <v>32.484931506849314</v>
          </cell>
          <cell r="AX673" t="str">
            <v>MILLA DE ORO</v>
          </cell>
          <cell r="AY673" t="str">
            <v>CRA 43 A N 3 SUR-130 TORRE 1 PISO 12 MILLA DE ORO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</row>
        <row r="674">
          <cell r="A674">
            <v>39190496</v>
          </cell>
          <cell r="B674" t="str">
            <v>YOLIMA AIDE PATIÑO CANO</v>
          </cell>
          <cell r="C674" t="str">
            <v>INACTIVO</v>
          </cell>
          <cell r="D674" t="str">
            <v>VOLUNTARIA NEGATIVA</v>
          </cell>
          <cell r="E674">
            <v>0</v>
          </cell>
          <cell r="F674" t="str">
            <v>RENUNCIA VOLUNTARIA</v>
          </cell>
          <cell r="G674" t="str">
            <v>OPERATIVO</v>
          </cell>
          <cell r="H674" t="str">
            <v>REGULAR</v>
          </cell>
          <cell r="I674" t="str">
            <v>F</v>
          </cell>
          <cell r="J674" t="str">
            <v>yolimacano@gmail.com</v>
          </cell>
          <cell r="K674" t="str">
            <v>SOLTERO</v>
          </cell>
          <cell r="L674">
            <v>0</v>
          </cell>
          <cell r="M674" t="str">
            <v>SECRETARIA | RECEPCIONISTA</v>
          </cell>
          <cell r="N674" t="str">
            <v>AUXILIAR</v>
          </cell>
          <cell r="O674" t="str">
            <v>I</v>
          </cell>
          <cell r="P674" t="str">
            <v>TRÁNSITO RIONEGRO</v>
          </cell>
          <cell r="Q674" t="str">
            <v>TRÁNSITO RIONEGRO</v>
          </cell>
          <cell r="R674" t="str">
            <v>OPERACIONES</v>
          </cell>
          <cell r="S674" t="str">
            <v>BIBI KRISHANA OCHOA ARROYAVE</v>
          </cell>
          <cell r="T674" t="str">
            <v>FIJO INFERIOR A UN AÑO</v>
          </cell>
          <cell r="U674">
            <v>43796</v>
          </cell>
          <cell r="V674">
            <v>43432</v>
          </cell>
          <cell r="W674">
            <v>43438</v>
          </cell>
          <cell r="X674">
            <v>1.643835616438356E-2</v>
          </cell>
          <cell r="Y674" t="str">
            <v>TECNOLÓGICO</v>
          </cell>
          <cell r="Z674" t="str">
            <v>SECRETARIADO CONTABLE Y SISTEMATIZADO</v>
          </cell>
          <cell r="AA674" t="str">
            <v xml:space="preserve">GESTIÓN EMPRESARIAL </v>
          </cell>
          <cell r="AB674">
            <v>0</v>
          </cell>
          <cell r="AC674">
            <v>0</v>
          </cell>
          <cell r="AD674">
            <v>0</v>
          </cell>
          <cell r="AE674" t="str">
            <v>SENA</v>
          </cell>
          <cell r="AF674" t="str">
            <v>UNIVERSIDAD DE INVESTIGACIÓN Y DESARROLLO</v>
          </cell>
          <cell r="AG674">
            <v>0</v>
          </cell>
          <cell r="AH674">
            <v>0</v>
          </cell>
          <cell r="AI674">
            <v>0</v>
          </cell>
          <cell r="AJ674">
            <v>2010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29334</v>
          </cell>
          <cell r="AW674">
            <v>38.780821917808218</v>
          </cell>
          <cell r="AX674" t="str">
            <v>TRÁNSITO RIONEGRO</v>
          </cell>
          <cell r="AY674" t="str">
            <v>CARRERA 47 NO. 62-50</v>
          </cell>
          <cell r="AZ674">
            <v>0</v>
          </cell>
          <cell r="BA674" t="str">
            <v>5621717 ext 114</v>
          </cell>
          <cell r="BB674">
            <v>3113895971</v>
          </cell>
          <cell r="BC674">
            <v>3143110589</v>
          </cell>
          <cell r="BD674" t="str">
            <v>CARRERA 20 VEREDA EL TAMBO LA CEJA</v>
          </cell>
          <cell r="BE674" t="str">
            <v>LA CEJA</v>
          </cell>
          <cell r="BF674">
            <v>0</v>
          </cell>
        </row>
        <row r="675">
          <cell r="A675">
            <v>1128436984</v>
          </cell>
          <cell r="B675" t="str">
            <v>PABLO ANDRES HINCAPIE DUQUE</v>
          </cell>
          <cell r="C675" t="str">
            <v>ACTIVO</v>
          </cell>
          <cell r="D675">
            <v>0</v>
          </cell>
          <cell r="E675">
            <v>0</v>
          </cell>
          <cell r="F675">
            <v>0</v>
          </cell>
          <cell r="G675" t="str">
            <v>OPERATIVO</v>
          </cell>
          <cell r="H675" t="str">
            <v>REGULAR</v>
          </cell>
          <cell r="I675" t="str">
            <v>M</v>
          </cell>
          <cell r="J675" t="str">
            <v>pablo.hincapie@quipux.com</v>
          </cell>
          <cell r="K675" t="str">
            <v>SOLTERO</v>
          </cell>
          <cell r="L675">
            <v>0</v>
          </cell>
          <cell r="M675" t="str">
            <v>ANALISTA DESARROLLADOR</v>
          </cell>
          <cell r="N675" t="str">
            <v>PROFESIONAL STAFF</v>
          </cell>
          <cell r="O675" t="str">
            <v>III</v>
          </cell>
          <cell r="P675" t="str">
            <v>CASA MATRIZ</v>
          </cell>
          <cell r="Q675" t="str">
            <v>VICEPRESIDENCIA DE FÁBRICA DE SOFTWARE</v>
          </cell>
          <cell r="R675" t="str">
            <v>GERENCIA DE OPTIMIZACIÓN DE SOLUCIONES</v>
          </cell>
          <cell r="S675" t="str">
            <v>ANGELA MARIA CUARTAS HURTADO</v>
          </cell>
          <cell r="T675" t="str">
            <v>INDEFINIDO</v>
          </cell>
          <cell r="U675">
            <v>0</v>
          </cell>
          <cell r="V675">
            <v>43432</v>
          </cell>
          <cell r="W675">
            <v>0</v>
          </cell>
          <cell r="X675">
            <v>0.15616438356164383</v>
          </cell>
          <cell r="Y675" t="str">
            <v>PROFESIONAL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33296</v>
          </cell>
          <cell r="AW675">
            <v>27.926027397260274</v>
          </cell>
          <cell r="AX675" t="str">
            <v>FORUM</v>
          </cell>
          <cell r="AY675" t="str">
            <v>Calle 7 Sur #42 - 70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</row>
        <row r="676">
          <cell r="A676">
            <v>71734267</v>
          </cell>
          <cell r="B676" t="str">
            <v>HERNAN SALAZAR ESTRADA</v>
          </cell>
          <cell r="C676" t="str">
            <v>ACTIVO</v>
          </cell>
          <cell r="D676">
            <v>0</v>
          </cell>
          <cell r="E676">
            <v>0</v>
          </cell>
          <cell r="F676">
            <v>0</v>
          </cell>
          <cell r="G676" t="str">
            <v>OPERATIVO</v>
          </cell>
          <cell r="H676" t="str">
            <v>REGULAR</v>
          </cell>
          <cell r="I676" t="str">
            <v>M</v>
          </cell>
          <cell r="J676" t="str">
            <v>hernan.salazar@quipux.com</v>
          </cell>
          <cell r="K676" t="str">
            <v>SOLTERO</v>
          </cell>
          <cell r="L676">
            <v>0</v>
          </cell>
          <cell r="M676" t="str">
            <v>ANALISTA DESARROLLADOR</v>
          </cell>
          <cell r="N676" t="str">
            <v>PROFESIONAL STAFF</v>
          </cell>
          <cell r="O676" t="str">
            <v>II</v>
          </cell>
          <cell r="P676" t="str">
            <v>CASA MATRIZ</v>
          </cell>
          <cell r="Q676" t="str">
            <v>VICEPRESIDENCIA DE FÁBRICA DE SOFTWARE</v>
          </cell>
          <cell r="R676" t="str">
            <v>GERENCIA DE OPTIMIZACIÓN DE SOLUCIONES</v>
          </cell>
          <cell r="S676" t="str">
            <v>JULIAN HUMBERTO LOPEZ RAMIREZ</v>
          </cell>
          <cell r="T676" t="str">
            <v>INDEFINIDO</v>
          </cell>
          <cell r="U676">
            <v>0</v>
          </cell>
          <cell r="V676">
            <v>43432</v>
          </cell>
          <cell r="W676">
            <v>0</v>
          </cell>
          <cell r="X676">
            <v>0.15616438356164383</v>
          </cell>
          <cell r="Y676" t="str">
            <v>PROFESIONAL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26585</v>
          </cell>
          <cell r="AW676">
            <v>46.31232876712329</v>
          </cell>
          <cell r="AX676" t="str">
            <v>MILLA DE ORO</v>
          </cell>
          <cell r="AY676" t="str">
            <v>CRA 43 A N 3 SUR-130 TORRE 1 PISO 12 MILLA DE ORO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</row>
        <row r="677">
          <cell r="A677">
            <v>92532121</v>
          </cell>
          <cell r="B677" t="str">
            <v>EDWIN ALFREDO ACOSTA BRAVO</v>
          </cell>
          <cell r="C677" t="str">
            <v>ACTIVO</v>
          </cell>
          <cell r="D677">
            <v>0</v>
          </cell>
          <cell r="E677">
            <v>0</v>
          </cell>
          <cell r="F677">
            <v>0</v>
          </cell>
          <cell r="G677" t="str">
            <v>OPERATIVO</v>
          </cell>
          <cell r="H677" t="str">
            <v>REGULAR</v>
          </cell>
          <cell r="I677" t="str">
            <v>M</v>
          </cell>
          <cell r="J677" t="str">
            <v>edwin.acosta@quipux.com</v>
          </cell>
          <cell r="K677" t="str">
            <v>SOLTERO</v>
          </cell>
          <cell r="L677">
            <v>0</v>
          </cell>
          <cell r="M677" t="str">
            <v>ANALISTA DESARROLLADOR</v>
          </cell>
          <cell r="N677" t="str">
            <v>PROFESIONAL SENIOR</v>
          </cell>
          <cell r="O677" t="str">
            <v>I</v>
          </cell>
          <cell r="P677" t="str">
            <v>CASA MATRIZ</v>
          </cell>
          <cell r="Q677" t="str">
            <v>VICEPRESIDENCIA DE FÁBRICA DE SOFTWARE</v>
          </cell>
          <cell r="R677" t="str">
            <v>GERENCIA DE OPTIMIZACIÓN DE SOLUCIONES</v>
          </cell>
          <cell r="S677" t="str">
            <v>JULIAN HUMBERTO LOPEZ RAMIREZ</v>
          </cell>
          <cell r="T677" t="str">
            <v>INDEFINIDO</v>
          </cell>
          <cell r="U677">
            <v>0</v>
          </cell>
          <cell r="V677">
            <v>43437</v>
          </cell>
          <cell r="W677">
            <v>0</v>
          </cell>
          <cell r="X677">
            <v>0.14246575342465753</v>
          </cell>
          <cell r="Y677" t="str">
            <v>TECNOLÓGICO</v>
          </cell>
          <cell r="Z677" t="str">
            <v>INGENIERIA DE SISTEMAS</v>
          </cell>
          <cell r="AA677" t="str">
            <v>DISEÑO GRAFICO</v>
          </cell>
          <cell r="AB677" t="str">
            <v>ESTUDIANTE DE INGENIERIA DE SISTEMAS</v>
          </cell>
          <cell r="AC677">
            <v>0</v>
          </cell>
          <cell r="AD677">
            <v>0</v>
          </cell>
          <cell r="AE677" t="str">
            <v>CORPORACIÓN UNIFICADA NACIONAL</v>
          </cell>
          <cell r="AF677" t="str">
            <v>PASCUAL BRAVO</v>
          </cell>
          <cell r="AG677" t="str">
            <v>UNIVERSIDAD DE ANTIOQUIA</v>
          </cell>
          <cell r="AH677">
            <v>0</v>
          </cell>
          <cell r="AI677">
            <v>0</v>
          </cell>
          <cell r="AJ677">
            <v>2011</v>
          </cell>
          <cell r="AK677">
            <v>0</v>
          </cell>
          <cell r="AL677">
            <v>0</v>
          </cell>
          <cell r="AM677">
            <v>0</v>
          </cell>
          <cell r="AN677">
            <v>0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28665</v>
          </cell>
          <cell r="AW677">
            <v>40.613698630136987</v>
          </cell>
          <cell r="AX677" t="str">
            <v>MILLA DE ORO</v>
          </cell>
          <cell r="AY677" t="str">
            <v>CRA 43 A N 3 SUR-130 TORRE 1 PISO 12 MILLA DE ORO</v>
          </cell>
          <cell r="AZ677">
            <v>0</v>
          </cell>
          <cell r="BA677">
            <v>3137000</v>
          </cell>
          <cell r="BB677">
            <v>3374811</v>
          </cell>
          <cell r="BC677">
            <v>3186992028</v>
          </cell>
          <cell r="BD677" t="str">
            <v>CALLE 42a Sur No. 63b – 14 Apto 202</v>
          </cell>
          <cell r="BE677" t="str">
            <v>SAN ANTONIO DE PRADO</v>
          </cell>
          <cell r="BF677" t="str">
            <v>O</v>
          </cell>
        </row>
        <row r="678">
          <cell r="A678">
            <v>1035427124</v>
          </cell>
          <cell r="B678" t="str">
            <v>MONICA BEDOYA RAMIREZ</v>
          </cell>
          <cell r="C678" t="str">
            <v>ACTIVO</v>
          </cell>
          <cell r="D678">
            <v>0</v>
          </cell>
          <cell r="E678">
            <v>0</v>
          </cell>
          <cell r="F678">
            <v>0</v>
          </cell>
          <cell r="G678" t="str">
            <v>OPERATIVO</v>
          </cell>
          <cell r="H678" t="str">
            <v>REGULAR</v>
          </cell>
          <cell r="I678" t="str">
            <v>F</v>
          </cell>
          <cell r="J678" t="str">
            <v>monica.bedoya@quipux.com</v>
          </cell>
          <cell r="K678" t="str">
            <v>SOLTERO</v>
          </cell>
          <cell r="L678">
            <v>0</v>
          </cell>
          <cell r="M678" t="str">
            <v>ANALISTA DE CALIDAD</v>
          </cell>
          <cell r="N678" t="str">
            <v>PROFESIONAL STAFF</v>
          </cell>
          <cell r="O678" t="str">
            <v>II</v>
          </cell>
          <cell r="P678" t="str">
            <v>CASA MATRIZ</v>
          </cell>
          <cell r="Q678" t="str">
            <v>VICEPRESIDENCIA DE FÁBRICA DE SOFTWARE</v>
          </cell>
          <cell r="R678" t="str">
            <v>GERENCIA DE OPTIMIZACIÓN DE SOLUCIONES</v>
          </cell>
          <cell r="S678" t="str">
            <v>JULIAN HUMBERTO LOPEZ RAMIREZ</v>
          </cell>
          <cell r="T678" t="str">
            <v>INDEFINIDO</v>
          </cell>
          <cell r="U678">
            <v>0</v>
          </cell>
          <cell r="V678">
            <v>43437</v>
          </cell>
          <cell r="W678">
            <v>0</v>
          </cell>
          <cell r="X678">
            <v>0.14246575342465753</v>
          </cell>
          <cell r="Y678" t="str">
            <v>ESPECIALIZACIÓN</v>
          </cell>
          <cell r="Z678">
            <v>0</v>
          </cell>
          <cell r="AA678" t="str">
            <v>ANALISIS Y DESARROLLO DE INFORMACIÓN</v>
          </cell>
          <cell r="AB678" t="str">
            <v>ESTUDIANTE DE INGENIERIA INFORMATICA</v>
          </cell>
          <cell r="AC678" t="str">
            <v>ESPECIALIZACIÓN TECNOLOGICA EN PRUEBAS DE SOFTWARE</v>
          </cell>
          <cell r="AD678">
            <v>0</v>
          </cell>
          <cell r="AE678">
            <v>0</v>
          </cell>
          <cell r="AF678" t="str">
            <v>SENA</v>
          </cell>
          <cell r="AG678" t="str">
            <v>UNIVERSIDAD CATOLICA DEL NORTE</v>
          </cell>
          <cell r="AH678" t="str">
            <v>SENA</v>
          </cell>
          <cell r="AI678">
            <v>0</v>
          </cell>
          <cell r="AJ678">
            <v>2017</v>
          </cell>
          <cell r="AK678">
            <v>0</v>
          </cell>
          <cell r="AL678">
            <v>0</v>
          </cell>
          <cell r="AM678">
            <v>0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33741</v>
          </cell>
          <cell r="AW678">
            <v>26.706849315068492</v>
          </cell>
          <cell r="AX678" t="str">
            <v>MILLA DE ORO</v>
          </cell>
          <cell r="AY678" t="str">
            <v>CRA 43 A N 3 SUR-130 TORRE 1 PISO 12 MILLA DE ORO</v>
          </cell>
          <cell r="AZ678">
            <v>0</v>
          </cell>
          <cell r="BA678">
            <v>3137000</v>
          </cell>
          <cell r="BB678">
            <v>3042107949</v>
          </cell>
          <cell r="BC678">
            <v>3216203243</v>
          </cell>
          <cell r="BD678" t="str">
            <v>TRANSVERSAL 56 A # 55 19</v>
          </cell>
          <cell r="BE678" t="str">
            <v>BELLO</v>
          </cell>
          <cell r="BF678" t="str">
            <v>O</v>
          </cell>
        </row>
        <row r="679">
          <cell r="A679">
            <v>1128458201</v>
          </cell>
          <cell r="B679" t="str">
            <v>LAURA MARCELA SUAREZ CASTAÑO</v>
          </cell>
          <cell r="C679" t="str">
            <v>ACTIVO</v>
          </cell>
          <cell r="D679">
            <v>0</v>
          </cell>
          <cell r="E679">
            <v>0</v>
          </cell>
          <cell r="F679">
            <v>0</v>
          </cell>
          <cell r="G679" t="str">
            <v>OPERATIVO</v>
          </cell>
          <cell r="H679" t="str">
            <v>REGULAR</v>
          </cell>
          <cell r="I679" t="str">
            <v>F</v>
          </cell>
          <cell r="J679" t="str">
            <v>laura.suarez@quipux.com</v>
          </cell>
          <cell r="K679" t="str">
            <v>CASADO</v>
          </cell>
          <cell r="L679">
            <v>0</v>
          </cell>
          <cell r="M679" t="str">
            <v>ANALISTA DE PROCESOS</v>
          </cell>
          <cell r="N679" t="str">
            <v>PROFESIONAL STAFF</v>
          </cell>
          <cell r="O679" t="str">
            <v>II</v>
          </cell>
          <cell r="P679" t="str">
            <v>CASA MATRIZ</v>
          </cell>
          <cell r="Q679" t="str">
            <v>VICEPRESIDENCIA DE OPERACIONES</v>
          </cell>
          <cell r="R679" t="str">
            <v>GERENCIA DE HOMOLOGACIÓN Y CERTIFICACIÓN DEL MODELO DE OPERACIÓN</v>
          </cell>
          <cell r="S679" t="str">
            <v>LINA MARIA VALENCIA MONSALVE</v>
          </cell>
          <cell r="T679" t="str">
            <v>INDEFINIDO</v>
          </cell>
          <cell r="U679">
            <v>0</v>
          </cell>
          <cell r="V679">
            <v>43437</v>
          </cell>
          <cell r="W679">
            <v>0</v>
          </cell>
          <cell r="X679">
            <v>0.14246575342465753</v>
          </cell>
          <cell r="Y679" t="str">
            <v>ESPECIALIZACIÓN</v>
          </cell>
          <cell r="Z679">
            <v>0</v>
          </cell>
          <cell r="AA679">
            <v>0</v>
          </cell>
          <cell r="AB679" t="str">
            <v xml:space="preserve">INGENIERIA DE PROCESOS </v>
          </cell>
          <cell r="AC679" t="str">
            <v xml:space="preserve">GESTIÓN SOSTENIBLE DE PROCESOS INDUSTRIALES 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2016</v>
          </cell>
          <cell r="AK679" t="str">
            <v>05285352348ANT</v>
          </cell>
          <cell r="AL679" t="str">
            <v>INGENIERA DE PROCESOS</v>
          </cell>
          <cell r="AM679">
            <v>42790</v>
          </cell>
          <cell r="AN679" t="str">
            <v xml:space="preserve">RECURSOS HUMANOS </v>
          </cell>
          <cell r="AO679" t="str">
            <v>MERCADEO</v>
          </cell>
          <cell r="AP679" t="str">
            <v>SISTEMAS DE GESTIÓN DE LA CALIDAD</v>
          </cell>
          <cell r="AQ679">
            <v>0</v>
          </cell>
          <cell r="AR679" t="str">
            <v>SENA</v>
          </cell>
          <cell r="AS679" t="str">
            <v>SENA</v>
          </cell>
          <cell r="AT679" t="str">
            <v>SENA</v>
          </cell>
          <cell r="AU679">
            <v>0</v>
          </cell>
          <cell r="AV679">
            <v>34288</v>
          </cell>
          <cell r="AW679">
            <v>25.208219178082192</v>
          </cell>
          <cell r="AX679" t="str">
            <v>MILLA DE ORO</v>
          </cell>
          <cell r="AY679" t="str">
            <v>CRA 43 A N 3 SUR-130 TORRE 1 PISO 12 MILLA DE ORO</v>
          </cell>
          <cell r="AZ679">
            <v>0</v>
          </cell>
          <cell r="BA679">
            <v>3137000</v>
          </cell>
          <cell r="BB679">
            <v>0</v>
          </cell>
          <cell r="BC679">
            <v>3172526172</v>
          </cell>
          <cell r="BD679" t="str">
            <v>CALLE 41 SUR # 82 4</v>
          </cell>
          <cell r="BE679" t="str">
            <v>SAN ANTONIO DE PRADO</v>
          </cell>
          <cell r="BF679" t="str">
            <v>O</v>
          </cell>
        </row>
        <row r="680">
          <cell r="A680">
            <v>1143390458</v>
          </cell>
          <cell r="B680" t="str">
            <v>ANDRES FELIPE HERNANDEZ VELANDIA</v>
          </cell>
          <cell r="C680" t="str">
            <v>ACTIVO</v>
          </cell>
          <cell r="D680">
            <v>0</v>
          </cell>
          <cell r="E680">
            <v>0</v>
          </cell>
          <cell r="F680">
            <v>0</v>
          </cell>
          <cell r="G680" t="str">
            <v>OPERATIVO</v>
          </cell>
          <cell r="H680" t="str">
            <v>REGULAR</v>
          </cell>
          <cell r="I680" t="str">
            <v>M</v>
          </cell>
          <cell r="J680" t="str">
            <v>andres.hernandez@quipux.com</v>
          </cell>
          <cell r="K680" t="str">
            <v>SOLTERO</v>
          </cell>
          <cell r="L680">
            <v>0</v>
          </cell>
          <cell r="M680" t="str">
            <v>ANALISTA DE PROCESOS</v>
          </cell>
          <cell r="N680" t="str">
            <v>PROFESIONAL STAFF</v>
          </cell>
          <cell r="O680" t="str">
            <v>I</v>
          </cell>
          <cell r="P680" t="str">
            <v>CASA MATRIZ</v>
          </cell>
          <cell r="Q680" t="str">
            <v>VICEPRESIDENCIA DE OPERACIONES</v>
          </cell>
          <cell r="R680" t="str">
            <v>GERENCIA DE HOMOLOGACIÓN Y CERTIFICACIÓN DEL MODELO DE OPERACIÓN</v>
          </cell>
          <cell r="S680" t="str">
            <v>LINA MARIA VALENCIA MONSALVE</v>
          </cell>
          <cell r="T680" t="str">
            <v>INDEFINIDO</v>
          </cell>
          <cell r="U680">
            <v>0</v>
          </cell>
          <cell r="V680">
            <v>43437</v>
          </cell>
          <cell r="W680">
            <v>0</v>
          </cell>
          <cell r="X680">
            <v>0.14246575342465753</v>
          </cell>
          <cell r="Y680" t="str">
            <v>PROFESIONAL</v>
          </cell>
          <cell r="Z680">
            <v>0</v>
          </cell>
          <cell r="AA680">
            <v>0</v>
          </cell>
          <cell r="AB680" t="str">
            <v>INGENIERO INDUSTRIAL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 t="str">
            <v>UNIVERSIDAD NACIONAL DE COLOMBIA</v>
          </cell>
          <cell r="AH680">
            <v>0</v>
          </cell>
          <cell r="AI680">
            <v>0</v>
          </cell>
          <cell r="AJ680">
            <v>2018</v>
          </cell>
          <cell r="AK680" t="str">
            <v>05228404635ANT</v>
          </cell>
          <cell r="AL680" t="str">
            <v>INGENIERO INDUSTRIAL</v>
          </cell>
          <cell r="AM680">
            <v>43398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35146</v>
          </cell>
          <cell r="AW680">
            <v>22.857534246575341</v>
          </cell>
          <cell r="AX680" t="str">
            <v>MILLA DE ORO</v>
          </cell>
          <cell r="AY680" t="str">
            <v>CRA 43 A N 3 SUR-130 TORRE 1 PISO 12 MILLA DE ORO</v>
          </cell>
          <cell r="AZ680">
            <v>0</v>
          </cell>
          <cell r="BA680">
            <v>3137000</v>
          </cell>
          <cell r="BB680">
            <v>0</v>
          </cell>
          <cell r="BC680">
            <v>3178872856</v>
          </cell>
          <cell r="BD680" t="str">
            <v>CARRERA 74 # 53 118</v>
          </cell>
          <cell r="BE680" t="str">
            <v>MEDELLÍN</v>
          </cell>
          <cell r="BF680" t="str">
            <v>O</v>
          </cell>
        </row>
        <row r="681">
          <cell r="A681">
            <v>1144182910</v>
          </cell>
          <cell r="B681" t="str">
            <v>LAURA VALERIA DELGADO AYALA</v>
          </cell>
          <cell r="C681" t="str">
            <v>ACTIVO</v>
          </cell>
          <cell r="D681">
            <v>0</v>
          </cell>
          <cell r="E681">
            <v>0</v>
          </cell>
          <cell r="F681">
            <v>0</v>
          </cell>
          <cell r="G681" t="str">
            <v>OPERATIVO</v>
          </cell>
          <cell r="H681" t="str">
            <v>REGULAR</v>
          </cell>
          <cell r="I681" t="str">
            <v>F</v>
          </cell>
          <cell r="J681" t="str">
            <v>laura.delgado@quipux.com</v>
          </cell>
          <cell r="K681" t="str">
            <v>SOLTERO</v>
          </cell>
          <cell r="L681">
            <v>0</v>
          </cell>
          <cell r="M681" t="str">
            <v>ANALISTA DE PROCESOS</v>
          </cell>
          <cell r="N681" t="str">
            <v>PROFESIONAL STAFF</v>
          </cell>
          <cell r="O681" t="str">
            <v>II</v>
          </cell>
          <cell r="P681" t="str">
            <v>CASA MATRIZ</v>
          </cell>
          <cell r="Q681" t="str">
            <v>VICEPRESIDENCIA DE OPERACIONES</v>
          </cell>
          <cell r="R681" t="str">
            <v>GERENCIA DE HOMOLOGACIÓN Y CERTIFICACIÓN DEL MODELO DE OPERACIÓN</v>
          </cell>
          <cell r="S681" t="str">
            <v>LINA MARIA VALENCIA MONSALVE</v>
          </cell>
          <cell r="T681" t="str">
            <v>INDEFINIDO</v>
          </cell>
          <cell r="U681">
            <v>0</v>
          </cell>
          <cell r="V681">
            <v>43437</v>
          </cell>
          <cell r="W681">
            <v>0</v>
          </cell>
          <cell r="X681">
            <v>0.14246575342465753</v>
          </cell>
          <cell r="Y681" t="str">
            <v>PROFESIONAL</v>
          </cell>
          <cell r="Z681">
            <v>0</v>
          </cell>
          <cell r="AA681">
            <v>0</v>
          </cell>
          <cell r="AB681" t="str">
            <v>INGENIERIA INDUSTRIA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 t="str">
            <v>UNIVERSIDAD AUTONOMA DE OCCIDENTE</v>
          </cell>
          <cell r="AH681">
            <v>0</v>
          </cell>
          <cell r="AI681">
            <v>0</v>
          </cell>
          <cell r="AJ681">
            <v>2017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34704</v>
          </cell>
          <cell r="AW681">
            <v>24.068493150684933</v>
          </cell>
          <cell r="AX681" t="str">
            <v>MILLA DE ORO</v>
          </cell>
          <cell r="AY681" t="str">
            <v>CRA 43 A N 3 SUR-130 TORRE 1 PISO 12 MILLA DE ORO</v>
          </cell>
          <cell r="AZ681">
            <v>0</v>
          </cell>
          <cell r="BA681">
            <v>3137000</v>
          </cell>
          <cell r="BB681">
            <v>0</v>
          </cell>
          <cell r="BC681">
            <v>3164967562</v>
          </cell>
          <cell r="BD681" t="str">
            <v>CALLE 41 SUR  # 82-4 </v>
          </cell>
          <cell r="BE681" t="str">
            <v>SAN ANTONIO DE PRADO</v>
          </cell>
          <cell r="BF681" t="str">
            <v>B</v>
          </cell>
        </row>
        <row r="682">
          <cell r="A682">
            <v>1033650786</v>
          </cell>
          <cell r="B682" t="str">
            <v>JULIANA RINCON HERRERA</v>
          </cell>
          <cell r="C682" t="str">
            <v>ACTIVO</v>
          </cell>
          <cell r="D682">
            <v>0</v>
          </cell>
          <cell r="E682">
            <v>0</v>
          </cell>
          <cell r="F682">
            <v>0</v>
          </cell>
          <cell r="G682" t="str">
            <v>OPERATIVO</v>
          </cell>
          <cell r="H682" t="str">
            <v>REGULAR</v>
          </cell>
          <cell r="I682" t="str">
            <v>F</v>
          </cell>
          <cell r="J682" t="str">
            <v>juliana.rincon@quipux.com</v>
          </cell>
          <cell r="K682" t="str">
            <v>SOLTERO</v>
          </cell>
          <cell r="L682">
            <v>0</v>
          </cell>
          <cell r="M682" t="str">
            <v>ANALISTA DE CALIDAD</v>
          </cell>
          <cell r="N682" t="str">
            <v>PROFESIONAL SENIOR</v>
          </cell>
          <cell r="O682" t="str">
            <v>I</v>
          </cell>
          <cell r="P682" t="str">
            <v>CASA MATRIZ</v>
          </cell>
          <cell r="Q682" t="str">
            <v>VICEPRESIDENCIA DE FÁBRICA DE SOFTWARE</v>
          </cell>
          <cell r="R682" t="str">
            <v>GERENCIA DE OPTIMIZACIÓN DE SOLUCIONES</v>
          </cell>
          <cell r="S682" t="str">
            <v>JUAN CARLOS LONDOÑO TASCON</v>
          </cell>
          <cell r="T682" t="str">
            <v>INDEFINIDO</v>
          </cell>
          <cell r="U682">
            <v>0</v>
          </cell>
          <cell r="V682">
            <v>43437</v>
          </cell>
          <cell r="W682">
            <v>0</v>
          </cell>
          <cell r="X682">
            <v>0.14246575342465753</v>
          </cell>
          <cell r="Y682" t="str">
            <v>ESPECIALIZACIÓN</v>
          </cell>
          <cell r="Z682">
            <v>0</v>
          </cell>
          <cell r="AA682">
            <v>0</v>
          </cell>
          <cell r="AB682" t="str">
            <v xml:space="preserve">INGENIERIA DE SISTEMAS </v>
          </cell>
          <cell r="AC682" t="str">
            <v>ESPECIALIZACIÓN EN INGENIERIA DE SOFTWARE</v>
          </cell>
          <cell r="AD682">
            <v>0</v>
          </cell>
          <cell r="AE682">
            <v>0</v>
          </cell>
          <cell r="AF682">
            <v>0</v>
          </cell>
          <cell r="AG682" t="str">
            <v>UNIVERSIDAD DE MEDELLÍN</v>
          </cell>
          <cell r="AH682">
            <v>0</v>
          </cell>
          <cell r="AI682">
            <v>0</v>
          </cell>
          <cell r="AJ682">
            <v>2018</v>
          </cell>
          <cell r="AK682" t="str">
            <v>05255326776ANT</v>
          </cell>
          <cell r="AL682" t="str">
            <v>INGENIERA DE SISTEMAS</v>
          </cell>
          <cell r="AM682">
            <v>42452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33176</v>
          </cell>
          <cell r="AW682">
            <v>28.254794520547946</v>
          </cell>
          <cell r="AX682" t="str">
            <v>FORUM</v>
          </cell>
          <cell r="AY682" t="str">
            <v>Calle 7 Sur #42 - 70</v>
          </cell>
          <cell r="AZ682">
            <v>0</v>
          </cell>
          <cell r="BA682">
            <v>0</v>
          </cell>
          <cell r="BB682">
            <v>0</v>
          </cell>
          <cell r="BC682">
            <v>3128728517</v>
          </cell>
          <cell r="BD682" t="str">
            <v>CALLE  29A #85A-33 INT.201</v>
          </cell>
          <cell r="BE682" t="str">
            <v>MEDELLÍN</v>
          </cell>
          <cell r="BF682" t="str">
            <v>A</v>
          </cell>
        </row>
        <row r="683">
          <cell r="A683">
            <v>1020448886</v>
          </cell>
          <cell r="B683" t="str">
            <v>SARA JULIANA TAMAYO ORTIZ</v>
          </cell>
          <cell r="C683" t="str">
            <v>ACTIVO</v>
          </cell>
          <cell r="D683">
            <v>0</v>
          </cell>
          <cell r="E683">
            <v>0</v>
          </cell>
          <cell r="F683">
            <v>0</v>
          </cell>
          <cell r="G683" t="str">
            <v>OPERATIVO</v>
          </cell>
          <cell r="H683" t="str">
            <v>REGULAR</v>
          </cell>
          <cell r="I683" t="str">
            <v>F</v>
          </cell>
          <cell r="J683" t="str">
            <v>sara.tamayo@quipux.com</v>
          </cell>
          <cell r="K683" t="str">
            <v>SOLTERO</v>
          </cell>
          <cell r="L683">
            <v>0</v>
          </cell>
          <cell r="M683" t="str">
            <v>ANALISTA DE REQUISITOS</v>
          </cell>
          <cell r="N683" t="str">
            <v>PROFESIONAL STAFF</v>
          </cell>
          <cell r="O683" t="str">
            <v>III</v>
          </cell>
          <cell r="P683" t="str">
            <v>CASA MATRIZ</v>
          </cell>
          <cell r="Q683" t="str">
            <v>VICEPRESIDENCIA DE FÁBRICA DE SOFTWARE</v>
          </cell>
          <cell r="R683" t="str">
            <v>GERENCIA DE OPTIMIZACIÓN DE SOLUCIONES</v>
          </cell>
          <cell r="S683" t="str">
            <v>ANGELA MARIA CUARTAS HURTADO</v>
          </cell>
          <cell r="T683" t="str">
            <v>INDEFINIDO</v>
          </cell>
          <cell r="U683">
            <v>0</v>
          </cell>
          <cell r="V683">
            <v>43437</v>
          </cell>
          <cell r="W683">
            <v>0</v>
          </cell>
          <cell r="X683">
            <v>0.14246575342465753</v>
          </cell>
          <cell r="Y683" t="str">
            <v>PROFESIONAL</v>
          </cell>
          <cell r="Z683">
            <v>0</v>
          </cell>
          <cell r="AA683">
            <v>0</v>
          </cell>
          <cell r="AB683" t="str">
            <v xml:space="preserve">INGENIERIA DE SISTEMAS 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 t="str">
            <v>UNIVERSIDAD DE ANTIOQUIA</v>
          </cell>
          <cell r="AH683">
            <v>0</v>
          </cell>
          <cell r="AI683">
            <v>0</v>
          </cell>
          <cell r="AJ683">
            <v>2018</v>
          </cell>
          <cell r="AK683" t="str">
            <v>05255396073ANT</v>
          </cell>
          <cell r="AL683" t="str">
            <v>INGENIERA DE SISTEMAS</v>
          </cell>
          <cell r="AM683">
            <v>43322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33754</v>
          </cell>
          <cell r="AW683">
            <v>26.671232876712327</v>
          </cell>
          <cell r="AX683" t="str">
            <v>FORUM</v>
          </cell>
          <cell r="AY683" t="str">
            <v>Calle 7 Sur #42 - 70</v>
          </cell>
          <cell r="AZ683">
            <v>0</v>
          </cell>
          <cell r="BA683">
            <v>0</v>
          </cell>
          <cell r="BB683">
            <v>2724868</v>
          </cell>
          <cell r="BC683">
            <v>3152873432</v>
          </cell>
          <cell r="BD683" t="str">
            <v>CALLE 48 # 51 13</v>
          </cell>
          <cell r="BE683" t="str">
            <v>BELLO</v>
          </cell>
          <cell r="BF683" t="str">
            <v>O</v>
          </cell>
        </row>
        <row r="684">
          <cell r="A684">
            <v>1057305145</v>
          </cell>
          <cell r="B684" t="str">
            <v>MARIA CLAUDIA SALAS NARANJO</v>
          </cell>
          <cell r="C684" t="str">
            <v>ACTIVO</v>
          </cell>
          <cell r="D684">
            <v>0</v>
          </cell>
          <cell r="E684">
            <v>0</v>
          </cell>
          <cell r="F684">
            <v>0</v>
          </cell>
          <cell r="G684" t="str">
            <v>OPERATIVO</v>
          </cell>
          <cell r="H684" t="str">
            <v>REGULAR</v>
          </cell>
          <cell r="I684" t="str">
            <v>F</v>
          </cell>
          <cell r="J684" t="str">
            <v>maria.salas@quipux.com</v>
          </cell>
          <cell r="K684" t="str">
            <v>SOLTERO</v>
          </cell>
          <cell r="L684">
            <v>0</v>
          </cell>
          <cell r="M684" t="str">
            <v>ANALISTA DE CALIDAD</v>
          </cell>
          <cell r="N684" t="str">
            <v>PROFESIONAL SENIOR</v>
          </cell>
          <cell r="O684" t="str">
            <v>I</v>
          </cell>
          <cell r="P684" t="str">
            <v>CASA MATRIZ</v>
          </cell>
          <cell r="Q684" t="str">
            <v>VICEPRESIDENCIA DE FÁBRICA DE SOFTWARE</v>
          </cell>
          <cell r="R684" t="str">
            <v>GERENCIA DE OPTIMIZACIÓN DE SOLUCIONES</v>
          </cell>
          <cell r="S684" t="str">
            <v>ANGELA MARIA CUARTAS HURTADO</v>
          </cell>
          <cell r="T684" t="str">
            <v>INDEFINIDO</v>
          </cell>
          <cell r="U684">
            <v>0</v>
          </cell>
          <cell r="V684">
            <v>43437</v>
          </cell>
          <cell r="W684">
            <v>0</v>
          </cell>
          <cell r="X684">
            <v>0.14246575342465753</v>
          </cell>
          <cell r="Y684" t="str">
            <v>TECNOLÓGICO</v>
          </cell>
          <cell r="Z684">
            <v>0</v>
          </cell>
          <cell r="AA684" t="str">
            <v>ANALISIS Y DESARROLLO DE INFORMACIÓN</v>
          </cell>
          <cell r="AB684" t="str">
            <v>ESTUDIANTE INGENIERIA INFORMATICA</v>
          </cell>
          <cell r="AC684">
            <v>0</v>
          </cell>
          <cell r="AD684">
            <v>0</v>
          </cell>
          <cell r="AE684">
            <v>0</v>
          </cell>
          <cell r="AF684" t="str">
            <v>SENA</v>
          </cell>
          <cell r="AG684" t="str">
            <v>UNIVERSIDAD CATOLICA DEL NORTE</v>
          </cell>
          <cell r="AH684">
            <v>0</v>
          </cell>
          <cell r="AI684">
            <v>0</v>
          </cell>
          <cell r="AJ684">
            <v>2012</v>
          </cell>
          <cell r="AK684">
            <v>0</v>
          </cell>
          <cell r="AL684">
            <v>0</v>
          </cell>
          <cell r="AM684">
            <v>0</v>
          </cell>
          <cell r="AN684" t="str">
            <v>SCRUM MASTER</v>
          </cell>
          <cell r="AO684" t="str">
            <v>ISTQB</v>
          </cell>
          <cell r="AP684">
            <v>0</v>
          </cell>
          <cell r="AQ684">
            <v>0</v>
          </cell>
          <cell r="AR684" t="str">
            <v>INTERNACIONAL SCRUM INSTITUTE</v>
          </cell>
          <cell r="AS684" t="str">
            <v>ISTQB CERTIFIED TESTER</v>
          </cell>
          <cell r="AT684">
            <v>0</v>
          </cell>
          <cell r="AU684">
            <v>0</v>
          </cell>
          <cell r="AV684">
            <v>33287</v>
          </cell>
          <cell r="AW684">
            <v>27.950684931506849</v>
          </cell>
          <cell r="AX684" t="str">
            <v>FORUM</v>
          </cell>
          <cell r="AY684" t="str">
            <v>Calle 7 Sur #42 - 70</v>
          </cell>
          <cell r="AZ684">
            <v>0</v>
          </cell>
          <cell r="BA684">
            <v>0</v>
          </cell>
          <cell r="BB684">
            <v>2433175</v>
          </cell>
          <cell r="BC684">
            <v>3125052898</v>
          </cell>
          <cell r="BD684" t="str">
            <v>CALLE 35 B 69B 60</v>
          </cell>
          <cell r="BE684" t="str">
            <v>MEDELLÍN</v>
          </cell>
          <cell r="BF684" t="str">
            <v>A</v>
          </cell>
        </row>
        <row r="685">
          <cell r="A685">
            <v>32209696</v>
          </cell>
          <cell r="B685" t="str">
            <v>MONICA MARIA VELEZ ISAZA</v>
          </cell>
          <cell r="C685" t="str">
            <v>ACTIVO</v>
          </cell>
          <cell r="D685">
            <v>0</v>
          </cell>
          <cell r="E685">
            <v>0</v>
          </cell>
          <cell r="F685">
            <v>0</v>
          </cell>
          <cell r="G685" t="str">
            <v>OPERATIVO</v>
          </cell>
          <cell r="H685" t="str">
            <v>REGULAR</v>
          </cell>
          <cell r="I685" t="str">
            <v>F</v>
          </cell>
          <cell r="J685" t="str">
            <v>monica.velez@quipux.com</v>
          </cell>
          <cell r="K685" t="str">
            <v>SOLTERO</v>
          </cell>
          <cell r="L685">
            <v>0</v>
          </cell>
          <cell r="M685" t="str">
            <v>ANALISTA DE PROCESOS</v>
          </cell>
          <cell r="N685" t="str">
            <v>PROFESIONAL STAFF</v>
          </cell>
          <cell r="O685" t="str">
            <v>II</v>
          </cell>
          <cell r="P685" t="str">
            <v>CASA MATRIZ</v>
          </cell>
          <cell r="Q685" t="str">
            <v>VICEPRESIDENCIA JURÍDICA Y CAPACIDADES DEL NEGOCIO</v>
          </cell>
          <cell r="R685" t="str">
            <v>CAPACIDADES DEL NEGOCIO</v>
          </cell>
          <cell r="S685" t="str">
            <v>JORGE MARIO MONTOYA LOPEZ</v>
          </cell>
          <cell r="T685" t="str">
            <v>INDEFINIDO</v>
          </cell>
          <cell r="U685">
            <v>0</v>
          </cell>
          <cell r="V685">
            <v>43437</v>
          </cell>
          <cell r="W685">
            <v>0</v>
          </cell>
          <cell r="X685">
            <v>0.14246575342465753</v>
          </cell>
          <cell r="Y685" t="str">
            <v>PROFESIONAL</v>
          </cell>
          <cell r="Z685">
            <v>0</v>
          </cell>
          <cell r="AA685">
            <v>0</v>
          </cell>
          <cell r="AB685" t="str">
            <v>INGENIERIA DE PRODUCTIVAD Y CALIDAD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 t="str">
            <v>POLITECNICO COLOMBIANO JAIME ISAZA CADAVID</v>
          </cell>
          <cell r="AH685">
            <v>0</v>
          </cell>
          <cell r="AI685">
            <v>0</v>
          </cell>
          <cell r="AJ685">
            <v>2011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30451</v>
          </cell>
          <cell r="AW685">
            <v>35.720547945205482</v>
          </cell>
          <cell r="AX685" t="str">
            <v>MILLA DE ORO</v>
          </cell>
          <cell r="AY685" t="str">
            <v>CRA 43 A N 3 SUR-130 TORRE 1 PISO 12 MILLA DE ORO</v>
          </cell>
          <cell r="AZ685">
            <v>0</v>
          </cell>
          <cell r="BA685">
            <v>3137000</v>
          </cell>
          <cell r="BB685">
            <v>0</v>
          </cell>
          <cell r="BC685">
            <v>3218128930</v>
          </cell>
          <cell r="BD685" t="str">
            <v>CARRERA 65 # 4 SUR 12</v>
          </cell>
          <cell r="BE685" t="str">
            <v>MEDELLÍN</v>
          </cell>
          <cell r="BF685" t="str">
            <v>A</v>
          </cell>
        </row>
        <row r="686">
          <cell r="A686">
            <v>63516020</v>
          </cell>
          <cell r="B686" t="str">
            <v>ARIANNA YAMILE LOPEZ QUIROGA</v>
          </cell>
          <cell r="C686" t="str">
            <v>ACTIVO</v>
          </cell>
          <cell r="D686">
            <v>0</v>
          </cell>
          <cell r="E686">
            <v>0</v>
          </cell>
          <cell r="F686">
            <v>0</v>
          </cell>
          <cell r="G686" t="str">
            <v>OPERATIVO</v>
          </cell>
          <cell r="H686" t="str">
            <v>REGULAR</v>
          </cell>
          <cell r="I686" t="str">
            <v>F</v>
          </cell>
          <cell r="J686" t="str">
            <v>arianna.lopez@quipux.com</v>
          </cell>
          <cell r="K686" t="str">
            <v>SOLTERO</v>
          </cell>
          <cell r="L686">
            <v>0</v>
          </cell>
          <cell r="M686" t="str">
            <v>LIDER DE PROYECTO</v>
          </cell>
          <cell r="N686" t="str">
            <v>LÍDER</v>
          </cell>
          <cell r="O686" t="str">
            <v>I</v>
          </cell>
          <cell r="P686" t="str">
            <v>CASA MATRIZ</v>
          </cell>
          <cell r="Q686" t="str">
            <v>VICEPRESIDENCIA DE OPERACIONES</v>
          </cell>
          <cell r="R686" t="str">
            <v>GERENCIA DE HOMOLOGACIÓN Y CERTIFICACIÓN DEL MODELO DE OPERACIÓN</v>
          </cell>
          <cell r="S686" t="str">
            <v>LINA MARIA VALENCIA MONSALVE</v>
          </cell>
          <cell r="T686" t="str">
            <v>INDEFINIDO</v>
          </cell>
          <cell r="U686">
            <v>0</v>
          </cell>
          <cell r="V686">
            <v>43437</v>
          </cell>
          <cell r="W686">
            <v>0</v>
          </cell>
          <cell r="X686">
            <v>0.14246575342465753</v>
          </cell>
          <cell r="Y686" t="str">
            <v>MAESTRÍA</v>
          </cell>
          <cell r="Z686">
            <v>0</v>
          </cell>
          <cell r="AA686">
            <v>0</v>
          </cell>
          <cell r="AB686" t="str">
            <v xml:space="preserve">INGENIERIA DE SISTEMAS </v>
          </cell>
          <cell r="AC686">
            <v>0</v>
          </cell>
          <cell r="AD686" t="str">
            <v>INGENIERIA DE SOFTWARE Y CIENCIAS DE LA COMPUTACIÓN
GERENCIA DE LA INNOVACIÓN Y DEL CONOCIMIENTO</v>
          </cell>
          <cell r="AE686">
            <v>0</v>
          </cell>
          <cell r="AF686">
            <v>0</v>
          </cell>
          <cell r="AG686" t="str">
            <v>UNIVERSIDAD INDUSTRIAL DE SANTANDER</v>
          </cell>
          <cell r="AH686">
            <v>0</v>
          </cell>
          <cell r="AI686">
            <v>0</v>
          </cell>
          <cell r="AJ686">
            <v>2008</v>
          </cell>
          <cell r="AK686" t="str">
            <v>68255115136STD</v>
          </cell>
          <cell r="AL686" t="str">
            <v>INGENIERA DE SISTEMAS</v>
          </cell>
          <cell r="AM686">
            <v>38372</v>
          </cell>
          <cell r="AN686" t="str">
            <v>SCRUM MASTER</v>
          </cell>
          <cell r="AO686" t="str">
            <v>ISTQB</v>
          </cell>
          <cell r="AP686" t="str">
            <v>INNOVACIÓN MEDIATE PROYECTOS AGILES</v>
          </cell>
          <cell r="AQ686" t="str">
            <v>DATA MINI SYSTEMS</v>
          </cell>
          <cell r="AR686" t="str">
            <v>INTERNACIONAL SCRUM INSTITUTE</v>
          </cell>
          <cell r="AS686" t="str">
            <v>ISTQB CERTIFIED TESTER</v>
          </cell>
          <cell r="AT686" t="str">
            <v>EAFIT</v>
          </cell>
          <cell r="AU686" t="str">
            <v>COLEGIO DE INGENIERO Y AGRIMENSORES DE PUERTO RICO</v>
          </cell>
          <cell r="AV686">
            <v>28093</v>
          </cell>
          <cell r="AW686">
            <v>42.180821917808217</v>
          </cell>
          <cell r="AX686" t="str">
            <v>MILLA DE ORO</v>
          </cell>
          <cell r="AY686" t="str">
            <v>CRA 43 A N 3 SUR-130 TORRE 1 PISO 12 MILLA DE ORO</v>
          </cell>
          <cell r="AZ686">
            <v>0</v>
          </cell>
          <cell r="BA686">
            <v>3137000</v>
          </cell>
          <cell r="BB686">
            <v>0</v>
          </cell>
          <cell r="BC686">
            <v>3175032931</v>
          </cell>
          <cell r="BD686" t="str">
            <v>CALLE 27D SUR  # 27B - 101 apto 513 </v>
          </cell>
          <cell r="BE686" t="str">
            <v xml:space="preserve">MEDELLÍN </v>
          </cell>
          <cell r="BF686" t="str">
            <v>A</v>
          </cell>
        </row>
        <row r="687">
          <cell r="A687">
            <v>1037661861</v>
          </cell>
          <cell r="B687" t="str">
            <v>CAMILO ZULUAGA GIRALDO</v>
          </cell>
          <cell r="C687" t="str">
            <v>ACTIVO</v>
          </cell>
          <cell r="D687">
            <v>0</v>
          </cell>
          <cell r="E687">
            <v>0</v>
          </cell>
          <cell r="F687">
            <v>0</v>
          </cell>
          <cell r="G687" t="str">
            <v>OPERATIVO</v>
          </cell>
          <cell r="H687" t="str">
            <v>REGULAR</v>
          </cell>
          <cell r="I687" t="str">
            <v>M</v>
          </cell>
          <cell r="J687" t="str">
            <v>camilo.zuluaga@quipux.com</v>
          </cell>
          <cell r="K687" t="str">
            <v>SOLTERO</v>
          </cell>
          <cell r="L687">
            <v>0</v>
          </cell>
          <cell r="M687" t="str">
            <v>PROFESIONAL EN ENTRENAMIENTO</v>
          </cell>
          <cell r="N687" t="str">
            <v>PROFESIONAL EN ENTRENAMIENTO</v>
          </cell>
          <cell r="O687" t="str">
            <v>I</v>
          </cell>
          <cell r="P687" t="str">
            <v>CASA MATRIZ</v>
          </cell>
          <cell r="Q687" t="str">
            <v>VICEPRESIDENCIA DE OPERACIONES</v>
          </cell>
          <cell r="R687" t="str">
            <v>GERENCIA PLANEACIÓN Y CONTROL DE OPERACIONES</v>
          </cell>
          <cell r="S687" t="str">
            <v>JAIR DUVAN CARDONA RENDON</v>
          </cell>
          <cell r="T687" t="str">
            <v>FIJO INFERIOR A UN AÑO</v>
          </cell>
          <cell r="U687">
            <v>43516</v>
          </cell>
          <cell r="V687">
            <v>43333</v>
          </cell>
          <cell r="W687">
            <v>0</v>
          </cell>
          <cell r="X687">
            <v>0.42739726027397262</v>
          </cell>
          <cell r="Y687" t="str">
            <v>BACHILLER</v>
          </cell>
          <cell r="Z687">
            <v>0</v>
          </cell>
          <cell r="AA687">
            <v>0</v>
          </cell>
          <cell r="AB687" t="str">
            <v>ESTUDIANTE DE INGENIERÍA ADMINISTRATIVA</v>
          </cell>
          <cell r="AC687">
            <v>0</v>
          </cell>
          <cell r="AD687">
            <v>0</v>
          </cell>
          <cell r="AE687" t="str">
            <v>COLEGIO EUSKADI</v>
          </cell>
          <cell r="AF687">
            <v>0</v>
          </cell>
          <cell r="AG687" t="str">
            <v>UNIVERDIAD EIA</v>
          </cell>
          <cell r="AH687">
            <v>0</v>
          </cell>
          <cell r="AI687">
            <v>0</v>
          </cell>
          <cell r="AJ687">
            <v>2016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35899</v>
          </cell>
          <cell r="AW687">
            <v>20.794520547945204</v>
          </cell>
          <cell r="AX687" t="str">
            <v>MILLA DE ORO</v>
          </cell>
          <cell r="AY687" t="str">
            <v>CRA 43 A N 3 SUR-130 TORRE 1 PISO 12 MILLA DE ORO</v>
          </cell>
          <cell r="AZ687">
            <v>0</v>
          </cell>
          <cell r="BA687">
            <v>0</v>
          </cell>
          <cell r="BB687">
            <v>0</v>
          </cell>
          <cell r="BC687">
            <v>3153030073</v>
          </cell>
          <cell r="BD687" t="str">
            <v>Carrera 9A N. 20 Sur – 340. Urb. Cedro
Verde – Casa 70, Medellin</v>
          </cell>
          <cell r="BE687" t="str">
            <v>MEDELLÍN</v>
          </cell>
          <cell r="BF687" t="str">
            <v>O</v>
          </cell>
        </row>
        <row r="688">
          <cell r="A688">
            <v>10298251</v>
          </cell>
          <cell r="B688" t="str">
            <v>EDWIN FELIPE MARTINEZ LOPEZ</v>
          </cell>
          <cell r="C688" t="str">
            <v>ACTIVO</v>
          </cell>
          <cell r="D688">
            <v>0</v>
          </cell>
          <cell r="E688">
            <v>0</v>
          </cell>
          <cell r="F688">
            <v>0</v>
          </cell>
          <cell r="G688" t="str">
            <v>OPERATIVO</v>
          </cell>
          <cell r="H688" t="str">
            <v>REGULAR</v>
          </cell>
          <cell r="I688" t="str">
            <v>M</v>
          </cell>
          <cell r="J688" t="str">
            <v>edwin.martinez@quipux.com</v>
          </cell>
          <cell r="K688" t="str">
            <v>SOLTERO</v>
          </cell>
          <cell r="L688">
            <v>0</v>
          </cell>
          <cell r="M688" t="str">
            <v>ANALISTA DESARROLLADOR</v>
          </cell>
          <cell r="N688" t="str">
            <v>PROFESIONAL SENIOR</v>
          </cell>
          <cell r="O688" t="str">
            <v>I</v>
          </cell>
          <cell r="P688" t="str">
            <v>CASA MATRIZ</v>
          </cell>
          <cell r="Q688" t="str">
            <v>VICEPRESIDENCIA DE FÁBRICA DE SOFTWARE</v>
          </cell>
          <cell r="R688" t="str">
            <v>GERENCIA DE OPTIMIZACIÓN DE SOLUCIONES</v>
          </cell>
          <cell r="S688" t="str">
            <v>SEBASTIAN LEANDRO CAIROZA LONDOÑO</v>
          </cell>
          <cell r="T688" t="str">
            <v>INDEFINIDO</v>
          </cell>
          <cell r="U688">
            <v>0</v>
          </cell>
          <cell r="V688">
            <v>43440</v>
          </cell>
          <cell r="W688">
            <v>0</v>
          </cell>
          <cell r="X688">
            <v>0.13424657534246576</v>
          </cell>
          <cell r="Y688" t="str">
            <v>PROFESIONAL</v>
          </cell>
          <cell r="Z688">
            <v>0</v>
          </cell>
          <cell r="AA688" t="str">
            <v>DESARROLLO DE SOFTWARE</v>
          </cell>
          <cell r="AB688" t="str">
            <v>INGENIERIA INFORMATICA</v>
          </cell>
          <cell r="AC688">
            <v>0</v>
          </cell>
          <cell r="AD688">
            <v>0</v>
          </cell>
          <cell r="AE688">
            <v>0</v>
          </cell>
          <cell r="AF688" t="str">
            <v>INSTITUCIÓN UNIVERSITARIA COLEGIO MAYOR DEL CAUCA</v>
          </cell>
          <cell r="AG688" t="str">
            <v>INSTITUCIÓN UNIVERSITARIA COLEGIO MAYOR DEL CAUCA</v>
          </cell>
          <cell r="AH688">
            <v>0</v>
          </cell>
          <cell r="AI688">
            <v>0</v>
          </cell>
          <cell r="AJ688">
            <v>2015</v>
          </cell>
          <cell r="AK688" t="str">
            <v>19690035410CAU</v>
          </cell>
          <cell r="AL688" t="str">
            <v>TECNOLOGO EN DESARROLLO DE SOFTWARE</v>
          </cell>
          <cell r="AM688">
            <v>41823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30430</v>
          </cell>
          <cell r="AW688">
            <v>35.778082191780825</v>
          </cell>
          <cell r="AX688" t="str">
            <v>FORUM</v>
          </cell>
          <cell r="AY688" t="str">
            <v>Calle 7 Sur #42 - 70</v>
          </cell>
          <cell r="AZ688">
            <v>0</v>
          </cell>
          <cell r="BA688">
            <v>3137000</v>
          </cell>
          <cell r="BB688">
            <v>0</v>
          </cell>
          <cell r="BC688">
            <v>3184873649</v>
          </cell>
          <cell r="BD688" t="str">
            <v>CARRERA 35 # 75 SUR 41</v>
          </cell>
          <cell r="BE688" t="str">
            <v>SABANETA</v>
          </cell>
          <cell r="BF688" t="str">
            <v>A</v>
          </cell>
        </row>
        <row r="689">
          <cell r="A689">
            <v>1110534253</v>
          </cell>
          <cell r="B689" t="str">
            <v>ANDRES FELIPE ABELLO DIAZ</v>
          </cell>
          <cell r="C689" t="str">
            <v>ACTIVO</v>
          </cell>
          <cell r="D689">
            <v>0</v>
          </cell>
          <cell r="E689">
            <v>0</v>
          </cell>
          <cell r="F689">
            <v>0</v>
          </cell>
          <cell r="G689" t="str">
            <v>OPERATIVO</v>
          </cell>
          <cell r="H689" t="str">
            <v>REGULAR</v>
          </cell>
          <cell r="I689" t="str">
            <v>M</v>
          </cell>
          <cell r="J689" t="str">
            <v>andres.abello@quipux.com</v>
          </cell>
          <cell r="K689" t="str">
            <v>SOLTERO</v>
          </cell>
          <cell r="L689">
            <v>0</v>
          </cell>
          <cell r="M689" t="str">
            <v>ANALISTA DESARROLLADOR</v>
          </cell>
          <cell r="N689" t="str">
            <v>PROFESIONAL STAFF</v>
          </cell>
          <cell r="O689" t="str">
            <v>II</v>
          </cell>
          <cell r="P689" t="str">
            <v>CASA MATRIZ</v>
          </cell>
          <cell r="Q689" t="str">
            <v>VICEPRESIDENCIA DE FÁBRICA DE SOFTWARE</v>
          </cell>
          <cell r="R689" t="str">
            <v>GERENCIA DE OPTIMIZACIÓN DE SOLUCIONES</v>
          </cell>
          <cell r="S689" t="str">
            <v>JULIAN HUMBERTO LOPEZ RAMIREZ</v>
          </cell>
          <cell r="T689" t="str">
            <v>INDEFINIDO</v>
          </cell>
          <cell r="U689">
            <v>0</v>
          </cell>
          <cell r="V689">
            <v>43440</v>
          </cell>
          <cell r="W689">
            <v>0</v>
          </cell>
          <cell r="X689">
            <v>0.13424657534246576</v>
          </cell>
          <cell r="Y689" t="str">
            <v>PROFESIONAL</v>
          </cell>
          <cell r="Z689">
            <v>0</v>
          </cell>
          <cell r="AA689">
            <v>0</v>
          </cell>
          <cell r="AB689" t="str">
            <v>INGENIERIA DE SISTEMAS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 t="str">
            <v>UNIVERSIDAD DE IBAGUE</v>
          </cell>
          <cell r="AH689">
            <v>0</v>
          </cell>
          <cell r="AI689">
            <v>0</v>
          </cell>
          <cell r="AJ689">
            <v>2017</v>
          </cell>
          <cell r="AK689" t="str">
            <v>70255355386TLM</v>
          </cell>
          <cell r="AL689" t="str">
            <v>INGENIERO DE SISTEMAS</v>
          </cell>
          <cell r="AM689">
            <v>42831</v>
          </cell>
          <cell r="AN689" t="str">
            <v>PROCESOS PARA SOFTWARE DE CALIDAD</v>
          </cell>
          <cell r="AO689" t="str">
            <v>DISEÑO Y DESARROLLO WEB CON HTML5 Y CSS3</v>
          </cell>
          <cell r="AP689" t="str">
            <v>DESARROLLO MOVIL PARA ANDROID JAVA</v>
          </cell>
          <cell r="AQ689">
            <v>0</v>
          </cell>
          <cell r="AR689" t="str">
            <v>SENA</v>
          </cell>
          <cell r="AS689" t="str">
            <v xml:space="preserve">MINISTERIO DE TECNOLOGIA DE LA INFORMACIÓN Y LAS COMUNICACIONES </v>
          </cell>
          <cell r="AT689" t="str">
            <v xml:space="preserve">MINISTERIO DE TECNOLOGIA DE LA INFORMACIÓN Y LAS COMUNICACIONES </v>
          </cell>
          <cell r="AU689">
            <v>0</v>
          </cell>
          <cell r="AV689">
            <v>34072</v>
          </cell>
          <cell r="AW689">
            <v>25.8</v>
          </cell>
          <cell r="AX689" t="str">
            <v>MILLA DE ORO</v>
          </cell>
          <cell r="AY689" t="str">
            <v>CRA 43 A N 3 SUR-130 TORRE 1 PISO 12 MILLA DE ORO</v>
          </cell>
          <cell r="AZ689">
            <v>0</v>
          </cell>
          <cell r="BA689">
            <v>3137000</v>
          </cell>
          <cell r="BB689">
            <v>0</v>
          </cell>
          <cell r="BC689">
            <v>3053692589</v>
          </cell>
          <cell r="BD689" t="str">
            <v>CARRERA 50f #1-32 SUR</v>
          </cell>
          <cell r="BE689" t="str">
            <v>MEDELLÍN</v>
          </cell>
          <cell r="BF689" t="str">
            <v>O</v>
          </cell>
        </row>
        <row r="690">
          <cell r="A690">
            <v>1036603468</v>
          </cell>
          <cell r="B690" t="str">
            <v>MELISA ANDREA GARCIA CIRO</v>
          </cell>
          <cell r="C690" t="str">
            <v>ACTIVO</v>
          </cell>
          <cell r="D690">
            <v>0</v>
          </cell>
          <cell r="E690">
            <v>0</v>
          </cell>
          <cell r="F690">
            <v>0</v>
          </cell>
          <cell r="G690" t="str">
            <v>OPERATIVO</v>
          </cell>
          <cell r="H690" t="str">
            <v>CUOTA SENA</v>
          </cell>
          <cell r="I690" t="str">
            <v>F</v>
          </cell>
          <cell r="J690" t="str">
            <v>melisa.garcia@quipux.com</v>
          </cell>
          <cell r="K690" t="str">
            <v>SOLTERO</v>
          </cell>
          <cell r="L690">
            <v>0</v>
          </cell>
          <cell r="M690" t="str">
            <v>APRENDIZ</v>
          </cell>
          <cell r="N690" t="str">
            <v>PROFESIONAL EN ENTRENAMIENTO</v>
          </cell>
          <cell r="O690" t="str">
            <v>I</v>
          </cell>
          <cell r="P690" t="str">
            <v>CASA MATRIZ</v>
          </cell>
          <cell r="Q690" t="str">
            <v>VICEPRESIDENCIA DE FÁBRICA DE SOFTWARE</v>
          </cell>
          <cell r="R690" t="str">
            <v>GERENCIA DE OPTIMIZACIÓN DE SOLUCIONES</v>
          </cell>
          <cell r="S690" t="str">
            <v>CARLOS AUGUSTO ZAPATA OSSA</v>
          </cell>
          <cell r="T690" t="str">
            <v>APRENDIZAJE</v>
          </cell>
          <cell r="U690">
            <v>0</v>
          </cell>
          <cell r="V690">
            <v>43444</v>
          </cell>
          <cell r="W690">
            <v>0</v>
          </cell>
          <cell r="X690">
            <v>0.12328767123287671</v>
          </cell>
          <cell r="Y690" t="str">
            <v>TÉCNICO</v>
          </cell>
          <cell r="Z690" t="str">
            <v>DISEÑO GRAFICO</v>
          </cell>
          <cell r="AA690">
            <v>0</v>
          </cell>
          <cell r="AB690" t="str">
            <v>ESTUDIANTE DE DISEÑO GRAFICO Y PUBLICITARIO</v>
          </cell>
          <cell r="AC690">
            <v>0</v>
          </cell>
          <cell r="AD690">
            <v>0</v>
          </cell>
          <cell r="AE690" t="str">
            <v>CESDE</v>
          </cell>
          <cell r="AF690">
            <v>0</v>
          </cell>
          <cell r="AG690" t="str">
            <v>UNIVERSIDAD DE MEDELLÍN</v>
          </cell>
          <cell r="AH690">
            <v>0</v>
          </cell>
          <cell r="AI690">
            <v>0</v>
          </cell>
          <cell r="AJ690">
            <v>2014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31649</v>
          </cell>
          <cell r="AW690">
            <v>32.438356164383563</v>
          </cell>
          <cell r="AX690" t="str">
            <v>MILLA DE ORO</v>
          </cell>
          <cell r="AY690" t="str">
            <v>CRA 43 A N 3 SUR-130 TORRE 1 PISO 12 MILLA DE ORO</v>
          </cell>
          <cell r="AZ690">
            <v>0</v>
          </cell>
          <cell r="BA690">
            <v>0</v>
          </cell>
          <cell r="BB690">
            <v>6036109</v>
          </cell>
          <cell r="BC690">
            <v>3014970532</v>
          </cell>
          <cell r="BD690" t="str">
            <v>CALLE 49 SUR # 56 4</v>
          </cell>
          <cell r="BE690" t="str">
            <v>MEDELLÍN</v>
          </cell>
          <cell r="BF690" t="str">
            <v>O</v>
          </cell>
        </row>
        <row r="691">
          <cell r="A691">
            <v>1020402065</v>
          </cell>
          <cell r="B691" t="str">
            <v>EDWIN FERNANDO SIERRA CANO</v>
          </cell>
          <cell r="C691" t="str">
            <v>INACTIVO</v>
          </cell>
          <cell r="D691" t="str">
            <v>VOLUNTARIA POSITIVA</v>
          </cell>
          <cell r="E691">
            <v>0</v>
          </cell>
          <cell r="F691" t="str">
            <v>RENUNCIA VOLUNTARIA</v>
          </cell>
          <cell r="G691" t="str">
            <v>OPERATIVO</v>
          </cell>
          <cell r="H691" t="str">
            <v>REGULAR</v>
          </cell>
          <cell r="I691" t="str">
            <v>M</v>
          </cell>
          <cell r="J691" t="str">
            <v>edwin.sierra@quipux.com</v>
          </cell>
          <cell r="K691" t="str">
            <v>SOLTERO</v>
          </cell>
          <cell r="L691">
            <v>0</v>
          </cell>
          <cell r="M691" t="str">
            <v>ANALISTA DESARROLLADOR</v>
          </cell>
          <cell r="N691" t="str">
            <v>PROFESIONAL STAFF</v>
          </cell>
          <cell r="O691" t="str">
            <v>I</v>
          </cell>
          <cell r="P691" t="str">
            <v>CASA MATRIZ</v>
          </cell>
          <cell r="Q691" t="str">
            <v>VICEPRESIDENCIA DE FÁBRICA DE SOFTWARE</v>
          </cell>
          <cell r="R691" t="str">
            <v>GERENCIA DE OPTIMIZACIÓN DE SOLUCIONES</v>
          </cell>
          <cell r="S691" t="str">
            <v>SEBASTIAN LEANDRO CAIROZA LONDOÑO</v>
          </cell>
          <cell r="T691" t="str">
            <v>INDEFINIDO</v>
          </cell>
          <cell r="U691">
            <v>0</v>
          </cell>
          <cell r="V691">
            <v>43444</v>
          </cell>
          <cell r="W691">
            <v>43452</v>
          </cell>
          <cell r="X691">
            <v>2.1917808219178082E-2</v>
          </cell>
          <cell r="Y691" t="str">
            <v>TECNOLÓGICO</v>
          </cell>
          <cell r="Z691">
            <v>0</v>
          </cell>
          <cell r="AA691" t="str">
            <v>INFORMATICA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 t="str">
            <v>UNIMINUTO</v>
          </cell>
          <cell r="AG691">
            <v>0</v>
          </cell>
          <cell r="AH691">
            <v>0</v>
          </cell>
          <cell r="AI691">
            <v>0</v>
          </cell>
          <cell r="AJ691">
            <v>2018</v>
          </cell>
          <cell r="AK691">
            <v>0</v>
          </cell>
          <cell r="AL691">
            <v>0</v>
          </cell>
          <cell r="AM691">
            <v>0</v>
          </cell>
          <cell r="AN691">
            <v>0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31759</v>
          </cell>
          <cell r="AW691">
            <v>32.136986301369866</v>
          </cell>
          <cell r="AX691" t="str">
            <v>FORUM</v>
          </cell>
          <cell r="AY691" t="str">
            <v>Calle 7 Sur #42 - 70</v>
          </cell>
          <cell r="AZ691">
            <v>0</v>
          </cell>
          <cell r="BA691">
            <v>0</v>
          </cell>
          <cell r="BB691">
            <v>2979403</v>
          </cell>
          <cell r="BC691">
            <v>3003831345</v>
          </cell>
          <cell r="BD691" t="str">
            <v>CARRERA 64 # 67 57</v>
          </cell>
          <cell r="BE691" t="str">
            <v>MEDELLÍN</v>
          </cell>
          <cell r="BF691" t="str">
            <v>A</v>
          </cell>
        </row>
        <row r="692">
          <cell r="A692">
            <v>1035440936</v>
          </cell>
          <cell r="B692" t="str">
            <v>KEVIN DANIEL RAMIREZ GARCIA</v>
          </cell>
          <cell r="C692" t="str">
            <v>ACTIVO</v>
          </cell>
          <cell r="D692">
            <v>0</v>
          </cell>
          <cell r="E692">
            <v>0</v>
          </cell>
          <cell r="F692">
            <v>0</v>
          </cell>
          <cell r="G692" t="str">
            <v>OPERATIVO</v>
          </cell>
          <cell r="H692" t="str">
            <v>REGULAR</v>
          </cell>
          <cell r="I692" t="str">
            <v>M</v>
          </cell>
          <cell r="J692" t="str">
            <v>kevin.ramirez@quipux.com</v>
          </cell>
          <cell r="K692" t="str">
            <v>SOLTERO</v>
          </cell>
          <cell r="L692">
            <v>0</v>
          </cell>
          <cell r="M692" t="str">
            <v>ANALISTA DESARROLLADOR</v>
          </cell>
          <cell r="N692" t="str">
            <v>PROFESIONAL STAFF</v>
          </cell>
          <cell r="O692" t="str">
            <v>I</v>
          </cell>
          <cell r="P692" t="str">
            <v>CASA MATRIZ</v>
          </cell>
          <cell r="Q692" t="str">
            <v>VICEPRESIDENCIA DE FÁBRICA DE SOFTWARE</v>
          </cell>
          <cell r="R692" t="str">
            <v>GERENCIA DE OPTIMIZACIÓN DE SOLUCIONES</v>
          </cell>
          <cell r="S692" t="str">
            <v>JULIAN HUMBERTO LOPEZ RAMIREZ</v>
          </cell>
          <cell r="T692" t="str">
            <v>INDEFINIDO</v>
          </cell>
          <cell r="U692">
            <v>0</v>
          </cell>
          <cell r="V692">
            <v>43444</v>
          </cell>
          <cell r="W692">
            <v>0</v>
          </cell>
          <cell r="X692">
            <v>0.12328767123287671</v>
          </cell>
          <cell r="Y692" t="str">
            <v>TECNOLÓGICO</v>
          </cell>
          <cell r="Z692" t="str">
            <v>PROGRAMACIÓN DE SOFTWARE</v>
          </cell>
          <cell r="AA692" t="str">
            <v>ANALISIS Y DESARROLLO DE INFORMACIÓN</v>
          </cell>
          <cell r="AB692">
            <v>0</v>
          </cell>
          <cell r="AC692">
            <v>0</v>
          </cell>
          <cell r="AD692">
            <v>0</v>
          </cell>
          <cell r="AE692" t="str">
            <v>SENA</v>
          </cell>
          <cell r="AF692" t="str">
            <v>SENA</v>
          </cell>
          <cell r="AG692">
            <v>0</v>
          </cell>
          <cell r="AH692">
            <v>0</v>
          </cell>
          <cell r="AI692">
            <v>0</v>
          </cell>
          <cell r="AJ692">
            <v>2017</v>
          </cell>
          <cell r="AK692">
            <v>0</v>
          </cell>
          <cell r="AL692">
            <v>0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36097</v>
          </cell>
          <cell r="AW692">
            <v>20.252054794520546</v>
          </cell>
          <cell r="AX692" t="str">
            <v>MILLA DE ORO</v>
          </cell>
          <cell r="AY692" t="str">
            <v>CRA 43 A N 3 SUR-130 TORRE 1 PISO 12 MILLA DE ORO</v>
          </cell>
          <cell r="AZ692">
            <v>0</v>
          </cell>
          <cell r="BA692">
            <v>0</v>
          </cell>
          <cell r="BB692">
            <v>0</v>
          </cell>
          <cell r="BC692">
            <v>3024383430</v>
          </cell>
          <cell r="BD692" t="str">
            <v>CARRERA 29 # 45 62</v>
          </cell>
          <cell r="BE692" t="str">
            <v>COPACABANA</v>
          </cell>
          <cell r="BF692" t="str">
            <v>A</v>
          </cell>
        </row>
        <row r="693">
          <cell r="A693">
            <v>8061496</v>
          </cell>
          <cell r="B693" t="str">
            <v>ANDRES FELIPE TIRADO GALLEGO</v>
          </cell>
          <cell r="C693" t="str">
            <v>ACTIVO</v>
          </cell>
          <cell r="D693">
            <v>0</v>
          </cell>
          <cell r="E693">
            <v>0</v>
          </cell>
          <cell r="F693">
            <v>0</v>
          </cell>
          <cell r="G693" t="str">
            <v>OPERATIVO</v>
          </cell>
          <cell r="H693" t="str">
            <v>REGULAR</v>
          </cell>
          <cell r="I693" t="str">
            <v>M</v>
          </cell>
          <cell r="J693" t="str">
            <v>andres.tirado@quipux.com</v>
          </cell>
          <cell r="K693" t="str">
            <v>SOLTERO</v>
          </cell>
          <cell r="L693">
            <v>0</v>
          </cell>
          <cell r="M693" t="str">
            <v>ANALISTA DESARROLLADOR</v>
          </cell>
          <cell r="N693" t="str">
            <v>PROFESIONAL STAFF</v>
          </cell>
          <cell r="O693" t="str">
            <v>I</v>
          </cell>
          <cell r="P693" t="str">
            <v>CASA MATRIZ</v>
          </cell>
          <cell r="Q693" t="str">
            <v>VICEPRESIDENCIA DE FÁBRICA DE SOFTWARE</v>
          </cell>
          <cell r="R693" t="str">
            <v>GERENCIA DE OPTIMIZACIÓN DE SOLUCIONES</v>
          </cell>
          <cell r="S693" t="str">
            <v>ESTEBAN GOMEZ BECERRA</v>
          </cell>
          <cell r="T693" t="str">
            <v>INDEFINIDO</v>
          </cell>
          <cell r="U693">
            <v>0</v>
          </cell>
          <cell r="V693">
            <v>43444</v>
          </cell>
          <cell r="W693">
            <v>0</v>
          </cell>
          <cell r="X693">
            <v>0.12328767123287671</v>
          </cell>
          <cell r="Y693" t="str">
            <v>PROFESIONAL</v>
          </cell>
          <cell r="Z693" t="str">
            <v>ANALISIS Y PROGRAMACIÓN DE COMPUTADORES</v>
          </cell>
          <cell r="AA693" t="str">
            <v>INFORMATICA</v>
          </cell>
          <cell r="AB693" t="str">
            <v>INGENIERIA DE SISTEMAS</v>
          </cell>
          <cell r="AC693">
            <v>0</v>
          </cell>
          <cell r="AD693">
            <v>0</v>
          </cell>
          <cell r="AE693" t="str">
            <v>CENSA</v>
          </cell>
          <cell r="AF693" t="str">
            <v>PASCUAL BRAVO</v>
          </cell>
          <cell r="AG693" t="str">
            <v>SALAZAR Y HERRERA</v>
          </cell>
          <cell r="AH693">
            <v>0</v>
          </cell>
          <cell r="AI693">
            <v>0</v>
          </cell>
          <cell r="AJ693">
            <v>2007</v>
          </cell>
          <cell r="AK693" t="str">
            <v>05255382898ANT</v>
          </cell>
          <cell r="AL693" t="str">
            <v>INGENIERO DE SISTEMAS</v>
          </cell>
          <cell r="AM693">
            <v>43167</v>
          </cell>
          <cell r="AN693" t="str">
            <v xml:space="preserve">PROCESOS ADMINISTRATIVOS PARA INGENIEROS </v>
          </cell>
          <cell r="AO693" t="str">
            <v>HABILIDADES GERENCIALES</v>
          </cell>
          <cell r="AP693">
            <v>0</v>
          </cell>
          <cell r="AQ693">
            <v>0</v>
          </cell>
          <cell r="AR693" t="str">
            <v>SALAZAR Y HERRERAS</v>
          </cell>
          <cell r="AS693" t="str">
            <v>SALAZAR Y HERRERAS</v>
          </cell>
          <cell r="AT693">
            <v>0</v>
          </cell>
          <cell r="AU693">
            <v>0</v>
          </cell>
          <cell r="AV693">
            <v>31318</v>
          </cell>
          <cell r="AW693">
            <v>33.345205479452055</v>
          </cell>
          <cell r="AX693" t="str">
            <v>FORUM</v>
          </cell>
          <cell r="AY693" t="str">
            <v>Calle 7 Sur #42 - 70</v>
          </cell>
          <cell r="AZ693">
            <v>0</v>
          </cell>
          <cell r="BA693">
            <v>0</v>
          </cell>
          <cell r="BB693">
            <v>3017041306</v>
          </cell>
          <cell r="BC693">
            <v>3148756210</v>
          </cell>
          <cell r="BD693" t="str">
            <v>CARRERA 46 # 89 82</v>
          </cell>
          <cell r="BE693" t="str">
            <v>MEDELLÍN</v>
          </cell>
          <cell r="BF693" t="str">
            <v>A</v>
          </cell>
        </row>
        <row r="694">
          <cell r="A694">
            <v>1036959680</v>
          </cell>
          <cell r="B694" t="str">
            <v>SHAYRA CORRALES LOTERO</v>
          </cell>
          <cell r="C694" t="str">
            <v>ACTIVO</v>
          </cell>
          <cell r="D694">
            <v>0</v>
          </cell>
          <cell r="E694">
            <v>0</v>
          </cell>
          <cell r="F694">
            <v>0</v>
          </cell>
          <cell r="G694" t="str">
            <v>OPERATIVO</v>
          </cell>
          <cell r="H694" t="str">
            <v>REGULAR</v>
          </cell>
          <cell r="I694" t="str">
            <v>F</v>
          </cell>
          <cell r="J694" t="str">
            <v>shayracorrales@gmail.com</v>
          </cell>
          <cell r="K694" t="str">
            <v>SOLTERO</v>
          </cell>
          <cell r="L694">
            <v>0</v>
          </cell>
          <cell r="M694" t="str">
            <v>AUXILIAR VENTANILLA</v>
          </cell>
          <cell r="N694" t="str">
            <v>AUXILIAR</v>
          </cell>
          <cell r="O694" t="str">
            <v>AUXILIAR</v>
          </cell>
          <cell r="P694" t="str">
            <v>TRÁNSITO RIONEGRO</v>
          </cell>
          <cell r="Q694" t="str">
            <v>TRÁNSITO RIONEGRO</v>
          </cell>
          <cell r="R694" t="str">
            <v>OPERACIONES</v>
          </cell>
          <cell r="S694" t="str">
            <v>BIBI KRISHANA OCHOA ARROYAVE</v>
          </cell>
          <cell r="T694" t="str">
            <v>FIJO INFERIOR A UN AÑO</v>
          </cell>
          <cell r="U694">
            <v>43801</v>
          </cell>
          <cell r="V694">
            <v>43437</v>
          </cell>
          <cell r="W694">
            <v>0</v>
          </cell>
          <cell r="X694">
            <v>0.14246575342465753</v>
          </cell>
          <cell r="Y694" t="str">
            <v>TECNOLÓGICO</v>
          </cell>
          <cell r="Z694">
            <v>0</v>
          </cell>
          <cell r="AA694" t="str">
            <v>GESTIÓN DEL TALENTO HUMANO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 t="str">
            <v>SENA</v>
          </cell>
          <cell r="AG694">
            <v>0</v>
          </cell>
          <cell r="AH694">
            <v>0</v>
          </cell>
          <cell r="AI694">
            <v>0</v>
          </cell>
          <cell r="AJ694">
            <v>2016</v>
          </cell>
          <cell r="AK694">
            <v>0</v>
          </cell>
          <cell r="AL694">
            <v>0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35515</v>
          </cell>
          <cell r="AW694">
            <v>21.846575342465755</v>
          </cell>
          <cell r="AX694" t="str">
            <v>TRÁNSITO DE RIONEGRO</v>
          </cell>
          <cell r="AY694" t="str">
            <v>CARRERA 47 NO. 62-50</v>
          </cell>
          <cell r="AZ694">
            <v>0</v>
          </cell>
          <cell r="BA694">
            <v>0</v>
          </cell>
          <cell r="BB694">
            <v>5300464</v>
          </cell>
          <cell r="BC694">
            <v>3104384823</v>
          </cell>
          <cell r="BD694" t="str">
            <v>VEREDA GARRIDO</v>
          </cell>
          <cell r="BE694" t="str">
            <v>RIONEGRO</v>
          </cell>
          <cell r="BF694" t="str">
            <v>O</v>
          </cell>
        </row>
        <row r="695">
          <cell r="A695">
            <v>1040048787</v>
          </cell>
          <cell r="B695" t="str">
            <v>DIEGO TORO URIBE</v>
          </cell>
          <cell r="C695" t="str">
            <v>ACTIVO</v>
          </cell>
          <cell r="D695">
            <v>0</v>
          </cell>
          <cell r="E695">
            <v>0</v>
          </cell>
          <cell r="F695">
            <v>0</v>
          </cell>
          <cell r="G695" t="str">
            <v>OPERATIVO</v>
          </cell>
          <cell r="H695" t="str">
            <v>REGULAR</v>
          </cell>
          <cell r="I695" t="str">
            <v>M</v>
          </cell>
          <cell r="J695" t="str">
            <v>dthu44@gmail.com</v>
          </cell>
          <cell r="K695" t="str">
            <v>SOLTERO</v>
          </cell>
          <cell r="L695">
            <v>0</v>
          </cell>
          <cell r="M695" t="str">
            <v>AUXILIAR VENTANILLA</v>
          </cell>
          <cell r="N695" t="str">
            <v>AUXILIAR</v>
          </cell>
          <cell r="O695" t="str">
            <v>AUXILIAR</v>
          </cell>
          <cell r="P695" t="str">
            <v>TRÁNSITO RIONEGRO</v>
          </cell>
          <cell r="Q695" t="str">
            <v>TRÁNSITO RIONEGRO</v>
          </cell>
          <cell r="R695" t="str">
            <v>OPERACIONES</v>
          </cell>
          <cell r="S695" t="str">
            <v>BIBI KRISHANA OCHOA ARROYAVE</v>
          </cell>
          <cell r="T695" t="str">
            <v>FIJO INFERIOR A UN AÑO</v>
          </cell>
          <cell r="U695">
            <v>43801</v>
          </cell>
          <cell r="V695">
            <v>43437</v>
          </cell>
          <cell r="W695">
            <v>0</v>
          </cell>
          <cell r="X695">
            <v>0.14246575342465753</v>
          </cell>
          <cell r="Y695" t="str">
            <v>TÉCNICO</v>
          </cell>
          <cell r="Z695" t="str">
            <v>ADMINISTRACIÓN Y SUPERVICIÓN DE COMERCIO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 t="str">
            <v>ASYS S.A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2017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35656</v>
          </cell>
          <cell r="AW695">
            <v>21.460273972602739</v>
          </cell>
          <cell r="AX695" t="str">
            <v>TRÁNSITO DE RIONEGRO</v>
          </cell>
          <cell r="AY695" t="str">
            <v>CARRERA 47 NO. 62-50</v>
          </cell>
          <cell r="AZ695">
            <v>0</v>
          </cell>
          <cell r="BA695">
            <v>0</v>
          </cell>
          <cell r="BB695">
            <v>5535509</v>
          </cell>
          <cell r="BC695">
            <v>3194737926</v>
          </cell>
          <cell r="BD695" t="str">
            <v>CARRERA 21 B # 12 79</v>
          </cell>
          <cell r="BE695" t="str">
            <v>LA CEJA</v>
          </cell>
          <cell r="BF695" t="str">
            <v>O</v>
          </cell>
        </row>
        <row r="696">
          <cell r="A696">
            <v>10296705</v>
          </cell>
          <cell r="B696" t="str">
            <v>NESTOR SERNA LOPEZ</v>
          </cell>
          <cell r="C696" t="str">
            <v>ACTIVO</v>
          </cell>
          <cell r="D696">
            <v>0</v>
          </cell>
          <cell r="E696">
            <v>0</v>
          </cell>
          <cell r="F696">
            <v>0</v>
          </cell>
          <cell r="G696" t="str">
            <v>OPERATIVO</v>
          </cell>
          <cell r="H696" t="str">
            <v>REGULAR</v>
          </cell>
          <cell r="I696" t="str">
            <v>M</v>
          </cell>
          <cell r="J696" t="str">
            <v>neserlo@gmail.com</v>
          </cell>
          <cell r="K696" t="str">
            <v>SOLTERO</v>
          </cell>
          <cell r="L696">
            <v>2</v>
          </cell>
          <cell r="M696" t="str">
            <v xml:space="preserve">ANALISTA  GESTIÓN INTELIGENTE DE CONTACTOS </v>
          </cell>
          <cell r="N696" t="str">
            <v>PROFESIONAL STAFF</v>
          </cell>
          <cell r="O696" t="str">
            <v>I</v>
          </cell>
          <cell r="P696" t="str">
            <v>TRÁNSITO POPAYÁN</v>
          </cell>
          <cell r="Q696" t="str">
            <v>TRÁNSITO POPAYÁN</v>
          </cell>
          <cell r="R696" t="str">
            <v>DEI</v>
          </cell>
          <cell r="S696" t="str">
            <v>WILLAM ANDRES SANCHEZ MENESES</v>
          </cell>
          <cell r="T696" t="str">
            <v>INDEFINIDO</v>
          </cell>
          <cell r="U696">
            <v>0</v>
          </cell>
          <cell r="V696">
            <v>43446</v>
          </cell>
          <cell r="W696">
            <v>0</v>
          </cell>
          <cell r="X696">
            <v>0.11780821917808219</v>
          </cell>
          <cell r="Y696" t="str">
            <v>TECNOLÓGICO</v>
          </cell>
          <cell r="Z696">
            <v>0</v>
          </cell>
          <cell r="AA696" t="str">
            <v>MANTENIMIENTO DE EQUIPOS DE COMPUTO DISEÑO E INSTALACIÓN DE CABLEADO ESTRUCTURADO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 t="str">
            <v>SENA</v>
          </cell>
          <cell r="AG696">
            <v>0</v>
          </cell>
          <cell r="AH696">
            <v>0</v>
          </cell>
          <cell r="AI696">
            <v>0</v>
          </cell>
          <cell r="AJ696">
            <v>2015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30316</v>
          </cell>
          <cell r="AW696">
            <v>36.090410958904108</v>
          </cell>
          <cell r="AX696" t="str">
            <v>TRÁNSITO POPAYÁN</v>
          </cell>
          <cell r="AY696" t="str">
            <v>CARRERA 2 CON CALLE 25 NORTE, SALIDA AL HUILA, VÍA POMONA.</v>
          </cell>
          <cell r="AZ696">
            <v>0</v>
          </cell>
          <cell r="BA696">
            <v>0</v>
          </cell>
          <cell r="BB696">
            <v>0</v>
          </cell>
          <cell r="BC696">
            <v>3147214071</v>
          </cell>
          <cell r="BD696" t="str">
            <v>CALLE 61N # 16 64</v>
          </cell>
          <cell r="BE696" t="str">
            <v>POPAYÁN</v>
          </cell>
          <cell r="BF696" t="str">
            <v>A</v>
          </cell>
        </row>
        <row r="697">
          <cell r="A697">
            <v>1061758796</v>
          </cell>
          <cell r="B697" t="str">
            <v>INGRID GISSELLE VASQUEZ PEÑA</v>
          </cell>
          <cell r="C697" t="str">
            <v>ACTIVO</v>
          </cell>
          <cell r="D697">
            <v>0</v>
          </cell>
          <cell r="E697">
            <v>0</v>
          </cell>
          <cell r="F697">
            <v>0</v>
          </cell>
          <cell r="G697" t="str">
            <v>OPERATIVO</v>
          </cell>
          <cell r="H697" t="str">
            <v>REGULAR</v>
          </cell>
          <cell r="I697" t="str">
            <v>F</v>
          </cell>
          <cell r="J697" t="str">
            <v>ingridgvasquez@gmail.com</v>
          </cell>
          <cell r="K697" t="str">
            <v>SOLTERO</v>
          </cell>
          <cell r="L697">
            <v>0</v>
          </cell>
          <cell r="M697" t="str">
            <v>ANALISTA DE VERIFICACIÓN</v>
          </cell>
          <cell r="N697" t="str">
            <v>PROFESIONAL STAFF</v>
          </cell>
          <cell r="O697" t="str">
            <v>I</v>
          </cell>
          <cell r="P697" t="str">
            <v>TRÁNSITO POPAYÁN</v>
          </cell>
          <cell r="Q697" t="str">
            <v>TRÁNSITO POPAYÁN</v>
          </cell>
          <cell r="R697" t="str">
            <v>BACK OFFICE</v>
          </cell>
          <cell r="S697" t="str">
            <v>FAIBER FABIAN CALDERON CABRERA</v>
          </cell>
          <cell r="T697" t="str">
            <v>INDEFINIDO</v>
          </cell>
          <cell r="U697">
            <v>0</v>
          </cell>
          <cell r="V697">
            <v>43440</v>
          </cell>
          <cell r="W697">
            <v>0</v>
          </cell>
          <cell r="X697">
            <v>0.13424657534246576</v>
          </cell>
          <cell r="Y697" t="str">
            <v>PROFESIONAL</v>
          </cell>
          <cell r="Z697">
            <v>0</v>
          </cell>
          <cell r="AA697">
            <v>0</v>
          </cell>
          <cell r="AB697" t="str">
            <v>CIENCIAS POLITICAS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 t="str">
            <v>UNIVERSIDAD DEL CAUCA</v>
          </cell>
          <cell r="AH697">
            <v>0</v>
          </cell>
          <cell r="AI697">
            <v>0</v>
          </cell>
          <cell r="AJ697">
            <v>2015</v>
          </cell>
          <cell r="AK697">
            <v>0</v>
          </cell>
          <cell r="AL697">
            <v>0</v>
          </cell>
          <cell r="AM697">
            <v>0</v>
          </cell>
          <cell r="AN697" t="str">
            <v xml:space="preserve">HERRAMIENTAS TICs PARA LA CREACIÓN DE RECURSOS DIDACTICOS </v>
          </cell>
          <cell r="AO697">
            <v>0</v>
          </cell>
          <cell r="AP697">
            <v>0</v>
          </cell>
          <cell r="AQ697">
            <v>0</v>
          </cell>
          <cell r="AR697" t="str">
            <v>SENA</v>
          </cell>
          <cell r="AS697">
            <v>0</v>
          </cell>
          <cell r="AT697">
            <v>0</v>
          </cell>
          <cell r="AU697">
            <v>0</v>
          </cell>
          <cell r="AV697">
            <v>34105</v>
          </cell>
          <cell r="AW697">
            <v>25.709589041095889</v>
          </cell>
          <cell r="AX697" t="str">
            <v>TRÁNSITO POPAYÁN</v>
          </cell>
          <cell r="AY697" t="str">
            <v>CARRERA 2 CON CALLE 25 NORTE, SALIDA AL HUILA, VÍA POMONA.</v>
          </cell>
          <cell r="AZ697">
            <v>0</v>
          </cell>
          <cell r="BA697">
            <v>0</v>
          </cell>
          <cell r="BB697">
            <v>0</v>
          </cell>
          <cell r="BC697">
            <v>3108942652</v>
          </cell>
          <cell r="BD697" t="str">
            <v>CALLE 6 # 47-20 B</v>
          </cell>
          <cell r="BE697" t="str">
            <v>POPAYÁN</v>
          </cell>
          <cell r="BF697" t="str">
            <v>A</v>
          </cell>
        </row>
        <row r="698">
          <cell r="A698">
            <v>76317762</v>
          </cell>
          <cell r="B698" t="str">
            <v xml:space="preserve">WILLIAM ANDRES GARZON ROMERO </v>
          </cell>
          <cell r="C698" t="str">
            <v>ACTIVO</v>
          </cell>
          <cell r="D698">
            <v>0</v>
          </cell>
          <cell r="E698">
            <v>0</v>
          </cell>
          <cell r="F698">
            <v>0</v>
          </cell>
          <cell r="G698" t="str">
            <v>OPERATIVO</v>
          </cell>
          <cell r="H698" t="str">
            <v>REGULAR</v>
          </cell>
          <cell r="I698" t="str">
            <v>M</v>
          </cell>
          <cell r="J698" t="str">
            <v>wag730@gmail.com</v>
          </cell>
          <cell r="K698" t="str">
            <v>CASADO</v>
          </cell>
          <cell r="L698">
            <v>1</v>
          </cell>
          <cell r="M698" t="str">
            <v>ADMINISTRADOR DE APLICATIVO</v>
          </cell>
          <cell r="N698" t="str">
            <v>PROFESIONAL STAFF</v>
          </cell>
          <cell r="O698" t="str">
            <v>III</v>
          </cell>
          <cell r="P698" t="str">
            <v>TRÁNSITO POPAYÁN</v>
          </cell>
          <cell r="Q698" t="str">
            <v>TRÁNSITO POPAYÁN</v>
          </cell>
          <cell r="R698" t="str">
            <v>SISTEMAS</v>
          </cell>
          <cell r="S698" t="str">
            <v>JULIO CESAR LEON ESCOBAR</v>
          </cell>
          <cell r="T698" t="str">
            <v>INDEFINIDO</v>
          </cell>
          <cell r="U698">
            <v>0</v>
          </cell>
          <cell r="V698">
            <v>43440</v>
          </cell>
          <cell r="W698">
            <v>0</v>
          </cell>
          <cell r="X698">
            <v>0.13424657534246576</v>
          </cell>
          <cell r="Y698" t="str">
            <v>ESPECIALIZACIÓN</v>
          </cell>
          <cell r="Z698">
            <v>0</v>
          </cell>
          <cell r="AA698">
            <v>0</v>
          </cell>
          <cell r="AB698" t="str">
            <v>INGENIERIA ELECTRONICA Y TELECOMUNICACIONES</v>
          </cell>
          <cell r="AC698" t="str">
            <v>ESPECIALIZACIÓN EN TELEMATICA</v>
          </cell>
          <cell r="AD698">
            <v>0</v>
          </cell>
          <cell r="AE698">
            <v>0</v>
          </cell>
          <cell r="AF698">
            <v>0</v>
          </cell>
          <cell r="AG698" t="str">
            <v>UNIVERSIDAD DEL CAUCA</v>
          </cell>
          <cell r="AH698" t="str">
            <v>UNIVERSIDAD DEL CAUCA</v>
          </cell>
          <cell r="AI698">
            <v>0</v>
          </cell>
          <cell r="AJ698">
            <v>2008</v>
          </cell>
          <cell r="AK698">
            <v>0</v>
          </cell>
          <cell r="AL698">
            <v>0</v>
          </cell>
          <cell r="AM698">
            <v>0</v>
          </cell>
          <cell r="AN698" t="str">
            <v xml:space="preserve">DIPLOMADO EN REDES Y TELECOMUNICACIONES </v>
          </cell>
          <cell r="AO698">
            <v>0</v>
          </cell>
          <cell r="AP698">
            <v>0</v>
          </cell>
          <cell r="AQ698">
            <v>0</v>
          </cell>
          <cell r="AR698" t="str">
            <v>INSTITUTO TECNICO ESCUELA AMERICANA DE NEGOCIO</v>
          </cell>
          <cell r="AS698">
            <v>0</v>
          </cell>
          <cell r="AT698">
            <v>0</v>
          </cell>
          <cell r="AU698">
            <v>0</v>
          </cell>
          <cell r="AV698">
            <v>26832</v>
          </cell>
          <cell r="AW698">
            <v>45.635616438356166</v>
          </cell>
          <cell r="AX698" t="str">
            <v>TRÁNSITO POPAYÁN</v>
          </cell>
          <cell r="AY698" t="str">
            <v>CARRERA 2 CON CALLE 25 NORTE, SALIDA AL HUILA, VÍA POMONA</v>
          </cell>
          <cell r="AZ698">
            <v>0</v>
          </cell>
          <cell r="BA698">
            <v>0</v>
          </cell>
          <cell r="BB698">
            <v>0</v>
          </cell>
          <cell r="BC698">
            <v>3126608659</v>
          </cell>
          <cell r="BD698" t="str">
            <v xml:space="preserve">CALLE 67N N. 17 - 42 </v>
          </cell>
          <cell r="BE698" t="str">
            <v>POPAYÁN</v>
          </cell>
          <cell r="BF698" t="str">
            <v>O</v>
          </cell>
        </row>
        <row r="699">
          <cell r="A699">
            <v>10294405</v>
          </cell>
          <cell r="B699" t="str">
            <v>JUAN MANUEL BOLAÑOS BOLAÑOS</v>
          </cell>
          <cell r="C699" t="str">
            <v>ACTIVO</v>
          </cell>
          <cell r="D699">
            <v>0</v>
          </cell>
          <cell r="E699">
            <v>0</v>
          </cell>
          <cell r="F699">
            <v>0</v>
          </cell>
          <cell r="G699" t="str">
            <v>OPERATIVO</v>
          </cell>
          <cell r="H699" t="str">
            <v>CUOTA SENA</v>
          </cell>
          <cell r="I699" t="str">
            <v>M</v>
          </cell>
          <cell r="J699" t="str">
            <v>jmbbolanos@gmail.com</v>
          </cell>
          <cell r="K699" t="str">
            <v>SOLTERO</v>
          </cell>
          <cell r="L699">
            <v>0</v>
          </cell>
          <cell r="M699" t="str">
            <v>APRENDIZ</v>
          </cell>
          <cell r="N699" t="str">
            <v>PROFESIONAL EN ENTRENAMIENTO</v>
          </cell>
          <cell r="O699" t="str">
            <v>I</v>
          </cell>
          <cell r="P699" t="str">
            <v>TRÁNSITO POPAYÁN</v>
          </cell>
          <cell r="Q699" t="str">
            <v>TRÁNSITO POPAYÁN</v>
          </cell>
          <cell r="R699" t="str">
            <v>SISTEMAS</v>
          </cell>
          <cell r="S699" t="str">
            <v>JULIO CESAR LEON ESCOBAR</v>
          </cell>
          <cell r="T699" t="str">
            <v>APRENDIZAJE</v>
          </cell>
          <cell r="U699">
            <v>43625</v>
          </cell>
          <cell r="V699">
            <v>43444</v>
          </cell>
          <cell r="W699">
            <v>0</v>
          </cell>
          <cell r="X699">
            <v>0.12328767123287671</v>
          </cell>
          <cell r="Y699" t="str">
            <v>TECNOLÓGICO</v>
          </cell>
          <cell r="Z699">
            <v>0</v>
          </cell>
          <cell r="AA699" t="str">
            <v>DELINEANTE DE ARQUITECTURA E INGENIERIA</v>
          </cell>
          <cell r="AB699" t="str">
            <v xml:space="preserve">ESTUDIANTE  INGENIERIA DE SISTEMAS </v>
          </cell>
          <cell r="AC699">
            <v>0</v>
          </cell>
          <cell r="AD699">
            <v>0</v>
          </cell>
          <cell r="AE699">
            <v>0</v>
          </cell>
          <cell r="AF699" t="str">
            <v>COLEGIO MAYOR DEL CAUCA</v>
          </cell>
          <cell r="AG699" t="str">
            <v>FUNDACIÓN UNIVERSITARIA DE POPAYÁN</v>
          </cell>
          <cell r="AH699">
            <v>0</v>
          </cell>
          <cell r="AI699">
            <v>0</v>
          </cell>
          <cell r="AJ699">
            <v>2010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43248</v>
          </cell>
          <cell r="AW699">
            <v>0.66027397260273968</v>
          </cell>
          <cell r="AX699" t="str">
            <v>TRÁNSITO POPAYÁN</v>
          </cell>
          <cell r="AY699" t="str">
            <v>CARRERA 2 CON CALLE 25 NORTE, SALIDA AL HUILA, VÍA POMONA</v>
          </cell>
          <cell r="AZ699">
            <v>0</v>
          </cell>
          <cell r="BA699">
            <v>0</v>
          </cell>
          <cell r="BB699">
            <v>0</v>
          </cell>
          <cell r="BC699">
            <v>3206215430</v>
          </cell>
          <cell r="BD699" t="str">
            <v>CARRERA 4b # 26n - 09 B</v>
          </cell>
          <cell r="BE699" t="str">
            <v>POPAYÁN</v>
          </cell>
          <cell r="BF699" t="str">
            <v>O</v>
          </cell>
        </row>
        <row r="700">
          <cell r="A700">
            <v>1040751587</v>
          </cell>
          <cell r="B700" t="str">
            <v>CRISTIAN ALEJANDRO ARBOLEDA PANIAGUA</v>
          </cell>
          <cell r="C700" t="str">
            <v>ACTIVO</v>
          </cell>
          <cell r="D700">
            <v>0</v>
          </cell>
          <cell r="E700">
            <v>0</v>
          </cell>
          <cell r="F700">
            <v>0</v>
          </cell>
          <cell r="G700" t="str">
            <v>OPERATIVO</v>
          </cell>
          <cell r="H700" t="str">
            <v>REGULAR</v>
          </cell>
          <cell r="I700" t="str">
            <v>M</v>
          </cell>
          <cell r="J700" t="str">
            <v>cristian.arboleda@quipux.com</v>
          </cell>
          <cell r="K700" t="str">
            <v>SOLTERO</v>
          </cell>
          <cell r="L700">
            <v>0</v>
          </cell>
          <cell r="M700" t="str">
            <v>ANALISTA DESARROLLADOR</v>
          </cell>
          <cell r="N700" t="str">
            <v>PROFESIONAL STAFF</v>
          </cell>
          <cell r="O700" t="str">
            <v>III</v>
          </cell>
          <cell r="P700" t="str">
            <v>CASA MATRIZ</v>
          </cell>
          <cell r="Q700" t="str">
            <v>VICEPRESIDENCIA DE FÁBRICA DE SOFTWARE</v>
          </cell>
          <cell r="R700" t="str">
            <v>GERENCIA DE OPTIMIZACIÓN DE SOLUCIONES</v>
          </cell>
          <cell r="S700" t="str">
            <v>JULIAN HUMBERTO LOPEZ RAMIREZ</v>
          </cell>
          <cell r="T700" t="str">
            <v>INDEFINIDO</v>
          </cell>
          <cell r="U700">
            <v>0</v>
          </cell>
          <cell r="V700">
            <v>43460</v>
          </cell>
          <cell r="W700">
            <v>0</v>
          </cell>
          <cell r="X700">
            <v>7.9452054794520555E-2</v>
          </cell>
          <cell r="Y700" t="str">
            <v>TECNOLÓGICO</v>
          </cell>
          <cell r="Z700" t="str">
            <v>PROGRAMACIÓN EN SISTEMAS DE INFORMACIÓN</v>
          </cell>
          <cell r="AA700" t="str">
            <v>SISTEMAS DE DATOS</v>
          </cell>
          <cell r="AB700" t="str">
            <v>INGENIERIA INFORMATICA</v>
          </cell>
          <cell r="AC700">
            <v>0</v>
          </cell>
          <cell r="AD700">
            <v>0</v>
          </cell>
          <cell r="AE700" t="str">
            <v>POLITECTINO COLOMBIANA JAIME ISAZA CADAVID</v>
          </cell>
          <cell r="AF700" t="str">
            <v>POLITECTINO COLOMBIANA JAIME ISAZA CADAVID</v>
          </cell>
          <cell r="AG700" t="str">
            <v>POLITECTINO COLOMBIANA JAIME ISAZA CADAVID</v>
          </cell>
          <cell r="AH700">
            <v>0</v>
          </cell>
          <cell r="AI700">
            <v>0</v>
          </cell>
          <cell r="AJ700">
            <v>2015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35083</v>
          </cell>
          <cell r="AW700">
            <v>23.030136986301368</v>
          </cell>
          <cell r="AX700" t="str">
            <v>MILLA DE ORO</v>
          </cell>
          <cell r="AY700" t="str">
            <v>CRA 43 A N 3 SUR-130 TORRE 1 PISO 12 MILLA DE ORO</v>
          </cell>
          <cell r="AZ700">
            <v>0</v>
          </cell>
          <cell r="BA700">
            <v>0</v>
          </cell>
          <cell r="BB700">
            <v>3072488</v>
          </cell>
          <cell r="BC700">
            <v>3015417707</v>
          </cell>
          <cell r="BD700" t="str">
            <v>CALLE 76 SUR N. 56 82</v>
          </cell>
          <cell r="BE700" t="str">
            <v>LA ESTRELLA</v>
          </cell>
          <cell r="BF700" t="str">
            <v>O</v>
          </cell>
        </row>
        <row r="701">
          <cell r="A701">
            <v>11227583</v>
          </cell>
          <cell r="B701" t="str">
            <v>JORGE ROLANDO MARADEY DURAN</v>
          </cell>
          <cell r="C701" t="str">
            <v>ACTIVO</v>
          </cell>
          <cell r="D701">
            <v>0</v>
          </cell>
          <cell r="E701">
            <v>0</v>
          </cell>
          <cell r="F701">
            <v>0</v>
          </cell>
          <cell r="G701" t="str">
            <v>OPERATIVO</v>
          </cell>
          <cell r="H701" t="str">
            <v>REGULAR</v>
          </cell>
          <cell r="I701" t="str">
            <v>M</v>
          </cell>
          <cell r="J701" t="str">
            <v>jorge.maradey@quipuix.com</v>
          </cell>
          <cell r="K701" t="str">
            <v>CASADO</v>
          </cell>
          <cell r="L701">
            <v>2</v>
          </cell>
          <cell r="M701" t="str">
            <v>ARQUITECTO DE SOFTWARE</v>
          </cell>
          <cell r="N701" t="str">
            <v>PROFESIONAL SENIOR</v>
          </cell>
          <cell r="O701" t="str">
            <v>III</v>
          </cell>
          <cell r="P701" t="str">
            <v>CASA MATRIZ</v>
          </cell>
          <cell r="Q701" t="str">
            <v>VICEPRESIDENCIA DE FÁBRICA DE SOFTWARE</v>
          </cell>
          <cell r="R701" t="str">
            <v>GERENCIA DE OPTIMIZACIÓN DE SOLUCIONES</v>
          </cell>
          <cell r="S701" t="str">
            <v>JUAN CARLOS RAMIREZ GOMEZ</v>
          </cell>
          <cell r="T701" t="str">
            <v>INDEFINIDO</v>
          </cell>
          <cell r="U701">
            <v>0</v>
          </cell>
          <cell r="V701">
            <v>43460</v>
          </cell>
          <cell r="W701">
            <v>0</v>
          </cell>
          <cell r="X701">
            <v>7.9452054794520555E-2</v>
          </cell>
          <cell r="Y701" t="str">
            <v>ESPECIALIZACIÓN</v>
          </cell>
          <cell r="Z701">
            <v>0</v>
          </cell>
          <cell r="AA701">
            <v>0</v>
          </cell>
          <cell r="AB701" t="str">
            <v>INGENIERIA DE SISTEMAS Y COMPUTACIÓN</v>
          </cell>
          <cell r="AC701" t="str">
            <v>ESPECIALIZACIÓN EN INGENIERIA DE SOFTWARE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2011</v>
          </cell>
          <cell r="AK701" t="str">
            <v>63208155200 QND</v>
          </cell>
          <cell r="AL701" t="str">
            <v>INGENIERO DE SISTEMAS Y COMPUTACIÓN</v>
          </cell>
          <cell r="AM701">
            <v>39499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30106</v>
          </cell>
          <cell r="AW701">
            <v>36.665753424657531</v>
          </cell>
          <cell r="AX701" t="str">
            <v>MILLA DE ORO</v>
          </cell>
          <cell r="AY701" t="str">
            <v>CRA 43 A N 3 SUR-130 TORRE 1 PISO 12 MILLA DE ORO</v>
          </cell>
          <cell r="AZ701">
            <v>0</v>
          </cell>
          <cell r="BA701">
            <v>3137000</v>
          </cell>
          <cell r="BB701">
            <v>0</v>
          </cell>
          <cell r="BC701">
            <v>3023933084</v>
          </cell>
          <cell r="BD701" t="str">
            <v>CALLE 47 # 81 10</v>
          </cell>
          <cell r="BE701" t="str">
            <v>MEDELLÍN</v>
          </cell>
          <cell r="BF701" t="str">
            <v>A</v>
          </cell>
        </row>
        <row r="702">
          <cell r="A702">
            <v>39191323</v>
          </cell>
          <cell r="B702" t="str">
            <v>MARIA ADIELA TABARES MARIN</v>
          </cell>
          <cell r="C702" t="str">
            <v>ACTIVO</v>
          </cell>
          <cell r="D702">
            <v>0</v>
          </cell>
          <cell r="E702">
            <v>0</v>
          </cell>
          <cell r="F702">
            <v>0</v>
          </cell>
          <cell r="G702" t="str">
            <v>OPERATIVO</v>
          </cell>
          <cell r="H702" t="str">
            <v>REGULAR</v>
          </cell>
          <cell r="I702" t="str">
            <v>F</v>
          </cell>
          <cell r="J702" t="str">
            <v>maria.tabares@quipux.com</v>
          </cell>
          <cell r="K702" t="str">
            <v>SOLTERO</v>
          </cell>
          <cell r="L702">
            <v>0</v>
          </cell>
          <cell r="M702" t="str">
            <v>ANALISTA DESARROLLADOR</v>
          </cell>
          <cell r="N702" t="str">
            <v>PROFESIONAL STAFF</v>
          </cell>
          <cell r="O702" t="str">
            <v>III</v>
          </cell>
          <cell r="P702" t="str">
            <v>CASA MATRIZ</v>
          </cell>
          <cell r="Q702" t="str">
            <v>VICEPRESIDENCIA DE FÁBRICA DE SOFTWARE</v>
          </cell>
          <cell r="R702" t="str">
            <v>GERENCIA DE OPTIMIZACIÓN DE SOLUCIONES</v>
          </cell>
          <cell r="S702" t="str">
            <v>JUAN CARLOS RAMIREZ GOMEZ</v>
          </cell>
          <cell r="T702" t="str">
            <v>INDEFINIDO</v>
          </cell>
          <cell r="U702">
            <v>0</v>
          </cell>
          <cell r="V702">
            <v>43460</v>
          </cell>
          <cell r="W702">
            <v>0</v>
          </cell>
          <cell r="X702">
            <v>7.9452054794520555E-2</v>
          </cell>
          <cell r="Y702" t="str">
            <v>ESPECIALIZACIÓN</v>
          </cell>
          <cell r="Z702">
            <v>0</v>
          </cell>
          <cell r="AA702">
            <v>0</v>
          </cell>
          <cell r="AB702" t="str">
            <v>INGENIERIA DE SISTEMAS</v>
          </cell>
          <cell r="AC702" t="str">
            <v>ESPECIALIZACIÓN EN GESTIÓN DE SOFTWARE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2009</v>
          </cell>
          <cell r="AK702" t="str">
            <v>05255161275 ANT</v>
          </cell>
          <cell r="AL702" t="str">
            <v>INGENIERA DE SISTEMAS</v>
          </cell>
          <cell r="AM702">
            <v>39779</v>
          </cell>
          <cell r="AN702">
            <v>0</v>
          </cell>
          <cell r="AO702" t="str">
            <v xml:space="preserve">ORACLE PL/SQL DEVELOPER CERTIFIED ASSOCIATE </v>
          </cell>
          <cell r="AP702">
            <v>0</v>
          </cell>
          <cell r="AQ702">
            <v>0</v>
          </cell>
          <cell r="AR702">
            <v>0</v>
          </cell>
          <cell r="AS702" t="str">
            <v>ORACLE</v>
          </cell>
          <cell r="AT702">
            <v>0</v>
          </cell>
          <cell r="AU702">
            <v>0</v>
          </cell>
          <cell r="AV702">
            <v>29805</v>
          </cell>
          <cell r="AW702">
            <v>37.490410958904107</v>
          </cell>
          <cell r="AX702" t="str">
            <v>FORUM</v>
          </cell>
          <cell r="AY702" t="str">
            <v>Calle 7 Sur #42 - 70</v>
          </cell>
          <cell r="AZ702">
            <v>0</v>
          </cell>
          <cell r="BA702">
            <v>0</v>
          </cell>
          <cell r="BB702">
            <v>0</v>
          </cell>
          <cell r="BC702">
            <v>3054331243</v>
          </cell>
          <cell r="BD702" t="str">
            <v>CALLE 78 # 71 80</v>
          </cell>
          <cell r="BE702" t="str">
            <v>MEDELLÍN</v>
          </cell>
          <cell r="BF702" t="str">
            <v>B</v>
          </cell>
        </row>
        <row r="703">
          <cell r="A703">
            <v>1102841086</v>
          </cell>
          <cell r="B703" t="str">
            <v>CAMILO ANDRES PEREZ BARRERA</v>
          </cell>
          <cell r="C703" t="str">
            <v>ACTIVO</v>
          </cell>
          <cell r="D703">
            <v>0</v>
          </cell>
          <cell r="E703">
            <v>0</v>
          </cell>
          <cell r="F703">
            <v>0</v>
          </cell>
          <cell r="G703" t="str">
            <v>OPERATIVO</v>
          </cell>
          <cell r="H703" t="str">
            <v>REGULAR</v>
          </cell>
          <cell r="I703" t="str">
            <v>M</v>
          </cell>
          <cell r="J703" t="str">
            <v>camilo.perez@quipux.com</v>
          </cell>
          <cell r="K703" t="str">
            <v>SOLTERO</v>
          </cell>
          <cell r="L703">
            <v>1</v>
          </cell>
          <cell r="M703" t="str">
            <v>ANALISTA DESARROLLADOR</v>
          </cell>
          <cell r="N703" t="str">
            <v>PROFESIONAL STAFF</v>
          </cell>
          <cell r="O703" t="str">
            <v>I</v>
          </cell>
          <cell r="P703" t="str">
            <v>CASA MATRIZ</v>
          </cell>
          <cell r="Q703" t="str">
            <v>VICEPRESIDENCIA DE FÁBRICA DE SOFTWARE</v>
          </cell>
          <cell r="R703" t="str">
            <v>GERENCIA DE OPTIMIZACIÓN DE SOLUCIONES</v>
          </cell>
          <cell r="S703" t="str">
            <v>ESTEBAN GOMEZ BECERRA</v>
          </cell>
          <cell r="T703" t="str">
            <v>INDEFINIDO</v>
          </cell>
          <cell r="U703">
            <v>0</v>
          </cell>
          <cell r="V703">
            <v>43460</v>
          </cell>
          <cell r="W703">
            <v>0</v>
          </cell>
          <cell r="X703">
            <v>7.9452054794520555E-2</v>
          </cell>
          <cell r="Y703" t="str">
            <v>PROFESIONAL</v>
          </cell>
          <cell r="Z703">
            <v>0</v>
          </cell>
          <cell r="AA703">
            <v>0</v>
          </cell>
          <cell r="AB703" t="str">
            <v>INGENIERO ELECTRONICO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 t="str">
            <v>UNIVERSIDAD UPB</v>
          </cell>
          <cell r="AH703">
            <v>0</v>
          </cell>
          <cell r="AI703">
            <v>0</v>
          </cell>
          <cell r="AJ703">
            <v>2018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33453</v>
          </cell>
          <cell r="AW703">
            <v>27.495890410958904</v>
          </cell>
          <cell r="AX703" t="str">
            <v>FORUM</v>
          </cell>
          <cell r="AY703" t="str">
            <v>Calle 7 Sur #42 - 70</v>
          </cell>
          <cell r="AZ703">
            <v>0</v>
          </cell>
          <cell r="BA703">
            <v>0</v>
          </cell>
          <cell r="BB703">
            <v>0</v>
          </cell>
          <cell r="BC703">
            <v>3003154287</v>
          </cell>
          <cell r="BD703" t="str">
            <v>CARRERA  94 #34B -64</v>
          </cell>
          <cell r="BE703" t="str">
            <v>MEDELLÍN</v>
          </cell>
          <cell r="BF703" t="str">
            <v>O</v>
          </cell>
        </row>
        <row r="704">
          <cell r="A704">
            <v>1152213626</v>
          </cell>
          <cell r="B704" t="str">
            <v>SEBASTIAN BALVIN MENDOZA</v>
          </cell>
          <cell r="C704" t="str">
            <v>ACTIVO</v>
          </cell>
          <cell r="D704">
            <v>0</v>
          </cell>
          <cell r="E704">
            <v>0</v>
          </cell>
          <cell r="F704">
            <v>0</v>
          </cell>
          <cell r="G704" t="str">
            <v>OPERATIVO</v>
          </cell>
          <cell r="H704" t="str">
            <v>REGULAR</v>
          </cell>
          <cell r="I704" t="str">
            <v>M</v>
          </cell>
          <cell r="J704" t="str">
            <v>sebastian.balvin@quipux.com</v>
          </cell>
          <cell r="K704" t="str">
            <v>SOLTERO</v>
          </cell>
          <cell r="L704">
            <v>0</v>
          </cell>
          <cell r="M704" t="str">
            <v>ANALISTA DESARROLLADOR</v>
          </cell>
          <cell r="N704" t="str">
            <v>PROFESIONAL STAFF</v>
          </cell>
          <cell r="O704" t="str">
            <v>II</v>
          </cell>
          <cell r="P704" t="str">
            <v>CASA MATRIZ</v>
          </cell>
          <cell r="Q704" t="str">
            <v>VICEPRESIDENCIA DE FÁBRICA DE SOFTWARE</v>
          </cell>
          <cell r="R704" t="str">
            <v>GERENCIA DE OPTIMIZACIÓN DE SOLUCIONES</v>
          </cell>
          <cell r="S704" t="str">
            <v>SEBASTIAN LEANDRO CAIROZA LONDOÑO</v>
          </cell>
          <cell r="T704" t="str">
            <v>INDEFINIDO</v>
          </cell>
          <cell r="U704">
            <v>0</v>
          </cell>
          <cell r="V704">
            <v>43460</v>
          </cell>
          <cell r="W704">
            <v>0</v>
          </cell>
          <cell r="X704">
            <v>7.9452054794520555E-2</v>
          </cell>
          <cell r="Y704" t="str">
            <v>TECNOLÓGICO</v>
          </cell>
          <cell r="Z704">
            <v>0</v>
          </cell>
          <cell r="AA704" t="str">
            <v>TECNOLOGIA EN SISTEMAS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 t="str">
            <v>INSTITUCION UNIVERSITARIA SALAZAR Y HERRERA</v>
          </cell>
          <cell r="AG704">
            <v>0</v>
          </cell>
          <cell r="AH704">
            <v>0</v>
          </cell>
          <cell r="AI704">
            <v>0</v>
          </cell>
          <cell r="AJ704">
            <v>2017</v>
          </cell>
          <cell r="AK704">
            <v>0</v>
          </cell>
          <cell r="AL704">
            <v>0</v>
          </cell>
          <cell r="AM704">
            <v>0</v>
          </cell>
          <cell r="AN704" t="str">
            <v>ANGULAR Y LARAVEL AUTHENTICATION AND PASSWORD RESET</v>
          </cell>
          <cell r="AO704" t="str">
            <v>LARAVEL CON CODIGO QR, APIs, ANDROID/Ios</v>
          </cell>
          <cell r="AP704" t="str">
            <v>THE COMPLETE FLUTTER AND FIREBASE DEVELOPER</v>
          </cell>
          <cell r="AQ704" t="str">
            <v>FLUTTER APP DEVELOPMENT</v>
          </cell>
          <cell r="AR704" t="str">
            <v>UDEMY</v>
          </cell>
          <cell r="AS704" t="str">
            <v>UDEMY</v>
          </cell>
          <cell r="AT704" t="str">
            <v>UDEMY</v>
          </cell>
          <cell r="AU704" t="str">
            <v>UDEMY</v>
          </cell>
          <cell r="AV704">
            <v>35264</v>
          </cell>
          <cell r="AW704">
            <v>22.534246575342465</v>
          </cell>
          <cell r="AX704" t="str">
            <v>FORUM</v>
          </cell>
          <cell r="AY704" t="str">
            <v>Calle 7 Sur #42 - 70</v>
          </cell>
          <cell r="AZ704">
            <v>0</v>
          </cell>
          <cell r="BA704">
            <v>0</v>
          </cell>
          <cell r="BB704">
            <v>4220612</v>
          </cell>
          <cell r="BC704">
            <v>3053195940</v>
          </cell>
          <cell r="BD704" t="str">
            <v>CARRERA 79A N. 53B 92</v>
          </cell>
          <cell r="BE704" t="str">
            <v>MEDELLIN</v>
          </cell>
          <cell r="BF704" t="str">
            <v>A</v>
          </cell>
        </row>
        <row r="705">
          <cell r="A705">
            <v>1036944681</v>
          </cell>
          <cell r="B705" t="str">
            <v>CRISTIAN DANILO ECHEVERRY GIL</v>
          </cell>
          <cell r="C705" t="str">
            <v>ACTIVO</v>
          </cell>
          <cell r="D705">
            <v>0</v>
          </cell>
          <cell r="E705">
            <v>0</v>
          </cell>
          <cell r="F705">
            <v>0</v>
          </cell>
          <cell r="G705" t="str">
            <v>OPERATIVO</v>
          </cell>
          <cell r="H705" t="str">
            <v>REGULAR</v>
          </cell>
          <cell r="I705" t="str">
            <v>M</v>
          </cell>
          <cell r="J705" t="str">
            <v>cristian.echeverry@quipux.com</v>
          </cell>
          <cell r="K705" t="str">
            <v>SOLTERO</v>
          </cell>
          <cell r="L705">
            <v>0</v>
          </cell>
          <cell r="M705" t="str">
            <v>ANALISTA DESARROLLADOR</v>
          </cell>
          <cell r="N705" t="str">
            <v>PROFESIONAL STAFF</v>
          </cell>
          <cell r="O705" t="str">
            <v>I</v>
          </cell>
          <cell r="P705" t="str">
            <v>CASA MATRIZ</v>
          </cell>
          <cell r="Q705" t="str">
            <v>VICEPRESIDENCIA DE FÁBRICA DE SOFTWARE</v>
          </cell>
          <cell r="R705" t="str">
            <v>GERENCIA DE OPTIMIZACIÓN DE SOLUCIONES</v>
          </cell>
          <cell r="S705" t="str">
            <v>JULIAN HUMBERTO LOPEZ RAMIREZ</v>
          </cell>
          <cell r="T705" t="str">
            <v>INDEFINIDO</v>
          </cell>
          <cell r="U705">
            <v>0</v>
          </cell>
          <cell r="V705">
            <v>43460</v>
          </cell>
          <cell r="W705">
            <v>0</v>
          </cell>
          <cell r="X705">
            <v>7.9452054794520555E-2</v>
          </cell>
          <cell r="Y705" t="str">
            <v>PROFESIONAL</v>
          </cell>
          <cell r="Z705">
            <v>0</v>
          </cell>
          <cell r="AA705">
            <v>0</v>
          </cell>
          <cell r="AB705" t="str">
            <v>INGENIERO ELECTRONICO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 t="str">
            <v>UNIVERSIDAD CATOLICA DE ORIENTE</v>
          </cell>
          <cell r="AH705">
            <v>0</v>
          </cell>
          <cell r="AI705">
            <v>0</v>
          </cell>
          <cell r="AJ705">
            <v>2017</v>
          </cell>
          <cell r="AK705" t="str">
            <v>AN206-129684</v>
          </cell>
          <cell r="AL705" t="str">
            <v>INGENIERO ELECTRONICO</v>
          </cell>
          <cell r="AM705">
            <v>43084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33817</v>
          </cell>
          <cell r="AW705">
            <v>26.4986301369863</v>
          </cell>
          <cell r="AX705" t="str">
            <v>MILLA DE ORO</v>
          </cell>
          <cell r="AY705" t="str">
            <v>CRA 43 A N 3 SUR-130 TORRE 1 PISO 12 MILLA DE ORO</v>
          </cell>
          <cell r="AZ705">
            <v>0</v>
          </cell>
          <cell r="BA705">
            <v>0</v>
          </cell>
          <cell r="BB705">
            <v>5621980</v>
          </cell>
          <cell r="BC705">
            <v>3117665831</v>
          </cell>
          <cell r="BD705" t="str">
            <v>CALLE 41 A 69 19</v>
          </cell>
          <cell r="BE705" t="str">
            <v>RIONEGRO</v>
          </cell>
          <cell r="BF705" t="str">
            <v>A</v>
          </cell>
        </row>
        <row r="706">
          <cell r="A706">
            <v>1035420382</v>
          </cell>
          <cell r="B706" t="str">
            <v>CRISTIAN ADRIAN CASTAÑO MENESES</v>
          </cell>
          <cell r="C706" t="str">
            <v>ACTIVO</v>
          </cell>
          <cell r="D706">
            <v>0</v>
          </cell>
          <cell r="E706">
            <v>0</v>
          </cell>
          <cell r="F706">
            <v>0</v>
          </cell>
          <cell r="G706" t="str">
            <v>OPERATIVO</v>
          </cell>
          <cell r="H706" t="str">
            <v>REGULAR</v>
          </cell>
          <cell r="I706" t="str">
            <v>M</v>
          </cell>
          <cell r="J706" t="str">
            <v>cristian.meneses@quipux.com</v>
          </cell>
          <cell r="K706" t="str">
            <v>SOLTERO</v>
          </cell>
          <cell r="L706">
            <v>0</v>
          </cell>
          <cell r="M706" t="str">
            <v>ANALISTA DESARROLLADOR</v>
          </cell>
          <cell r="N706" t="str">
            <v>PROFESIONAL STAFF</v>
          </cell>
          <cell r="O706" t="str">
            <v>II</v>
          </cell>
          <cell r="P706" t="str">
            <v>CASA MATRIZ</v>
          </cell>
          <cell r="Q706" t="str">
            <v>VICEPRESIDENCIA DE FÁBRICA DE SOFTWARE</v>
          </cell>
          <cell r="R706" t="str">
            <v>GERENCIA DE OPTIMIZACIÓN DE SOLUCIONES</v>
          </cell>
          <cell r="S706" t="str">
            <v>JUAN CARLOS LOPEZ DELGADO</v>
          </cell>
          <cell r="T706" t="str">
            <v>INDEFINIDO</v>
          </cell>
          <cell r="U706">
            <v>0</v>
          </cell>
          <cell r="V706">
            <v>43460</v>
          </cell>
          <cell r="W706">
            <v>0</v>
          </cell>
          <cell r="X706">
            <v>7.9452054794520555E-2</v>
          </cell>
          <cell r="Y706" t="str">
            <v>TECNOLÓGICO</v>
          </cell>
          <cell r="Z706">
            <v>0</v>
          </cell>
          <cell r="AA706" t="str">
            <v>MANTENIMIENTO MECANICO INDUSTRIAL</v>
          </cell>
          <cell r="AB706" t="str">
            <v>ESTUDIANTE DE INGENIERIA DE SISTEMAS</v>
          </cell>
          <cell r="AC706">
            <v>0</v>
          </cell>
          <cell r="AD706">
            <v>0</v>
          </cell>
          <cell r="AE706">
            <v>0</v>
          </cell>
          <cell r="AF706" t="str">
            <v>SENA</v>
          </cell>
          <cell r="AG706" t="str">
            <v>UNIVERSIDAD CATOLICA LUIS AMIGO</v>
          </cell>
          <cell r="AH706">
            <v>0</v>
          </cell>
          <cell r="AI706">
            <v>0</v>
          </cell>
          <cell r="AJ706">
            <v>2009</v>
          </cell>
          <cell r="AK706">
            <v>0</v>
          </cell>
          <cell r="AL706">
            <v>0</v>
          </cell>
          <cell r="AM706">
            <v>0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32496</v>
          </cell>
          <cell r="AW706">
            <v>30.117808219178084</v>
          </cell>
          <cell r="AX706" t="str">
            <v>FORUM</v>
          </cell>
          <cell r="AY706" t="str">
            <v>Calle 7 Sur #42 - 70</v>
          </cell>
          <cell r="AZ706">
            <v>0</v>
          </cell>
          <cell r="BA706">
            <v>0</v>
          </cell>
          <cell r="BB706">
            <v>2749975</v>
          </cell>
          <cell r="BC706">
            <v>3117754978</v>
          </cell>
          <cell r="BD706" t="str">
            <v>CARRERA 37 # 47 314</v>
          </cell>
          <cell r="BE706" t="str">
            <v>COPACABANA</v>
          </cell>
          <cell r="BF706" t="str">
            <v>O</v>
          </cell>
        </row>
        <row r="707">
          <cell r="A707">
            <v>1125804342</v>
          </cell>
          <cell r="B707" t="str">
            <v>VALERIA ORDOÑEZ VASQUEZ</v>
          </cell>
          <cell r="C707" t="str">
            <v>ACTIVO</v>
          </cell>
          <cell r="D707">
            <v>0</v>
          </cell>
          <cell r="E707">
            <v>0</v>
          </cell>
          <cell r="F707">
            <v>0</v>
          </cell>
          <cell r="G707" t="str">
            <v>OPERATIVO</v>
          </cell>
          <cell r="H707" t="str">
            <v>REGULAR</v>
          </cell>
          <cell r="I707" t="str">
            <v>F</v>
          </cell>
          <cell r="J707" t="str">
            <v>valeria.ordoñez@quipux.com</v>
          </cell>
          <cell r="K707" t="str">
            <v>SOLTERO</v>
          </cell>
          <cell r="L707">
            <v>0</v>
          </cell>
          <cell r="M707" t="str">
            <v>ANALISTA DE PROCESOS</v>
          </cell>
          <cell r="N707" t="str">
            <v>PROFESIONAL STAFF</v>
          </cell>
          <cell r="O707" t="str">
            <v>II</v>
          </cell>
          <cell r="P707" t="str">
            <v>CASA MATRIZ</v>
          </cell>
          <cell r="Q707" t="str">
            <v>VICEPRESIDENCIA JURÍDICA Y CAPACIDADES DEL NEGOCIO</v>
          </cell>
          <cell r="R707" t="str">
            <v>CAPACIDADES DEL NEGOCIO</v>
          </cell>
          <cell r="S707" t="str">
            <v>JORGE MARIO MONTOYA LOPEZ</v>
          </cell>
          <cell r="T707" t="str">
            <v>INDEFINIDO</v>
          </cell>
          <cell r="U707">
            <v>0</v>
          </cell>
          <cell r="V707">
            <v>43460</v>
          </cell>
          <cell r="W707">
            <v>0</v>
          </cell>
          <cell r="X707">
            <v>7.9452054794520555E-2</v>
          </cell>
          <cell r="Y707" t="str">
            <v>PROFESIONAL</v>
          </cell>
          <cell r="Z707">
            <v>0</v>
          </cell>
          <cell r="AA707">
            <v>0</v>
          </cell>
          <cell r="AB707" t="str">
            <v xml:space="preserve">INGENIERIA DE SISTEMAS </v>
          </cell>
          <cell r="AC707" t="str">
            <v>ESPECIALIZACIÓN EN APOYO TECNOLÓGICA</v>
          </cell>
          <cell r="AD707">
            <v>0</v>
          </cell>
          <cell r="AE707">
            <v>0</v>
          </cell>
          <cell r="AF707">
            <v>0</v>
          </cell>
          <cell r="AG707" t="str">
            <v>BROWARD FORT LAUDERDALE</v>
          </cell>
          <cell r="AH707" t="str">
            <v>UNIVERSIDAD BROWARD</v>
          </cell>
          <cell r="AI707">
            <v>0</v>
          </cell>
          <cell r="AJ707">
            <v>2017</v>
          </cell>
          <cell r="AK707">
            <v>0</v>
          </cell>
          <cell r="AL707">
            <v>0</v>
          </cell>
          <cell r="AM707">
            <v>0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35451</v>
          </cell>
          <cell r="AW707">
            <v>22.021917808219179</v>
          </cell>
          <cell r="AX707" t="str">
            <v>MILLA DE ORO</v>
          </cell>
          <cell r="AY707" t="str">
            <v>CRA 43 A N 3 SUR-130 TORRE 1 PISO 12 MILLA DE ORO</v>
          </cell>
          <cell r="AZ707">
            <v>0</v>
          </cell>
          <cell r="BA707">
            <v>3137000</v>
          </cell>
          <cell r="BB707">
            <v>0</v>
          </cell>
          <cell r="BC707">
            <v>3045313056</v>
          </cell>
          <cell r="BD707" t="str">
            <v>CARRERA 93 B # 38-211</v>
          </cell>
          <cell r="BE707" t="str">
            <v>MEDELLÍN</v>
          </cell>
          <cell r="BF707" t="str">
            <v>O</v>
          </cell>
        </row>
        <row r="708">
          <cell r="A708">
            <v>1061783504</v>
          </cell>
          <cell r="B708" t="str">
            <v>DANIELA MARIA ROJAS PUENTES</v>
          </cell>
          <cell r="C708" t="str">
            <v>ACTIVO</v>
          </cell>
          <cell r="D708">
            <v>0</v>
          </cell>
          <cell r="E708">
            <v>0</v>
          </cell>
          <cell r="F708">
            <v>0</v>
          </cell>
          <cell r="G708" t="str">
            <v>OPERATIVO</v>
          </cell>
          <cell r="H708" t="str">
            <v>CUOTA SENA</v>
          </cell>
          <cell r="I708" t="str">
            <v>F</v>
          </cell>
          <cell r="J708" t="str">
            <v>daniela_rojas@outlook.com</v>
          </cell>
          <cell r="K708" t="str">
            <v>SOLTERO</v>
          </cell>
          <cell r="L708">
            <v>0</v>
          </cell>
          <cell r="M708" t="str">
            <v>APRENDIZ</v>
          </cell>
          <cell r="N708" t="str">
            <v>PROFESIONAL EN ENTRENAMIENTO</v>
          </cell>
          <cell r="O708" t="str">
            <v>I</v>
          </cell>
          <cell r="P708" t="str">
            <v>TRÁNSITO POPAYÁN</v>
          </cell>
          <cell r="Q708" t="str">
            <v>TRÁNSITO POPAYÁN</v>
          </cell>
          <cell r="R708" t="str">
            <v>JURIDICA</v>
          </cell>
          <cell r="S708" t="str">
            <v>DANIEL ORTIZ ORTIZ</v>
          </cell>
          <cell r="T708" t="str">
            <v>APRENDIZAJE</v>
          </cell>
          <cell r="U708">
            <v>0</v>
          </cell>
          <cell r="V708">
            <v>43446</v>
          </cell>
          <cell r="W708">
            <v>0</v>
          </cell>
          <cell r="X708">
            <v>0.11780821917808219</v>
          </cell>
          <cell r="Y708" t="str">
            <v>BACHILLER</v>
          </cell>
          <cell r="Z708">
            <v>0</v>
          </cell>
          <cell r="AA708">
            <v>0</v>
          </cell>
          <cell r="AB708" t="str">
            <v>ESTUDIANTE DE DERECHO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 t="str">
            <v>UNIVERSIDAD COPERATIVA DE COLOMBIA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  <cell r="AL708">
            <v>0</v>
          </cell>
          <cell r="AM708">
            <v>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35266</v>
          </cell>
          <cell r="AW708">
            <v>22.528767123287672</v>
          </cell>
          <cell r="AX708" t="str">
            <v>TRÁNSITO POPAYÁN</v>
          </cell>
          <cell r="AY708" t="str">
            <v>CARRERA 2 CON CALLE 25 NORTE, SALIDA AL HUILA, VÍA POMONA.</v>
          </cell>
          <cell r="AZ708">
            <v>0</v>
          </cell>
          <cell r="BA708">
            <v>0</v>
          </cell>
          <cell r="BB708">
            <v>8369353</v>
          </cell>
          <cell r="BC708">
            <v>3226617213</v>
          </cell>
          <cell r="BD708" t="str">
            <v>CARRERA 8 # 19 N 55 B</v>
          </cell>
          <cell r="BE708" t="str">
            <v>POPAYÁN</v>
          </cell>
          <cell r="BF708" t="str">
            <v>A</v>
          </cell>
        </row>
        <row r="709">
          <cell r="A709">
            <v>1036403099</v>
          </cell>
          <cell r="B709" t="str">
            <v>MARIA CAMILA DIOSSA RODRIGUEZ</v>
          </cell>
          <cell r="C709" t="str">
            <v>ACTIVO</v>
          </cell>
          <cell r="D709">
            <v>0</v>
          </cell>
          <cell r="E709">
            <v>0</v>
          </cell>
          <cell r="F709">
            <v>0</v>
          </cell>
          <cell r="G709" t="str">
            <v>OPERATIVO</v>
          </cell>
          <cell r="H709" t="str">
            <v>REGULAR</v>
          </cell>
          <cell r="I709" t="str">
            <v>F</v>
          </cell>
          <cell r="J709" t="str">
            <v>camiladiossa0107@gmail.com</v>
          </cell>
          <cell r="K709" t="str">
            <v>SOLTERO</v>
          </cell>
          <cell r="L709">
            <v>0</v>
          </cell>
          <cell r="M709" t="str">
            <v>SECRETARIA | RECEPCIONISTA</v>
          </cell>
          <cell r="N709" t="str">
            <v>AUXILIAR</v>
          </cell>
          <cell r="O709" t="str">
            <v>I</v>
          </cell>
          <cell r="P709" t="str">
            <v>TRÁNSITO RIONEGRO</v>
          </cell>
          <cell r="Q709" t="str">
            <v>TRÁNSITO RIONEGRO</v>
          </cell>
          <cell r="R709" t="str">
            <v>OPERACIONES</v>
          </cell>
          <cell r="S709" t="str">
            <v>BIBI KRISHANA OCHOA ARROYAVE</v>
          </cell>
          <cell r="T709" t="str">
            <v>FIJO INFERIOR A UN AÑO</v>
          </cell>
          <cell r="U709">
            <v>0</v>
          </cell>
          <cell r="V709">
            <v>43451</v>
          </cell>
          <cell r="W709">
            <v>0</v>
          </cell>
          <cell r="X709">
            <v>0.10410958904109589</v>
          </cell>
          <cell r="Y709" t="str">
            <v>TÉCNICO</v>
          </cell>
          <cell r="Z709" t="str">
            <v>SECRETARIADO EJECUTIVO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 t="str">
            <v>CETASDI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2018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0</v>
          </cell>
          <cell r="AT709">
            <v>0</v>
          </cell>
          <cell r="AU709">
            <v>0</v>
          </cell>
          <cell r="AV709">
            <v>35802</v>
          </cell>
          <cell r="AW709">
            <v>21.06027397260274</v>
          </cell>
          <cell r="AX709" t="str">
            <v>TRÁNSITO DE RIONEGRO</v>
          </cell>
          <cell r="AY709" t="str">
            <v>CARRERA 47 NO. 62-50</v>
          </cell>
          <cell r="AZ709">
            <v>0</v>
          </cell>
          <cell r="BA709">
            <v>0</v>
          </cell>
          <cell r="BB709" t="str">
            <v>574 15 05</v>
          </cell>
          <cell r="BC709" t="str">
            <v>302 342 28 16</v>
          </cell>
          <cell r="BD709" t="str">
            <v>VEREDA VILACHUAGA</v>
          </cell>
          <cell r="BE709" t="str">
            <v>RIONEGRO</v>
          </cell>
          <cell r="BF709" t="str">
            <v>A</v>
          </cell>
        </row>
        <row r="710">
          <cell r="A710">
            <v>1064430290</v>
          </cell>
          <cell r="B710" t="str">
            <v>JULIO CESAR MULCUE BURBANO</v>
          </cell>
          <cell r="C710" t="str">
            <v>ACTIVO</v>
          </cell>
          <cell r="D710">
            <v>0</v>
          </cell>
          <cell r="E710">
            <v>0</v>
          </cell>
          <cell r="F710">
            <v>0</v>
          </cell>
          <cell r="G710" t="str">
            <v>OPERATIVO</v>
          </cell>
          <cell r="H710" t="str">
            <v>REGULAR</v>
          </cell>
          <cell r="I710" t="str">
            <v>M</v>
          </cell>
          <cell r="J710" t="str">
            <v>julio.mulcue@quipux.com</v>
          </cell>
          <cell r="K710" t="str">
            <v>SOLTERO</v>
          </cell>
          <cell r="L710">
            <v>0</v>
          </cell>
          <cell r="M710" t="str">
            <v>ANALISTA DESARROLLADOR</v>
          </cell>
          <cell r="N710" t="str">
            <v>PROFESIONAL SENIOR</v>
          </cell>
          <cell r="O710" t="str">
            <v>II</v>
          </cell>
          <cell r="P710" t="str">
            <v>CASA MATRIZ</v>
          </cell>
          <cell r="Q710" t="str">
            <v>VICEPRESIDENCIA DE FÁBRICA DE SOFTWARE</v>
          </cell>
          <cell r="R710" t="str">
            <v>GERENCIA DE OPTIMIZACIÓN DE SOLUCIONES</v>
          </cell>
          <cell r="S710" t="str">
            <v>GREISON DARIO PEMBERTY VELEZ</v>
          </cell>
          <cell r="T710" t="str">
            <v>INDEFINIDO</v>
          </cell>
          <cell r="U710">
            <v>0</v>
          </cell>
          <cell r="V710">
            <v>43467</v>
          </cell>
          <cell r="W710">
            <v>0</v>
          </cell>
          <cell r="X710">
            <v>6.0273972602739728E-2</v>
          </cell>
          <cell r="Y710" t="str">
            <v>PROFESIONAL</v>
          </cell>
          <cell r="Z710">
            <v>0</v>
          </cell>
          <cell r="AA710">
            <v>0</v>
          </cell>
          <cell r="AB710" t="str">
            <v>INGENIERIA INFORMATICA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 t="str">
            <v>COLEGIO MAYOR DEL CAUCA</v>
          </cell>
          <cell r="AH710">
            <v>0</v>
          </cell>
          <cell r="AI710">
            <v>0</v>
          </cell>
          <cell r="AJ710">
            <v>2018</v>
          </cell>
          <cell r="AK710" t="str">
            <v>19832390854CAU</v>
          </cell>
          <cell r="AL710" t="str">
            <v>INGENIERO INFORMATICO</v>
          </cell>
          <cell r="AM710">
            <v>43258</v>
          </cell>
          <cell r="AN710" t="str">
            <v>DISEÑO DE BASES DE DATOS EN SQL</v>
          </cell>
          <cell r="AO710" t="str">
            <v>ASPECTOS BASICOS DE NETWORKING</v>
          </cell>
          <cell r="AP710" t="str">
            <v>PROGRAMACIÓN DE PAGINAS WEB CON HTML Y JAVA SCRIPT</v>
          </cell>
          <cell r="AQ710" t="str">
            <v xml:space="preserve">BIG DATA </v>
          </cell>
          <cell r="AR710" t="str">
            <v>SENA</v>
          </cell>
          <cell r="AS710" t="str">
            <v>SENA</v>
          </cell>
          <cell r="AT710" t="str">
            <v>SENA</v>
          </cell>
          <cell r="AU710" t="str">
            <v>ARCITURA</v>
          </cell>
          <cell r="AV710">
            <v>32695</v>
          </cell>
          <cell r="AW710">
            <v>29.572602739726026</v>
          </cell>
          <cell r="AX710" t="str">
            <v>FORUM</v>
          </cell>
          <cell r="AY710" t="str">
            <v>Calle 7 Sur #42 - 70</v>
          </cell>
          <cell r="AZ710">
            <v>0</v>
          </cell>
          <cell r="BA710">
            <v>0</v>
          </cell>
          <cell r="BB710">
            <v>0</v>
          </cell>
          <cell r="BC710">
            <v>3104166926</v>
          </cell>
          <cell r="BD710" t="str">
            <v>CARRERA 4 # 2 75</v>
          </cell>
          <cell r="BE710" t="str">
            <v>POPAYÁN</v>
          </cell>
          <cell r="BF710" t="str">
            <v>A</v>
          </cell>
        </row>
        <row r="711">
          <cell r="A711">
            <v>1017200666</v>
          </cell>
          <cell r="B711" t="str">
            <v>ANGELA MARIA RODRIGUEZ VALDES</v>
          </cell>
          <cell r="C711" t="str">
            <v>ACTIVO</v>
          </cell>
          <cell r="D711">
            <v>0</v>
          </cell>
          <cell r="E711">
            <v>0</v>
          </cell>
          <cell r="F711">
            <v>0</v>
          </cell>
          <cell r="G711" t="str">
            <v>OPERATIVO</v>
          </cell>
          <cell r="H711" t="str">
            <v>REGULAR</v>
          </cell>
          <cell r="I711" t="str">
            <v>F</v>
          </cell>
          <cell r="J711" t="str">
            <v>angela.rodriguez@quipux.com</v>
          </cell>
          <cell r="K711" t="str">
            <v>SOLTERO</v>
          </cell>
          <cell r="L711">
            <v>0</v>
          </cell>
          <cell r="M711" t="str">
            <v>ANALISTA DE PROYECTOS</v>
          </cell>
          <cell r="N711" t="str">
            <v>PROFESIONAL STAFF</v>
          </cell>
          <cell r="O711" t="str">
            <v>II</v>
          </cell>
          <cell r="P711" t="str">
            <v>CASA MATRIZ</v>
          </cell>
          <cell r="Q711" t="str">
            <v>VICEPRESIDENCIA DE OPERACIONES</v>
          </cell>
          <cell r="R711" t="str">
            <v>EXPERIENCIA DE SERVICIO</v>
          </cell>
          <cell r="S711" t="str">
            <v>YEIMY NATALIA GOEZ USUGA</v>
          </cell>
          <cell r="T711" t="str">
            <v>INDEFINIDO</v>
          </cell>
          <cell r="U711">
            <v>0</v>
          </cell>
          <cell r="V711">
            <v>43468</v>
          </cell>
          <cell r="W711">
            <v>0</v>
          </cell>
          <cell r="X711">
            <v>5.7534246575342465E-2</v>
          </cell>
          <cell r="Y711" t="str">
            <v>ESPECIALIZACIÓN</v>
          </cell>
          <cell r="Z711">
            <v>0</v>
          </cell>
          <cell r="AA711">
            <v>0</v>
          </cell>
          <cell r="AB711" t="str">
            <v>ADMINISTRACIÓN DE NEGOCIOS</v>
          </cell>
          <cell r="AC711" t="str">
            <v>GERENCIA DE PROYECTOS</v>
          </cell>
          <cell r="AD711">
            <v>0</v>
          </cell>
          <cell r="AE711">
            <v>0</v>
          </cell>
          <cell r="AF711">
            <v>0</v>
          </cell>
          <cell r="AG711" t="str">
            <v>EAFIT</v>
          </cell>
          <cell r="AH711" t="str">
            <v>EAFIT</v>
          </cell>
          <cell r="AI711">
            <v>0</v>
          </cell>
          <cell r="AJ711">
            <v>2018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  <cell r="AS711">
            <v>0</v>
          </cell>
          <cell r="AT711">
            <v>0</v>
          </cell>
          <cell r="AU711">
            <v>0</v>
          </cell>
          <cell r="AV711">
            <v>33679</v>
          </cell>
          <cell r="AW711">
            <v>26.876712328767123</v>
          </cell>
          <cell r="AX711" t="str">
            <v>MILLA DE ORO</v>
          </cell>
          <cell r="AY711" t="str">
            <v>CRA 43 A N 3 SUR-130 TORRE 1 PISO 12 MILLA DE ORO</v>
          </cell>
          <cell r="AZ711">
            <v>0</v>
          </cell>
          <cell r="BA711">
            <v>0</v>
          </cell>
          <cell r="BB711">
            <v>4128720</v>
          </cell>
          <cell r="BC711">
            <v>3127377833</v>
          </cell>
          <cell r="BD711" t="str">
            <v>CIRCULAR 76 N 37-10</v>
          </cell>
          <cell r="BE711" t="str">
            <v>MEDELLÍN</v>
          </cell>
          <cell r="BF711" t="str">
            <v>A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Tabla32" displayName="Tabla32" ref="A8:V355" totalsRowShown="0" headerRowDxfId="26" dataDxfId="24" headerRowBorderDxfId="25" tableBorderDxfId="23" totalsRowBorderDxfId="22" headerRowCellStyle="Millares">
  <autoFilter ref="A8:V355"/>
  <tableColumns count="22">
    <tableColumn id="1" name="CÉDULA" dataDxfId="21"/>
    <tableColumn id="2" name=" NOMBRE " dataDxfId="20">
      <calculatedColumnFormula>IFERROR(PROPER(VLOOKUP(Tabla32[[#This Row],[CÉDULA]],'[1]PERSONAL QUIPUX'!$A$2:$BF$1000,2,FALSE)),"")</calculatedColumnFormula>
    </tableColumn>
    <tableColumn id="10" name="CENTRO DE COSTOS" dataDxfId="19">
      <calculatedColumnFormula>IFERROR(PROPER(VLOOKUP(Tabla32[[#This Row],[CÉDULA]],'[1]PERSONAL QUIPUX'!$A$2:$BF$1000,16,FALSE)),"")</calculatedColumnFormula>
    </tableColumn>
    <tableColumn id="3" name="VICEPRESIDENCIA" dataDxfId="18">
      <calculatedColumnFormula>IFERROR(PROPER(VLOOKUP(Tabla32[[#This Row],[CÉDULA]],'[1]PERSONAL QUIPUX'!$A$2:$BF$1000,17,FALSE)),"")</calculatedColumnFormula>
    </tableColumn>
    <tableColumn id="9" name="TIPO DE NOVEDAD" dataDxfId="17"/>
    <tableColumn id="5" name="FECHA" dataDxfId="16"/>
    <tableColumn id="6" name=" INICIO " dataDxfId="15"/>
    <tableColumn id="7" name=" FIN " dataDxfId="14"/>
    <tableColumn id="8" name=" TOTAL " dataDxfId="13">
      <calculatedColumnFormula>IF(Tabla32[[#This Row],[ INICIO ]]&gt;Tabla32[[#This Row],[ FIN ]],($AD$6-Tabla32[[#This Row],[ INICIO ]])+Tabla32[[#This Row],[ FIN ]],Tabla32[[#This Row],[ FIN ]]-Tabla32[[#This Row],[ INICIO ]])</calculatedColumnFormula>
    </tableColumn>
    <tableColumn id="4" name="HEDO" dataDxfId="12"/>
    <tableColumn id="17" name="HENO" dataDxfId="11"/>
    <tableColumn id="18" name="HEDF" dataDxfId="10"/>
    <tableColumn id="19" name="HENF" dataDxfId="9"/>
    <tableColumn id="20" name="RN" dataDxfId="8"/>
    <tableColumn id="21" name="RNF" dataDxfId="7"/>
    <tableColumn id="22" name="RF" dataDxfId="6"/>
    <tableColumn id="12" name="FECHA INICIO" dataDxfId="5"/>
    <tableColumn id="11" name="FECHA FIN" dataDxfId="4"/>
    <tableColumn id="13" name="# DIAS VACACIONES" dataDxfId="3">
      <calculatedColumnFormula>NETWORKDAYS.INTL(Tabla32[[#This Row],[FECHA INICIO]],Tabla32[[#This Row],[FECHA FIN]],1,$AD$8:$AD$22)</calculatedColumnFormula>
    </tableColumn>
    <tableColumn id="14" name="# DIAS COMPENSADOS $" dataDxfId="2"/>
    <tableColumn id="15" name="TOTAL VACACIONES" dataDxfId="1">
      <calculatedColumnFormula>Tabla32[[#This Row],['# DIAS VACACIONES]]+Tabla32[[#This Row],['# DIAS COMPENSADOS $]]</calculatedColumnFormula>
    </tableColumn>
    <tableColumn id="16" name="# DÍAS LICENCIAS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A6" totalsRowShown="0">
  <autoFilter ref="A1:A6"/>
  <tableColumns count="1">
    <tableColumn id="1" name="CLASIFICA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55"/>
  <sheetViews>
    <sheetView showGridLines="0" tabSelected="1" topLeftCell="F1" zoomScale="80" zoomScaleNormal="80" workbookViewId="0">
      <selection activeCell="M22" sqref="M22"/>
    </sheetView>
  </sheetViews>
  <sheetFormatPr baseColWidth="10" defaultColWidth="10.85546875" defaultRowHeight="15" x14ac:dyDescent="0.25"/>
  <cols>
    <col min="1" max="1" width="13.28515625" style="1" bestFit="1" customWidth="1"/>
    <col min="2" max="3" width="30.7109375" style="1" customWidth="1"/>
    <col min="4" max="4" width="30.7109375" style="1" bestFit="1" customWidth="1"/>
    <col min="5" max="5" width="21.5703125" style="1" customWidth="1"/>
    <col min="6" max="6" width="32.5703125" style="3" customWidth="1"/>
    <col min="7" max="7" width="12.28515625" style="45" customWidth="1"/>
    <col min="8" max="8" width="12.140625" style="45" customWidth="1"/>
    <col min="9" max="9" width="15.42578125" style="45" customWidth="1"/>
    <col min="10" max="16" width="11" style="3" customWidth="1"/>
    <col min="17" max="17" width="16.7109375" style="3" bestFit="1" customWidth="1"/>
    <col min="18" max="18" width="13.85546875" style="1" bestFit="1" customWidth="1"/>
    <col min="19" max="19" width="13" style="1" bestFit="1" customWidth="1"/>
    <col min="20" max="20" width="6.5703125" style="1" customWidth="1"/>
    <col min="21" max="21" width="18.140625" style="20" bestFit="1" customWidth="1"/>
    <col min="22" max="22" width="16.7109375" style="1" bestFit="1" customWidth="1"/>
    <col min="23" max="23" width="24" style="1" bestFit="1" customWidth="1"/>
    <col min="24" max="24" width="28.140625" style="1" bestFit="1" customWidth="1"/>
    <col min="25" max="25" width="23.5703125" style="1" bestFit="1" customWidth="1"/>
    <col min="26" max="29" width="10.85546875" style="1"/>
    <col min="30" max="30" width="10.85546875" style="17"/>
    <col min="31" max="16384" width="10.85546875" style="1"/>
  </cols>
  <sheetData>
    <row r="2" spans="1:30" x14ac:dyDescent="0.25">
      <c r="B2" s="2"/>
    </row>
    <row r="4" spans="1:30" ht="21.75" thickBot="1" x14ac:dyDescent="0.3">
      <c r="A4" s="53" t="s">
        <v>24</v>
      </c>
      <c r="B4" s="53"/>
      <c r="C4" s="53"/>
      <c r="D4" s="53"/>
    </row>
    <row r="5" spans="1:30" ht="15.75" thickTop="1" x14ac:dyDescent="0.25"/>
    <row r="6" spans="1:30" ht="12" x14ac:dyDescent="0.25">
      <c r="F6" s="1"/>
      <c r="G6" s="46"/>
      <c r="H6" s="46"/>
      <c r="I6" s="46"/>
      <c r="J6" s="1"/>
      <c r="K6" s="1"/>
      <c r="L6" s="1"/>
      <c r="M6" s="1"/>
      <c r="N6" s="1"/>
      <c r="O6" s="1"/>
      <c r="P6" s="1"/>
      <c r="Q6" s="1"/>
      <c r="AD6" s="18">
        <v>1</v>
      </c>
    </row>
    <row r="7" spans="1:30" ht="12" x14ac:dyDescent="0.25">
      <c r="F7" s="54" t="s">
        <v>13</v>
      </c>
      <c r="G7" s="54"/>
      <c r="H7" s="54"/>
      <c r="I7" s="54"/>
      <c r="J7" s="15"/>
      <c r="K7" s="15"/>
      <c r="L7" s="15"/>
      <c r="M7" s="15"/>
      <c r="N7" s="15"/>
      <c r="O7" s="15"/>
      <c r="P7" s="16"/>
      <c r="Q7" s="54" t="s">
        <v>12</v>
      </c>
      <c r="R7" s="54"/>
      <c r="S7" s="54"/>
      <c r="T7" s="54"/>
      <c r="U7" s="54"/>
      <c r="V7" s="4" t="s">
        <v>20</v>
      </c>
    </row>
    <row r="8" spans="1:30" ht="48" x14ac:dyDescent="0.25">
      <c r="A8" s="5" t="s">
        <v>0</v>
      </c>
      <c r="B8" s="6" t="s">
        <v>1</v>
      </c>
      <c r="C8" s="6" t="s">
        <v>9</v>
      </c>
      <c r="D8" s="7" t="s">
        <v>2</v>
      </c>
      <c r="E8" s="7" t="s">
        <v>11</v>
      </c>
      <c r="F8" s="8" t="s">
        <v>3</v>
      </c>
      <c r="G8" s="47" t="s">
        <v>4</v>
      </c>
      <c r="H8" s="47" t="s">
        <v>5</v>
      </c>
      <c r="I8" s="47" t="s">
        <v>6</v>
      </c>
      <c r="J8" s="9" t="s">
        <v>41</v>
      </c>
      <c r="K8" s="9" t="s">
        <v>42</v>
      </c>
      <c r="L8" s="9" t="s">
        <v>43</v>
      </c>
      <c r="M8" s="9" t="s">
        <v>44</v>
      </c>
      <c r="N8" s="9" t="s">
        <v>45</v>
      </c>
      <c r="O8" s="9" t="s">
        <v>46</v>
      </c>
      <c r="P8" s="9" t="s">
        <v>47</v>
      </c>
      <c r="Q8" s="9" t="s">
        <v>14</v>
      </c>
      <c r="R8" s="9" t="s">
        <v>15</v>
      </c>
      <c r="S8" s="10" t="s">
        <v>17</v>
      </c>
      <c r="T8" s="10" t="s">
        <v>18</v>
      </c>
      <c r="U8" s="21" t="s">
        <v>19</v>
      </c>
      <c r="V8" s="10" t="s">
        <v>21</v>
      </c>
      <c r="AD8" s="19">
        <v>43459</v>
      </c>
    </row>
    <row r="9" spans="1:30" ht="12.75" x14ac:dyDescent="0.25">
      <c r="A9" s="34">
        <v>1037639895</v>
      </c>
      <c r="B9" s="28" t="str">
        <f>IFERROR(PROPER(VLOOKUP(Tabla32[[#This Row],[CÉDULA]],'[1]PERSONAL QUIPUX'!$A$2:$BF$1000,2,FALSE)),"")</f>
        <v>Daniela Jaramillo Buritica</v>
      </c>
      <c r="C9" s="28" t="str">
        <f>IFERROR(PROPER(VLOOKUP(Tabla32[[#This Row],[CÉDULA]],'[1]PERSONAL QUIPUX'!$A$2:$BF$1000,16,FALSE)),"")</f>
        <v>Gobernación Antioquia</v>
      </c>
      <c r="D9" s="28" t="str">
        <f>IFERROR(PROPER(VLOOKUP(Tabla32[[#This Row],[CÉDULA]],'[1]PERSONAL QUIPUX'!$A$2:$BF$1000,17,FALSE)),"")</f>
        <v>Gobernación Antioquia</v>
      </c>
      <c r="E9" s="26" t="s">
        <v>8</v>
      </c>
      <c r="F9" s="29">
        <v>43454</v>
      </c>
      <c r="G9" s="48">
        <v>0.70833333333333337</v>
      </c>
      <c r="H9" s="48">
        <v>0.95833333333333337</v>
      </c>
      <c r="I9" s="49">
        <f>IF(Tabla32[[#This Row],[ INICIO ]]&gt;Tabla32[[#This Row],[ FIN ]],($AD$6-Tabla32[[#This Row],[ INICIO ]])+Tabla32[[#This Row],[ FIN ]],Tabla32[[#This Row],[ FIN ]]-Tabla32[[#This Row],[ INICIO ]])</f>
        <v>0.25</v>
      </c>
      <c r="J9" s="36">
        <v>0</v>
      </c>
      <c r="K9" s="36">
        <v>2</v>
      </c>
      <c r="L9" s="36">
        <v>4</v>
      </c>
      <c r="M9" s="36">
        <v>0</v>
      </c>
      <c r="N9" s="36"/>
      <c r="O9" s="36"/>
      <c r="P9" s="36"/>
      <c r="Q9" s="23"/>
      <c r="R9" s="23"/>
      <c r="S9" s="30">
        <f>NETWORKDAYS.INTL(Tabla32[[#This Row],[FECHA INICIO]],Tabla32[[#This Row],[FECHA FIN]],1,$AD$8:$AD$8)</f>
        <v>0</v>
      </c>
      <c r="T9" s="31"/>
      <c r="U9" s="30">
        <f>Tabla32[[#This Row],['# DIAS VACACIONES]]+Tabla32[[#This Row],['# DIAS COMPENSADOS $]]</f>
        <v>0</v>
      </c>
      <c r="V9" s="25"/>
    </row>
    <row r="10" spans="1:30" ht="12.75" x14ac:dyDescent="0.25">
      <c r="A10" s="34">
        <v>1037639895</v>
      </c>
      <c r="B10" s="28" t="str">
        <f>IFERROR(PROPER(VLOOKUP(Tabla32[[#This Row],[CÉDULA]],'[1]PERSONAL QUIPUX'!$A$2:$BF$1000,2,FALSE)),"")</f>
        <v>Daniela Jaramillo Buritica</v>
      </c>
      <c r="C10" s="28" t="str">
        <f>IFERROR(PROPER(VLOOKUP(Tabla32[[#This Row],[CÉDULA]],'[1]PERSONAL QUIPUX'!$A$2:$BF$1000,16,FALSE)),"")</f>
        <v>Gobernación Antioquia</v>
      </c>
      <c r="D10" s="28" t="str">
        <f>IFERROR(PROPER(VLOOKUP(Tabla32[[#This Row],[CÉDULA]],'[1]PERSONAL QUIPUX'!$A$2:$BF$1000,17,FALSE)),"")</f>
        <v>Gobernación Antioquia</v>
      </c>
      <c r="E10" s="26" t="s">
        <v>8</v>
      </c>
      <c r="F10" s="29">
        <v>43455</v>
      </c>
      <c r="G10" s="48">
        <v>0.72916666666666663</v>
      </c>
      <c r="H10" s="48">
        <v>0.91666666666666663</v>
      </c>
      <c r="I10" s="49">
        <f>IF(Tabla32[[#This Row],[ INICIO ]]&gt;Tabla32[[#This Row],[ FIN ]],($AD$6-Tabla32[[#This Row],[ INICIO ]])+Tabla32[[#This Row],[ FIN ]],Tabla32[[#This Row],[ FIN ]]-Tabla32[[#This Row],[ INICIO ]])</f>
        <v>0.1875</v>
      </c>
      <c r="J10" s="36">
        <v>3.5</v>
      </c>
      <c r="K10" s="36">
        <v>1</v>
      </c>
      <c r="L10" s="36">
        <v>0</v>
      </c>
      <c r="M10" s="36">
        <v>0</v>
      </c>
      <c r="N10" s="36"/>
      <c r="O10" s="36"/>
      <c r="P10" s="36"/>
      <c r="Q10" s="23"/>
      <c r="R10" s="23"/>
      <c r="S10" s="30">
        <f>NETWORKDAYS.INTL(Tabla32[[#This Row],[FECHA INICIO]],Tabla32[[#This Row],[FECHA FIN]],1,$AD$8:$AD$8)</f>
        <v>0</v>
      </c>
      <c r="T10" s="31"/>
      <c r="U10" s="30">
        <f>Tabla32[[#This Row],['# DIAS VACACIONES]]+Tabla32[[#This Row],['# DIAS COMPENSADOS $]]</f>
        <v>0</v>
      </c>
      <c r="V10" s="25"/>
    </row>
    <row r="11" spans="1:30" ht="12.75" x14ac:dyDescent="0.25">
      <c r="A11" s="34">
        <v>1037639895</v>
      </c>
      <c r="B11" s="28" t="str">
        <f>IFERROR(PROPER(VLOOKUP(Tabla32[[#This Row],[CÉDULA]],'[1]PERSONAL QUIPUX'!$A$2:$BF$1000,2,FALSE)),"")</f>
        <v>Daniela Jaramillo Buritica</v>
      </c>
      <c r="C11" s="28" t="str">
        <f>IFERROR(PROPER(VLOOKUP(Tabla32[[#This Row],[CÉDULA]],'[1]PERSONAL QUIPUX'!$A$2:$BF$1000,16,FALSE)),"")</f>
        <v>Gobernación Antioquia</v>
      </c>
      <c r="D11" s="28" t="str">
        <f>IFERROR(PROPER(VLOOKUP(Tabla32[[#This Row],[CÉDULA]],'[1]PERSONAL QUIPUX'!$A$2:$BF$1000,17,FALSE)),"")</f>
        <v>Gobernación Antioquia</v>
      </c>
      <c r="E11" s="26" t="s">
        <v>8</v>
      </c>
      <c r="F11" s="29">
        <v>43455</v>
      </c>
      <c r="G11" s="48">
        <v>0.91666666666666663</v>
      </c>
      <c r="H11" s="48">
        <v>0</v>
      </c>
      <c r="I1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1" s="36">
        <v>0</v>
      </c>
      <c r="K11" s="36">
        <v>2</v>
      </c>
      <c r="L11" s="36">
        <v>0</v>
      </c>
      <c r="M11" s="36">
        <v>0</v>
      </c>
      <c r="N11" s="36"/>
      <c r="O11" s="36"/>
      <c r="P11" s="36"/>
      <c r="Q11" s="23"/>
      <c r="R11" s="23"/>
      <c r="S11" s="30">
        <f>NETWORKDAYS.INTL(Tabla32[[#This Row],[FECHA INICIO]],Tabla32[[#This Row],[FECHA FIN]],1,$AD$8:$AD$8)</f>
        <v>0</v>
      </c>
      <c r="T11" s="31"/>
      <c r="U11" s="30">
        <f>Tabla32[[#This Row],['# DIAS VACACIONES]]+Tabla32[[#This Row],['# DIAS COMPENSADOS $]]</f>
        <v>0</v>
      </c>
      <c r="V11" s="25"/>
    </row>
    <row r="12" spans="1:30" ht="12.75" x14ac:dyDescent="0.25">
      <c r="A12" s="34">
        <v>1037639895</v>
      </c>
      <c r="B12" s="28" t="str">
        <f>IFERROR(PROPER(VLOOKUP(Tabla32[[#This Row],[CÉDULA]],'[1]PERSONAL QUIPUX'!$A$2:$BF$1000,2,FALSE)),"")</f>
        <v>Daniela Jaramillo Buritica</v>
      </c>
      <c r="C12" s="28" t="str">
        <f>IFERROR(PROPER(VLOOKUP(Tabla32[[#This Row],[CÉDULA]],'[1]PERSONAL QUIPUX'!$A$2:$BF$1000,16,FALSE)),"")</f>
        <v>Gobernación Antioquia</v>
      </c>
      <c r="D12" s="28" t="str">
        <f>IFERROR(PROPER(VLOOKUP(Tabla32[[#This Row],[CÉDULA]],'[1]PERSONAL QUIPUX'!$A$2:$BF$1000,17,FALSE)),"")</f>
        <v>Gobernación Antioquia</v>
      </c>
      <c r="E12" s="26" t="s">
        <v>8</v>
      </c>
      <c r="F12" s="29">
        <v>43456</v>
      </c>
      <c r="G12" s="48">
        <v>0.33333333333333331</v>
      </c>
      <c r="H12" s="48">
        <v>0.8125</v>
      </c>
      <c r="I1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12" s="36">
        <v>11.5</v>
      </c>
      <c r="K12" s="36">
        <v>0</v>
      </c>
      <c r="L12" s="36">
        <v>0</v>
      </c>
      <c r="M12" s="36">
        <v>0</v>
      </c>
      <c r="N12" s="36"/>
      <c r="O12" s="36"/>
      <c r="P12" s="36"/>
      <c r="Q12" s="23"/>
      <c r="R12" s="23"/>
      <c r="S12" s="30">
        <f>NETWORKDAYS.INTL(Tabla32[[#This Row],[FECHA INICIO]],Tabla32[[#This Row],[FECHA FIN]],1,$AD$8:$AD$8)</f>
        <v>0</v>
      </c>
      <c r="T12" s="31"/>
      <c r="U12" s="30">
        <f>Tabla32[[#This Row],['# DIAS VACACIONES]]+Tabla32[[#This Row],['# DIAS COMPENSADOS $]]</f>
        <v>0</v>
      </c>
      <c r="V12" s="25"/>
    </row>
    <row r="13" spans="1:30" ht="12.75" x14ac:dyDescent="0.25">
      <c r="A13" s="34">
        <v>1037639895</v>
      </c>
      <c r="B13" s="28" t="str">
        <f>IFERROR(PROPER(VLOOKUP(Tabla32[[#This Row],[CÉDULA]],'[1]PERSONAL QUIPUX'!$A$2:$BF$1000,2,FALSE)),"")</f>
        <v>Daniela Jaramillo Buritica</v>
      </c>
      <c r="C13" s="28" t="str">
        <f>IFERROR(PROPER(VLOOKUP(Tabla32[[#This Row],[CÉDULA]],'[1]PERSONAL QUIPUX'!$A$2:$BF$1000,16,FALSE)),"")</f>
        <v>Gobernación Antioquia</v>
      </c>
      <c r="D13" s="28" t="str">
        <f>IFERROR(PROPER(VLOOKUP(Tabla32[[#This Row],[CÉDULA]],'[1]PERSONAL QUIPUX'!$A$2:$BF$1000,17,FALSE)),"")</f>
        <v>Gobernación Antioquia</v>
      </c>
      <c r="E13" s="26" t="s">
        <v>8</v>
      </c>
      <c r="F13" s="29">
        <v>43457</v>
      </c>
      <c r="G13" s="48">
        <v>0.33333333333333331</v>
      </c>
      <c r="H13" s="48">
        <v>0.75</v>
      </c>
      <c r="I1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3" s="36">
        <v>10</v>
      </c>
      <c r="K13" s="36">
        <v>0</v>
      </c>
      <c r="L13" s="36">
        <v>0</v>
      </c>
      <c r="M13" s="36">
        <v>0</v>
      </c>
      <c r="N13" s="36"/>
      <c r="O13" s="36"/>
      <c r="P13" s="36"/>
      <c r="Q13" s="23"/>
      <c r="R13" s="23"/>
      <c r="S13" s="30">
        <f>NETWORKDAYS.INTL(Tabla32[[#This Row],[FECHA INICIO]],Tabla32[[#This Row],[FECHA FIN]],1,$AD$8:$AD$8)</f>
        <v>0</v>
      </c>
      <c r="T13" s="31"/>
      <c r="U13" s="30">
        <f>Tabla32[[#This Row],['# DIAS VACACIONES]]+Tabla32[[#This Row],['# DIAS COMPENSADOS $]]</f>
        <v>0</v>
      </c>
      <c r="V13" s="25"/>
    </row>
    <row r="14" spans="1:30" ht="12.75" x14ac:dyDescent="0.25">
      <c r="A14" s="34">
        <v>1037639895</v>
      </c>
      <c r="B14" s="37" t="str">
        <f>IFERROR(PROPER(VLOOKUP(Tabla32[[#This Row],[CÉDULA]],'[1]PERSONAL QUIPUX'!$A$2:$BF$1000,2,FALSE)),"")</f>
        <v>Daniela Jaramillo Buritica</v>
      </c>
      <c r="C14" s="37" t="str">
        <f>IFERROR(PROPER(VLOOKUP(Tabla32[[#This Row],[CÉDULA]],'[1]PERSONAL QUIPUX'!$A$2:$BF$1000,16,FALSE)),"")</f>
        <v>Gobernación Antioquia</v>
      </c>
      <c r="D14" s="37" t="str">
        <f>IFERROR(PROPER(VLOOKUP(Tabla32[[#This Row],[CÉDULA]],'[1]PERSONAL QUIPUX'!$A$2:$BF$1000,17,FALSE)),"")</f>
        <v>Gobernación Antioquia</v>
      </c>
      <c r="E14" s="26" t="s">
        <v>8</v>
      </c>
      <c r="F14" s="29">
        <v>43458</v>
      </c>
      <c r="G14" s="48">
        <v>0.29166666666666669</v>
      </c>
      <c r="H14" s="48">
        <v>0.54166666666666663</v>
      </c>
      <c r="I14" s="50">
        <f>IF(Tabla32[[#This Row],[ INICIO ]]&gt;Tabla32[[#This Row],[ FIN ]],($AD$6-Tabla32[[#This Row],[ INICIO ]])+Tabla32[[#This Row],[ FIN ]],Tabla32[[#This Row],[ FIN ]]-Tabla32[[#This Row],[ INICIO ]])</f>
        <v>0.24999999999999994</v>
      </c>
      <c r="J14" s="38">
        <v>6</v>
      </c>
      <c r="K14" s="38">
        <v>0</v>
      </c>
      <c r="L14" s="38">
        <v>0</v>
      </c>
      <c r="M14" s="38">
        <v>0</v>
      </c>
      <c r="N14" s="38"/>
      <c r="O14" s="38"/>
      <c r="P14" s="38"/>
      <c r="Q14" s="23"/>
      <c r="R14" s="23"/>
      <c r="S14" s="30">
        <f>NETWORKDAYS.INTL(Tabla32[[#This Row],[FECHA INICIO]],Tabla32[[#This Row],[FECHA FIN]],1,$AD$8:$AD$8)</f>
        <v>0</v>
      </c>
      <c r="T14" s="31"/>
      <c r="U14" s="30">
        <f>Tabla32[[#This Row],['# DIAS VACACIONES]]+Tabla32[[#This Row],['# DIAS COMPENSADOS $]]</f>
        <v>0</v>
      </c>
      <c r="V14" s="25"/>
    </row>
    <row r="15" spans="1:30" ht="12.75" x14ac:dyDescent="0.25">
      <c r="A15" s="34">
        <v>1037639895</v>
      </c>
      <c r="B15" s="28" t="str">
        <f>IFERROR(PROPER(VLOOKUP(Tabla32[[#This Row],[CÉDULA]],'[1]PERSONAL QUIPUX'!$A$2:$BF$1000,2,FALSE)),"")</f>
        <v>Daniela Jaramillo Buritica</v>
      </c>
      <c r="C15" s="28" t="str">
        <f>IFERROR(PROPER(VLOOKUP(Tabla32[[#This Row],[CÉDULA]],'[1]PERSONAL QUIPUX'!$A$2:$BF$1000,16,FALSE)),"")</f>
        <v>Gobernación Antioquia</v>
      </c>
      <c r="D15" s="28" t="str">
        <f>IFERROR(PROPER(VLOOKUP(Tabla32[[#This Row],[CÉDULA]],'[1]PERSONAL QUIPUX'!$A$2:$BF$1000,17,FALSE)),"")</f>
        <v>Gobernación Antioquia</v>
      </c>
      <c r="E15" s="26" t="s">
        <v>8</v>
      </c>
      <c r="F15" s="29">
        <v>43460</v>
      </c>
      <c r="G15" s="48">
        <v>0.72916666666666663</v>
      </c>
      <c r="H15" s="48">
        <v>0.91666666666666663</v>
      </c>
      <c r="I15" s="49">
        <f>IF(Tabla32[[#This Row],[ INICIO ]]&gt;Tabla32[[#This Row],[ FIN ]],($AD$6-Tabla32[[#This Row],[ INICIO ]])+Tabla32[[#This Row],[ FIN ]],Tabla32[[#This Row],[ FIN ]]-Tabla32[[#This Row],[ INICIO ]])</f>
        <v>0.1875</v>
      </c>
      <c r="J15" s="36">
        <v>3.5</v>
      </c>
      <c r="K15" s="36">
        <v>1</v>
      </c>
      <c r="L15" s="36">
        <v>0</v>
      </c>
      <c r="M15" s="36">
        <v>0</v>
      </c>
      <c r="N15" s="36"/>
      <c r="O15" s="36"/>
      <c r="P15" s="36"/>
      <c r="Q15" s="23"/>
      <c r="R15" s="23"/>
      <c r="S15" s="30">
        <f>NETWORKDAYS.INTL(Tabla32[[#This Row],[FECHA INICIO]],Tabla32[[#This Row],[FECHA FIN]],1,$AD$8:$AD$8)</f>
        <v>0</v>
      </c>
      <c r="T15" s="31"/>
      <c r="U15" s="30">
        <f>Tabla32[[#This Row],['# DIAS VACACIONES]]+Tabla32[[#This Row],['# DIAS COMPENSADOS $]]</f>
        <v>0</v>
      </c>
      <c r="V15" s="25"/>
    </row>
    <row r="16" spans="1:30" ht="12.75" x14ac:dyDescent="0.25">
      <c r="A16" s="34">
        <v>1037639895</v>
      </c>
      <c r="B16" s="28" t="str">
        <f>IFERROR(PROPER(VLOOKUP(Tabla32[[#This Row],[CÉDULA]],'[1]PERSONAL QUIPUX'!$A$2:$BF$1000,2,FALSE)),"")</f>
        <v>Daniela Jaramillo Buritica</v>
      </c>
      <c r="C16" s="28" t="str">
        <f>IFERROR(PROPER(VLOOKUP(Tabla32[[#This Row],[CÉDULA]],'[1]PERSONAL QUIPUX'!$A$2:$BF$1000,16,FALSE)),"")</f>
        <v>Gobernación Antioquia</v>
      </c>
      <c r="D16" s="28" t="str">
        <f>IFERROR(PROPER(VLOOKUP(Tabla32[[#This Row],[CÉDULA]],'[1]PERSONAL QUIPUX'!$A$2:$BF$1000,17,FALSE)),"")</f>
        <v>Gobernación Antioquia</v>
      </c>
      <c r="E16" s="26" t="s">
        <v>8</v>
      </c>
      <c r="F16" s="29">
        <v>43460</v>
      </c>
      <c r="G16" s="48">
        <v>0.91666666666666663</v>
      </c>
      <c r="H16" s="48">
        <v>8.3333333333333329E-2</v>
      </c>
      <c r="I1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16" s="36">
        <v>0</v>
      </c>
      <c r="K16" s="36">
        <v>4</v>
      </c>
      <c r="L16" s="36">
        <v>0</v>
      </c>
      <c r="M16" s="36">
        <v>0</v>
      </c>
      <c r="N16" s="36"/>
      <c r="O16" s="36"/>
      <c r="P16" s="36"/>
      <c r="Q16" s="23"/>
      <c r="R16" s="23"/>
      <c r="S16" s="30">
        <f>NETWORKDAYS.INTL(Tabla32[[#This Row],[FECHA INICIO]],Tabla32[[#This Row],[FECHA FIN]],1,$AD$8:$AD$8)</f>
        <v>0</v>
      </c>
      <c r="T16" s="31"/>
      <c r="U16" s="30">
        <f>Tabla32[[#This Row],['# DIAS VACACIONES]]+Tabla32[[#This Row],['# DIAS COMPENSADOS $]]</f>
        <v>0</v>
      </c>
      <c r="V16" s="25"/>
    </row>
    <row r="17" spans="1:22" ht="12.75" x14ac:dyDescent="0.25">
      <c r="A17" s="34">
        <v>1037639895</v>
      </c>
      <c r="B17" s="28" t="str">
        <f>IFERROR(PROPER(VLOOKUP(Tabla32[[#This Row],[CÉDULA]],'[1]PERSONAL QUIPUX'!$A$2:$BF$1000,2,FALSE)),"")</f>
        <v>Daniela Jaramillo Buritica</v>
      </c>
      <c r="C17" s="28" t="str">
        <f>IFERROR(PROPER(VLOOKUP(Tabla32[[#This Row],[CÉDULA]],'[1]PERSONAL QUIPUX'!$A$2:$BF$1000,16,FALSE)),"")</f>
        <v>Gobernación Antioquia</v>
      </c>
      <c r="D17" s="28" t="str">
        <f>IFERROR(PROPER(VLOOKUP(Tabla32[[#This Row],[CÉDULA]],'[1]PERSONAL QUIPUX'!$A$2:$BF$1000,17,FALSE)),"")</f>
        <v>Gobernación Antioquia</v>
      </c>
      <c r="E17" s="26" t="s">
        <v>8</v>
      </c>
      <c r="F17" s="29">
        <v>43461</v>
      </c>
      <c r="G17" s="48">
        <v>0.72916666666666663</v>
      </c>
      <c r="H17" s="48">
        <v>0.91666666666666663</v>
      </c>
      <c r="I17" s="49">
        <f>IF(Tabla32[[#This Row],[ INICIO ]]&gt;Tabla32[[#This Row],[ FIN ]],($AD$6-Tabla32[[#This Row],[ INICIO ]])+Tabla32[[#This Row],[ FIN ]],Tabla32[[#This Row],[ FIN ]]-Tabla32[[#This Row],[ INICIO ]])</f>
        <v>0.1875</v>
      </c>
      <c r="J17" s="36">
        <v>3.5</v>
      </c>
      <c r="K17" s="36">
        <v>1</v>
      </c>
      <c r="L17" s="36">
        <v>0</v>
      </c>
      <c r="M17" s="36">
        <v>0</v>
      </c>
      <c r="N17" s="36"/>
      <c r="O17" s="36"/>
      <c r="P17" s="36"/>
      <c r="Q17" s="23"/>
      <c r="R17" s="23"/>
      <c r="S17" s="30">
        <f>NETWORKDAYS.INTL(Tabla32[[#This Row],[FECHA INICIO]],Tabla32[[#This Row],[FECHA FIN]],1,$AD$8:$AD$8)</f>
        <v>0</v>
      </c>
      <c r="T17" s="31"/>
      <c r="U17" s="30">
        <f>Tabla32[[#This Row],['# DIAS VACACIONES]]+Tabla32[[#This Row],['# DIAS COMPENSADOS $]]</f>
        <v>0</v>
      </c>
      <c r="V17" s="25"/>
    </row>
    <row r="18" spans="1:22" ht="12.75" x14ac:dyDescent="0.25">
      <c r="A18" s="34">
        <v>1037639895</v>
      </c>
      <c r="B18" s="28" t="str">
        <f>IFERROR(PROPER(VLOOKUP(Tabla32[[#This Row],[CÉDULA]],'[1]PERSONAL QUIPUX'!$A$2:$BF$1000,2,FALSE)),"")</f>
        <v>Daniela Jaramillo Buritica</v>
      </c>
      <c r="C18" s="28" t="str">
        <f>IFERROR(PROPER(VLOOKUP(Tabla32[[#This Row],[CÉDULA]],'[1]PERSONAL QUIPUX'!$A$2:$BF$1000,16,FALSE)),"")</f>
        <v>Gobernación Antioquia</v>
      </c>
      <c r="D18" s="28" t="str">
        <f>IFERROR(PROPER(VLOOKUP(Tabla32[[#This Row],[CÉDULA]],'[1]PERSONAL QUIPUX'!$A$2:$BF$1000,17,FALSE)),"")</f>
        <v>Gobernación Antioquia</v>
      </c>
      <c r="E18" s="26" t="s">
        <v>8</v>
      </c>
      <c r="F18" s="29">
        <v>43461</v>
      </c>
      <c r="G18" s="48">
        <v>0.91666666666666663</v>
      </c>
      <c r="H18" s="48">
        <v>6.25E-2</v>
      </c>
      <c r="I1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8" s="36">
        <v>0</v>
      </c>
      <c r="K18" s="36">
        <v>3.5</v>
      </c>
      <c r="L18" s="36">
        <v>0</v>
      </c>
      <c r="M18" s="36">
        <v>0</v>
      </c>
      <c r="N18" s="36"/>
      <c r="O18" s="36"/>
      <c r="P18" s="36"/>
      <c r="Q18" s="23"/>
      <c r="R18" s="23"/>
      <c r="S18" s="30">
        <f>NETWORKDAYS.INTL(Tabla32[[#This Row],[FECHA INICIO]],Tabla32[[#This Row],[FECHA FIN]],1,$AD$8:$AD$8)</f>
        <v>0</v>
      </c>
      <c r="T18" s="31"/>
      <c r="U18" s="30">
        <f>Tabla32[[#This Row],['# DIAS VACACIONES]]+Tabla32[[#This Row],['# DIAS COMPENSADOS $]]</f>
        <v>0</v>
      </c>
      <c r="V18" s="25"/>
    </row>
    <row r="19" spans="1:22" ht="12" x14ac:dyDescent="0.25">
      <c r="A19" s="22">
        <v>8175151</v>
      </c>
      <c r="B19" s="28" t="str">
        <f>IFERROR(PROPER(VLOOKUP(Tabla32[[#This Row],[CÉDULA]],'[1]PERSONAL QUIPUX'!$A$2:$BF$1000,2,FALSE)),"")</f>
        <v>Johni Anderson Quintero Morales</v>
      </c>
      <c r="C19" s="28" t="str">
        <f>IFERROR(PROPER(VLOOKUP(Tabla32[[#This Row],[CÉDULA]],'[1]PERSONAL QUIPUX'!$A$2:$BF$1000,16,FALSE)),"")</f>
        <v>Gobernación Antioquia</v>
      </c>
      <c r="D19" s="28" t="str">
        <f>IFERROR(PROPER(VLOOKUP(Tabla32[[#This Row],[CÉDULA]],'[1]PERSONAL QUIPUX'!$A$2:$BF$1000,17,FALSE)),"")</f>
        <v>Gobernación Antioquia</v>
      </c>
      <c r="E19" s="26" t="s">
        <v>8</v>
      </c>
      <c r="F19" s="29">
        <v>43454</v>
      </c>
      <c r="G19" s="48">
        <v>0.72916666666666663</v>
      </c>
      <c r="H19" s="48">
        <v>0.75</v>
      </c>
      <c r="I19" s="49">
        <f>IF(Tabla32[[#This Row],[ INICIO ]]&gt;Tabla32[[#This Row],[ FIN ]],($AD$6-Tabla32[[#This Row],[ INICIO ]])+Tabla32[[#This Row],[ FIN ]],Tabla32[[#This Row],[ FIN ]]-Tabla32[[#This Row],[ INICIO ]])</f>
        <v>2.083333333333337E-2</v>
      </c>
      <c r="J19" s="36">
        <v>0</v>
      </c>
      <c r="K19" s="36">
        <v>0</v>
      </c>
      <c r="L19" s="36">
        <v>0.5</v>
      </c>
      <c r="M19" s="36">
        <v>0</v>
      </c>
      <c r="N19" s="36"/>
      <c r="O19" s="36"/>
      <c r="P19" s="36"/>
      <c r="Q19" s="23"/>
      <c r="R19" s="23"/>
      <c r="S19" s="30">
        <f>NETWORKDAYS.INTL(Tabla32[[#This Row],[FECHA INICIO]],Tabla32[[#This Row],[FECHA FIN]],1,$AD$8:$AD$8)</f>
        <v>0</v>
      </c>
      <c r="T19" s="31"/>
      <c r="U19" s="30">
        <f>Tabla32[[#This Row],['# DIAS VACACIONES]]+Tabla32[[#This Row],['# DIAS COMPENSADOS $]]</f>
        <v>0</v>
      </c>
      <c r="V19" s="25"/>
    </row>
    <row r="20" spans="1:22" ht="12" x14ac:dyDescent="0.25">
      <c r="A20" s="22">
        <v>8175151</v>
      </c>
      <c r="B20" s="28" t="str">
        <f>IFERROR(PROPER(VLOOKUP(Tabla32[[#This Row],[CÉDULA]],'[1]PERSONAL QUIPUX'!$A$2:$BF$1000,2,FALSE)),"")</f>
        <v>Johni Anderson Quintero Morales</v>
      </c>
      <c r="C20" s="28" t="str">
        <f>IFERROR(PROPER(VLOOKUP(Tabla32[[#This Row],[CÉDULA]],'[1]PERSONAL QUIPUX'!$A$2:$BF$1000,16,FALSE)),"")</f>
        <v>Gobernación Antioquia</v>
      </c>
      <c r="D20" s="28" t="str">
        <f>IFERROR(PROPER(VLOOKUP(Tabla32[[#This Row],[CÉDULA]],'[1]PERSONAL QUIPUX'!$A$2:$BF$1000,17,FALSE)),"")</f>
        <v>Gobernación Antioquia</v>
      </c>
      <c r="E20" s="26" t="s">
        <v>8</v>
      </c>
      <c r="F20" s="29">
        <v>43455</v>
      </c>
      <c r="G20" s="48">
        <v>0.72916666666666663</v>
      </c>
      <c r="H20" s="48">
        <v>0.91666666666666663</v>
      </c>
      <c r="I20" s="49">
        <f>IF(Tabla32[[#This Row],[ INICIO ]]&gt;Tabla32[[#This Row],[ FIN ]],($AD$6-Tabla32[[#This Row],[ INICIO ]])+Tabla32[[#This Row],[ FIN ]],Tabla32[[#This Row],[ FIN ]]-Tabla32[[#This Row],[ INICIO ]])</f>
        <v>0.1875</v>
      </c>
      <c r="J20" s="36">
        <v>3.5</v>
      </c>
      <c r="K20" s="36">
        <v>1</v>
      </c>
      <c r="L20" s="36">
        <v>0</v>
      </c>
      <c r="M20" s="36">
        <v>0</v>
      </c>
      <c r="N20" s="36"/>
      <c r="O20" s="36"/>
      <c r="P20" s="36"/>
      <c r="Q20" s="23"/>
      <c r="R20" s="23"/>
      <c r="S20" s="30">
        <f>NETWORKDAYS.INTL(Tabla32[[#This Row],[FECHA INICIO]],Tabla32[[#This Row],[FECHA FIN]],1,$AD$8:$AD$8)</f>
        <v>0</v>
      </c>
      <c r="T20" s="31"/>
      <c r="U20" s="30">
        <f>Tabla32[[#This Row],['# DIAS VACACIONES]]+Tabla32[[#This Row],['# DIAS COMPENSADOS $]]</f>
        <v>0</v>
      </c>
      <c r="V20" s="25"/>
    </row>
    <row r="21" spans="1:22" ht="12" x14ac:dyDescent="0.25">
      <c r="A21" s="22">
        <v>8175151</v>
      </c>
      <c r="B21" s="28" t="str">
        <f>IFERROR(PROPER(VLOOKUP(Tabla32[[#This Row],[CÉDULA]],'[1]PERSONAL QUIPUX'!$A$2:$BF$1000,2,FALSE)),"")</f>
        <v>Johni Anderson Quintero Morales</v>
      </c>
      <c r="C21" s="28" t="str">
        <f>IFERROR(PROPER(VLOOKUP(Tabla32[[#This Row],[CÉDULA]],'[1]PERSONAL QUIPUX'!$A$2:$BF$1000,16,FALSE)),"")</f>
        <v>Gobernación Antioquia</v>
      </c>
      <c r="D21" s="28" t="str">
        <f>IFERROR(PROPER(VLOOKUP(Tabla32[[#This Row],[CÉDULA]],'[1]PERSONAL QUIPUX'!$A$2:$BF$1000,17,FALSE)),"")</f>
        <v>Gobernación Antioquia</v>
      </c>
      <c r="E21" s="26" t="s">
        <v>8</v>
      </c>
      <c r="F21" s="29">
        <v>43455</v>
      </c>
      <c r="G21" s="48">
        <v>0.91666666666666663</v>
      </c>
      <c r="H21" s="48">
        <v>0</v>
      </c>
      <c r="I2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" s="36">
        <v>0</v>
      </c>
      <c r="K21" s="36">
        <v>2</v>
      </c>
      <c r="L21" s="36">
        <v>0</v>
      </c>
      <c r="M21" s="36">
        <v>0</v>
      </c>
      <c r="N21" s="36"/>
      <c r="O21" s="36"/>
      <c r="P21" s="36"/>
      <c r="Q21" s="23"/>
      <c r="R21" s="23"/>
      <c r="S21" s="30">
        <f>NETWORKDAYS.INTL(Tabla32[[#This Row],[FECHA INICIO]],Tabla32[[#This Row],[FECHA FIN]],1,$AD$8:$AD$8)</f>
        <v>0</v>
      </c>
      <c r="T21" s="31"/>
      <c r="U21" s="30">
        <f>Tabla32[[#This Row],['# DIAS VACACIONES]]+Tabla32[[#This Row],['# DIAS COMPENSADOS $]]</f>
        <v>0</v>
      </c>
      <c r="V21" s="25"/>
    </row>
    <row r="22" spans="1:22" ht="12" x14ac:dyDescent="0.25">
      <c r="A22" s="22">
        <v>8175151</v>
      </c>
      <c r="B22" s="28" t="str">
        <f>IFERROR(PROPER(VLOOKUP(Tabla32[[#This Row],[CÉDULA]],'[1]PERSONAL QUIPUX'!$A$2:$BF$1000,2,FALSE)),"")</f>
        <v>Johni Anderson Quintero Morales</v>
      </c>
      <c r="C22" s="28" t="str">
        <f>IFERROR(PROPER(VLOOKUP(Tabla32[[#This Row],[CÉDULA]],'[1]PERSONAL QUIPUX'!$A$2:$BF$1000,16,FALSE)),"")</f>
        <v>Gobernación Antioquia</v>
      </c>
      <c r="D22" s="28" t="str">
        <f>IFERROR(PROPER(VLOOKUP(Tabla32[[#This Row],[CÉDULA]],'[1]PERSONAL QUIPUX'!$A$2:$BF$1000,17,FALSE)),"")</f>
        <v>Gobernación Antioquia</v>
      </c>
      <c r="E22" s="26" t="s">
        <v>8</v>
      </c>
      <c r="F22" s="29">
        <v>43456</v>
      </c>
      <c r="G22" s="48">
        <v>0.33333333333333331</v>
      </c>
      <c r="H22" s="48">
        <v>0.8125</v>
      </c>
      <c r="I22" s="49">
        <f>IF(Tabla32[[#This Row],[ INICIO ]]&gt;Tabla32[[#This Row],[ FIN ]],($AD$6-Tabla32[[#This Row],[ INICIO ]])+Tabla32[[#This Row],[ FIN ]],Tabla32[[#This Row],[ FIN ]]-Tabla32[[#This Row],[ INICIO ]])</f>
        <v>0.47916666666666669</v>
      </c>
      <c r="J22" s="36">
        <v>11.5</v>
      </c>
      <c r="K22" s="36">
        <v>0</v>
      </c>
      <c r="L22" s="36">
        <v>0</v>
      </c>
      <c r="M22" s="36">
        <v>0</v>
      </c>
      <c r="N22" s="36"/>
      <c r="O22" s="36"/>
      <c r="P22" s="36"/>
      <c r="Q22" s="23"/>
      <c r="R22" s="23"/>
      <c r="S22" s="30">
        <f>NETWORKDAYS.INTL(Tabla32[[#This Row],[FECHA INICIO]],Tabla32[[#This Row],[FECHA FIN]],1,$AD$8:$AD$8)</f>
        <v>0</v>
      </c>
      <c r="T22" s="31"/>
      <c r="U22" s="30">
        <f>Tabla32[[#This Row],['# DIAS VACACIONES]]+Tabla32[[#This Row],['# DIAS COMPENSADOS $]]</f>
        <v>0</v>
      </c>
      <c r="V22" s="25"/>
    </row>
    <row r="23" spans="1:22" ht="12" x14ac:dyDescent="0.25">
      <c r="A23" s="22">
        <v>8175151</v>
      </c>
      <c r="B23" s="28" t="str">
        <f>IFERROR(PROPER(VLOOKUP(Tabla32[[#This Row],[CÉDULA]],'[1]PERSONAL QUIPUX'!$A$2:$BF$1000,2,FALSE)),"")</f>
        <v>Johni Anderson Quintero Morales</v>
      </c>
      <c r="C23" s="28" t="str">
        <f>IFERROR(PROPER(VLOOKUP(Tabla32[[#This Row],[CÉDULA]],'[1]PERSONAL QUIPUX'!$A$2:$BF$1000,16,FALSE)),"")</f>
        <v>Gobernación Antioquia</v>
      </c>
      <c r="D23" s="28" t="str">
        <f>IFERROR(PROPER(VLOOKUP(Tabla32[[#This Row],[CÉDULA]],'[1]PERSONAL QUIPUX'!$A$2:$BF$1000,17,FALSE)),"")</f>
        <v>Gobernación Antioquia</v>
      </c>
      <c r="E23" s="26" t="s">
        <v>8</v>
      </c>
      <c r="F23" s="29">
        <v>43457</v>
      </c>
      <c r="G23" s="48">
        <v>0.33333333333333331</v>
      </c>
      <c r="H23" s="48">
        <v>0.75</v>
      </c>
      <c r="I23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23" s="36">
        <v>10</v>
      </c>
      <c r="K23" s="36">
        <v>0</v>
      </c>
      <c r="L23" s="36">
        <v>0</v>
      </c>
      <c r="M23" s="36">
        <v>0</v>
      </c>
      <c r="N23" s="36"/>
      <c r="O23" s="36"/>
      <c r="P23" s="36"/>
      <c r="Q23" s="23"/>
      <c r="R23" s="23"/>
      <c r="S23" s="30">
        <f>NETWORKDAYS.INTL(Tabla32[[#This Row],[FECHA INICIO]],Tabla32[[#This Row],[FECHA FIN]],1,$AD$8:$AD$8)</f>
        <v>0</v>
      </c>
      <c r="T23" s="31"/>
      <c r="U23" s="30">
        <f>Tabla32[[#This Row],['# DIAS VACACIONES]]+Tabla32[[#This Row],['# DIAS COMPENSADOS $]]</f>
        <v>0</v>
      </c>
      <c r="V23" s="25"/>
    </row>
    <row r="24" spans="1:22" ht="12" x14ac:dyDescent="0.25">
      <c r="A24" s="22">
        <v>8175151</v>
      </c>
      <c r="B24" s="28" t="str">
        <f>IFERROR(PROPER(VLOOKUP(Tabla32[[#This Row],[CÉDULA]],'[1]PERSONAL QUIPUX'!$A$2:$BF$1000,2,FALSE)),"")</f>
        <v>Johni Anderson Quintero Morales</v>
      </c>
      <c r="C24" s="28" t="str">
        <f>IFERROR(PROPER(VLOOKUP(Tabla32[[#This Row],[CÉDULA]],'[1]PERSONAL QUIPUX'!$A$2:$BF$1000,16,FALSE)),"")</f>
        <v>Gobernación Antioquia</v>
      </c>
      <c r="D24" s="28" t="str">
        <f>IFERROR(PROPER(VLOOKUP(Tabla32[[#This Row],[CÉDULA]],'[1]PERSONAL QUIPUX'!$A$2:$BF$1000,17,FALSE)),"")</f>
        <v>Gobernación Antioquia</v>
      </c>
      <c r="E24" s="26" t="s">
        <v>8</v>
      </c>
      <c r="F24" s="29">
        <v>43458</v>
      </c>
      <c r="G24" s="48">
        <v>0.29166666666666669</v>
      </c>
      <c r="H24" s="48">
        <v>0.54166666666666663</v>
      </c>
      <c r="I24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4" s="36">
        <v>6</v>
      </c>
      <c r="K24" s="36">
        <v>0</v>
      </c>
      <c r="L24" s="36">
        <v>0</v>
      </c>
      <c r="M24" s="36">
        <v>0</v>
      </c>
      <c r="N24" s="36"/>
      <c r="O24" s="36"/>
      <c r="P24" s="36"/>
      <c r="Q24" s="39"/>
      <c r="R24" s="39"/>
      <c r="S24" s="30">
        <f>NETWORKDAYS.INTL(Tabla32[[#This Row],[FECHA INICIO]],Tabla32[[#This Row],[FECHA FIN]],1,$AD$8:$AD$8)</f>
        <v>0</v>
      </c>
      <c r="T24" s="31"/>
      <c r="U24" s="30">
        <f>Tabla32[[#This Row],['# DIAS VACACIONES]]+Tabla32[[#This Row],['# DIAS COMPENSADOS $]]</f>
        <v>0</v>
      </c>
      <c r="V24" s="25"/>
    </row>
    <row r="25" spans="1:22" ht="12" x14ac:dyDescent="0.25">
      <c r="A25" s="22">
        <v>8175151</v>
      </c>
      <c r="B25" s="28" t="str">
        <f>IFERROR(PROPER(VLOOKUP(Tabla32[[#This Row],[CÉDULA]],'[1]PERSONAL QUIPUX'!$A$2:$BF$1000,2,FALSE)),"")</f>
        <v>Johni Anderson Quintero Morales</v>
      </c>
      <c r="C25" s="28" t="str">
        <f>IFERROR(PROPER(VLOOKUP(Tabla32[[#This Row],[CÉDULA]],'[1]PERSONAL QUIPUX'!$A$2:$BF$1000,16,FALSE)),"")</f>
        <v>Gobernación Antioquia</v>
      </c>
      <c r="D25" s="28" t="str">
        <f>IFERROR(PROPER(VLOOKUP(Tabla32[[#This Row],[CÉDULA]],'[1]PERSONAL QUIPUX'!$A$2:$BF$1000,17,FALSE)),"")</f>
        <v>Gobernación Antioquia</v>
      </c>
      <c r="E25" s="26" t="s">
        <v>8</v>
      </c>
      <c r="F25" s="29">
        <v>43460</v>
      </c>
      <c r="G25" s="48">
        <v>0.72916666666666663</v>
      </c>
      <c r="H25" s="48">
        <v>0.91666666666666663</v>
      </c>
      <c r="I25" s="49">
        <f>IF(Tabla32[[#This Row],[ INICIO ]]&gt;Tabla32[[#This Row],[ FIN ]],($AD$6-Tabla32[[#This Row],[ INICIO ]])+Tabla32[[#This Row],[ FIN ]],Tabla32[[#This Row],[ FIN ]]-Tabla32[[#This Row],[ INICIO ]])</f>
        <v>0.1875</v>
      </c>
      <c r="J25" s="36">
        <v>3.5</v>
      </c>
      <c r="K25" s="36">
        <v>1</v>
      </c>
      <c r="L25" s="36">
        <v>0</v>
      </c>
      <c r="M25" s="36">
        <v>0</v>
      </c>
      <c r="N25" s="36"/>
      <c r="O25" s="36"/>
      <c r="P25" s="36"/>
      <c r="Q25" s="39"/>
      <c r="R25" s="39"/>
      <c r="S25" s="30">
        <f>NETWORKDAYS.INTL(Tabla32[[#This Row],[FECHA INICIO]],Tabla32[[#This Row],[FECHA FIN]],1,$AD$8:$AD$8)</f>
        <v>0</v>
      </c>
      <c r="T25" s="31"/>
      <c r="U25" s="30">
        <f>Tabla32[[#This Row],['# DIAS VACACIONES]]+Tabla32[[#This Row],['# DIAS COMPENSADOS $]]</f>
        <v>0</v>
      </c>
      <c r="V25" s="25"/>
    </row>
    <row r="26" spans="1:22" ht="12" x14ac:dyDescent="0.25">
      <c r="A26" s="22">
        <v>8175151</v>
      </c>
      <c r="B26" s="28" t="str">
        <f>IFERROR(PROPER(VLOOKUP(Tabla32[[#This Row],[CÉDULA]],'[1]PERSONAL QUIPUX'!$A$2:$BF$1000,2,FALSE)),"")</f>
        <v>Johni Anderson Quintero Morales</v>
      </c>
      <c r="C26" s="28" t="str">
        <f>IFERROR(PROPER(VLOOKUP(Tabla32[[#This Row],[CÉDULA]],'[1]PERSONAL QUIPUX'!$A$2:$BF$1000,16,FALSE)),"")</f>
        <v>Gobernación Antioquia</v>
      </c>
      <c r="D26" s="28" t="str">
        <f>IFERROR(PROPER(VLOOKUP(Tabla32[[#This Row],[CÉDULA]],'[1]PERSONAL QUIPUX'!$A$2:$BF$1000,17,FALSE)),"")</f>
        <v>Gobernación Antioquia</v>
      </c>
      <c r="E26" s="26" t="s">
        <v>8</v>
      </c>
      <c r="F26" s="29">
        <v>43460</v>
      </c>
      <c r="G26" s="48">
        <v>0.91666666666666663</v>
      </c>
      <c r="H26" s="48">
        <v>8.3333333333333329E-2</v>
      </c>
      <c r="I26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6" s="36">
        <v>0</v>
      </c>
      <c r="K26" s="36">
        <v>4</v>
      </c>
      <c r="L26" s="36">
        <v>0</v>
      </c>
      <c r="M26" s="36">
        <v>0</v>
      </c>
      <c r="N26" s="36"/>
      <c r="O26" s="36"/>
      <c r="P26" s="36"/>
      <c r="Q26" s="39"/>
      <c r="R26" s="39"/>
      <c r="S26" s="30">
        <f>NETWORKDAYS.INTL(Tabla32[[#This Row],[FECHA INICIO]],Tabla32[[#This Row],[FECHA FIN]],1,$AD$8:$AD$8)</f>
        <v>0</v>
      </c>
      <c r="T26" s="31"/>
      <c r="U26" s="30">
        <f>Tabla32[[#This Row],['# DIAS VACACIONES]]+Tabla32[[#This Row],['# DIAS COMPENSADOS $]]</f>
        <v>0</v>
      </c>
      <c r="V26" s="25"/>
    </row>
    <row r="27" spans="1:22" ht="12" x14ac:dyDescent="0.25">
      <c r="A27" s="22">
        <v>8175151</v>
      </c>
      <c r="B27" s="28" t="str">
        <f>IFERROR(PROPER(VLOOKUP(Tabla32[[#This Row],[CÉDULA]],'[1]PERSONAL QUIPUX'!$A$2:$BF$1000,2,FALSE)),"")</f>
        <v>Johni Anderson Quintero Morales</v>
      </c>
      <c r="C27" s="28" t="str">
        <f>IFERROR(PROPER(VLOOKUP(Tabla32[[#This Row],[CÉDULA]],'[1]PERSONAL QUIPUX'!$A$2:$BF$1000,16,FALSE)),"")</f>
        <v>Gobernación Antioquia</v>
      </c>
      <c r="D27" s="28" t="str">
        <f>IFERROR(PROPER(VLOOKUP(Tabla32[[#This Row],[CÉDULA]],'[1]PERSONAL QUIPUX'!$A$2:$BF$1000,17,FALSE)),"")</f>
        <v>Gobernación Antioquia</v>
      </c>
      <c r="E27" s="26" t="s">
        <v>8</v>
      </c>
      <c r="F27" s="29">
        <v>43461</v>
      </c>
      <c r="G27" s="48">
        <v>0.72916666666666663</v>
      </c>
      <c r="H27" s="48">
        <v>0.91666666666666663</v>
      </c>
      <c r="I27" s="49">
        <f>IF(Tabla32[[#This Row],[ INICIO ]]&gt;Tabla32[[#This Row],[ FIN ]],($AD$6-Tabla32[[#This Row],[ INICIO ]])+Tabla32[[#This Row],[ FIN ]],Tabla32[[#This Row],[ FIN ]]-Tabla32[[#This Row],[ INICIO ]])</f>
        <v>0.1875</v>
      </c>
      <c r="J27" s="36">
        <v>3.5</v>
      </c>
      <c r="K27" s="36">
        <v>1</v>
      </c>
      <c r="L27" s="36">
        <v>0</v>
      </c>
      <c r="M27" s="36">
        <v>0</v>
      </c>
      <c r="N27" s="36"/>
      <c r="O27" s="36"/>
      <c r="P27" s="36"/>
      <c r="Q27" s="39"/>
      <c r="R27" s="39"/>
      <c r="S27" s="30">
        <f>NETWORKDAYS.INTL(Tabla32[[#This Row],[FECHA INICIO]],Tabla32[[#This Row],[FECHA FIN]],1,$AD$8:$AD$8)</f>
        <v>0</v>
      </c>
      <c r="T27" s="31"/>
      <c r="U27" s="30">
        <f>Tabla32[[#This Row],['# DIAS VACACIONES]]+Tabla32[[#This Row],['# DIAS COMPENSADOS $]]</f>
        <v>0</v>
      </c>
      <c r="V27" s="25"/>
    </row>
    <row r="28" spans="1:22" ht="12" x14ac:dyDescent="0.25">
      <c r="A28" s="22">
        <v>8175151</v>
      </c>
      <c r="B28" s="28" t="str">
        <f>IFERROR(PROPER(VLOOKUP(Tabla32[[#This Row],[CÉDULA]],'[1]PERSONAL QUIPUX'!$A$2:$BF$1000,2,FALSE)),"")</f>
        <v>Johni Anderson Quintero Morales</v>
      </c>
      <c r="C28" s="28" t="str">
        <f>IFERROR(PROPER(VLOOKUP(Tabla32[[#This Row],[CÉDULA]],'[1]PERSONAL QUIPUX'!$A$2:$BF$1000,16,FALSE)),"")</f>
        <v>Gobernación Antioquia</v>
      </c>
      <c r="D28" s="28" t="str">
        <f>IFERROR(PROPER(VLOOKUP(Tabla32[[#This Row],[CÉDULA]],'[1]PERSONAL QUIPUX'!$A$2:$BF$1000,17,FALSE)),"")</f>
        <v>Gobernación Antioquia</v>
      </c>
      <c r="E28" s="26" t="s">
        <v>8</v>
      </c>
      <c r="F28" s="29">
        <v>43461</v>
      </c>
      <c r="G28" s="48">
        <v>0.91666666666666663</v>
      </c>
      <c r="H28" s="48">
        <v>6.25E-2</v>
      </c>
      <c r="I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8" s="36">
        <v>0</v>
      </c>
      <c r="K28" s="36">
        <v>3.5</v>
      </c>
      <c r="L28" s="36">
        <v>0</v>
      </c>
      <c r="M28" s="36">
        <v>0</v>
      </c>
      <c r="N28" s="36"/>
      <c r="O28" s="36"/>
      <c r="P28" s="36"/>
      <c r="Q28" s="39"/>
      <c r="R28" s="39"/>
      <c r="S28" s="30">
        <f>NETWORKDAYS.INTL(Tabla32[[#This Row],[FECHA INICIO]],Tabla32[[#This Row],[FECHA FIN]],1,$AD$8:$AD$8)</f>
        <v>0</v>
      </c>
      <c r="T28" s="31"/>
      <c r="U28" s="30">
        <f>Tabla32[[#This Row],['# DIAS VACACIONES]]+Tabla32[[#This Row],['# DIAS COMPENSADOS $]]</f>
        <v>0</v>
      </c>
      <c r="V28" s="25"/>
    </row>
    <row r="29" spans="1:22" ht="12.75" x14ac:dyDescent="0.25">
      <c r="A29" s="40">
        <v>1020467774</v>
      </c>
      <c r="B29" s="28" t="str">
        <f>IFERROR(PROPER(VLOOKUP(Tabla32[[#This Row],[CÉDULA]],'[1]PERSONAL QUIPUX'!$A$2:$BF$1000,2,FALSE)),"")</f>
        <v>Angie Katherine Buritica Murillo</v>
      </c>
      <c r="C29" s="28" t="str">
        <f>IFERROR(PROPER(VLOOKUP(Tabla32[[#This Row],[CÉDULA]],'[1]PERSONAL QUIPUX'!$A$2:$BF$1000,16,FALSE)),"")</f>
        <v>Gobernación Antioquia</v>
      </c>
      <c r="D29" s="28" t="str">
        <f>IFERROR(PROPER(VLOOKUP(Tabla32[[#This Row],[CÉDULA]],'[1]PERSONAL QUIPUX'!$A$2:$BF$1000,17,FALSE)),"")</f>
        <v>Gobernación Antioquia</v>
      </c>
      <c r="E29" s="26" t="s">
        <v>8</v>
      </c>
      <c r="F29" s="29">
        <v>43461</v>
      </c>
      <c r="G29" s="48">
        <v>0.72916666666666663</v>
      </c>
      <c r="H29" s="48">
        <v>0.875</v>
      </c>
      <c r="I29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9" s="36">
        <v>3.5</v>
      </c>
      <c r="K29" s="36">
        <v>0</v>
      </c>
      <c r="L29" s="36">
        <v>0</v>
      </c>
      <c r="M29" s="36">
        <v>0</v>
      </c>
      <c r="N29" s="36"/>
      <c r="O29" s="36"/>
      <c r="P29" s="36"/>
      <c r="Q29" s="39"/>
      <c r="R29" s="39"/>
      <c r="S29" s="30">
        <f>NETWORKDAYS.INTL(Tabla32[[#This Row],[FECHA INICIO]],Tabla32[[#This Row],[FECHA FIN]],1,$AD$8:$AD$8)</f>
        <v>0</v>
      </c>
      <c r="T29" s="31"/>
      <c r="U29" s="30">
        <f>Tabla32[[#This Row],['# DIAS VACACIONES]]+Tabla32[[#This Row],['# DIAS COMPENSADOS $]]</f>
        <v>0</v>
      </c>
      <c r="V29" s="25"/>
    </row>
    <row r="30" spans="1:22" ht="12.75" x14ac:dyDescent="0.25">
      <c r="A30" s="35">
        <v>1045024315</v>
      </c>
      <c r="B30" s="28" t="str">
        <f>IFERROR(PROPER(VLOOKUP(Tabla32[[#This Row],[CÉDULA]],'[1]PERSONAL QUIPUX'!$A$2:$BF$1000,2,FALSE)),"")</f>
        <v>Vanessa Osorio Aguirre</v>
      </c>
      <c r="C30" s="28" t="str">
        <f>IFERROR(PROPER(VLOOKUP(Tabla32[[#This Row],[CÉDULA]],'[1]PERSONAL QUIPUX'!$A$2:$BF$1000,16,FALSE)),"")</f>
        <v>Gobernación Antioquia</v>
      </c>
      <c r="D30" s="28" t="str">
        <f>IFERROR(PROPER(VLOOKUP(Tabla32[[#This Row],[CÉDULA]],'[1]PERSONAL QUIPUX'!$A$2:$BF$1000,17,FALSE)),"")</f>
        <v>Gobernación Antioquia</v>
      </c>
      <c r="E30" s="26" t="s">
        <v>8</v>
      </c>
      <c r="F30" s="29">
        <v>43461</v>
      </c>
      <c r="G30" s="48">
        <v>0.72916666666666663</v>
      </c>
      <c r="H30" s="48">
        <v>0.875</v>
      </c>
      <c r="I30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0" s="36">
        <v>3.5</v>
      </c>
      <c r="K30" s="36">
        <v>0</v>
      </c>
      <c r="L30" s="36">
        <v>0</v>
      </c>
      <c r="M30" s="36">
        <v>0</v>
      </c>
      <c r="N30" s="36"/>
      <c r="O30" s="36"/>
      <c r="P30" s="36"/>
      <c r="Q30" s="39"/>
      <c r="R30" s="39"/>
      <c r="S30" s="30">
        <f>NETWORKDAYS.INTL(Tabla32[[#This Row],[FECHA INICIO]],Tabla32[[#This Row],[FECHA FIN]],1,$AD$8:$AD$8)</f>
        <v>0</v>
      </c>
      <c r="T30" s="31"/>
      <c r="U30" s="30">
        <f>Tabla32[[#This Row],['# DIAS VACACIONES]]+Tabla32[[#This Row],['# DIAS COMPENSADOS $]]</f>
        <v>0</v>
      </c>
      <c r="V30" s="25"/>
    </row>
    <row r="31" spans="1:22" ht="12.75" x14ac:dyDescent="0.25">
      <c r="A31" s="40">
        <v>1039468374</v>
      </c>
      <c r="B31" s="28" t="str">
        <f>IFERROR(PROPER(VLOOKUP(Tabla32[[#This Row],[CÉDULA]],'[1]PERSONAL QUIPUX'!$A$2:$BF$1000,2,FALSE)),"")</f>
        <v>Luisa Maria Rodriguez Montoya</v>
      </c>
      <c r="C31" s="28" t="str">
        <f>IFERROR(PROPER(VLOOKUP(Tabla32[[#This Row],[CÉDULA]],'[1]PERSONAL QUIPUX'!$A$2:$BF$1000,16,FALSE)),"")</f>
        <v>Gobernación Antioquia</v>
      </c>
      <c r="D31" s="28" t="str">
        <f>IFERROR(PROPER(VLOOKUP(Tabla32[[#This Row],[CÉDULA]],'[1]PERSONAL QUIPUX'!$A$2:$BF$1000,17,FALSE)),"")</f>
        <v>Gobernación Antioquia</v>
      </c>
      <c r="E31" s="26" t="s">
        <v>8</v>
      </c>
      <c r="F31" s="29">
        <v>43461</v>
      </c>
      <c r="G31" s="48">
        <v>0.72916666666666663</v>
      </c>
      <c r="H31" s="48">
        <v>0.875</v>
      </c>
      <c r="I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1" s="36">
        <v>3.5</v>
      </c>
      <c r="K31" s="36">
        <v>0</v>
      </c>
      <c r="L31" s="36">
        <v>0</v>
      </c>
      <c r="M31" s="36">
        <v>0</v>
      </c>
      <c r="N31" s="36"/>
      <c r="O31" s="36"/>
      <c r="P31" s="36"/>
      <c r="Q31" s="39"/>
      <c r="R31" s="39"/>
      <c r="S31" s="30">
        <f>NETWORKDAYS.INTL(Tabla32[[#This Row],[FECHA INICIO]],Tabla32[[#This Row],[FECHA FIN]],1,$AD$8:$AD$8)</f>
        <v>0</v>
      </c>
      <c r="T31" s="31"/>
      <c r="U31" s="30">
        <f>Tabla32[[#This Row],['# DIAS VACACIONES]]+Tabla32[[#This Row],['# DIAS COMPENSADOS $]]</f>
        <v>0</v>
      </c>
      <c r="V31" s="25"/>
    </row>
    <row r="32" spans="1:22" ht="12.75" x14ac:dyDescent="0.25">
      <c r="A32" s="40">
        <v>1152445650</v>
      </c>
      <c r="B32" s="28" t="str">
        <f>IFERROR(PROPER(VLOOKUP(Tabla32[[#This Row],[CÉDULA]],'[1]PERSONAL QUIPUX'!$A$2:$BF$1000,2,FALSE)),"")</f>
        <v>Vanessa Acosta Trejos</v>
      </c>
      <c r="C32" s="28" t="str">
        <f>IFERROR(PROPER(VLOOKUP(Tabla32[[#This Row],[CÉDULA]],'[1]PERSONAL QUIPUX'!$A$2:$BF$1000,16,FALSE)),"")</f>
        <v>Gobernación Antioquia</v>
      </c>
      <c r="D32" s="28" t="str">
        <f>IFERROR(PROPER(VLOOKUP(Tabla32[[#This Row],[CÉDULA]],'[1]PERSONAL QUIPUX'!$A$2:$BF$1000,17,FALSE)),"")</f>
        <v>Gobernación Antioquia</v>
      </c>
      <c r="E32" s="26" t="s">
        <v>8</v>
      </c>
      <c r="F32" s="29">
        <v>43461</v>
      </c>
      <c r="G32" s="48">
        <v>0.72916666666666663</v>
      </c>
      <c r="H32" s="48">
        <v>0.875</v>
      </c>
      <c r="I32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2" s="36">
        <v>3.5</v>
      </c>
      <c r="K32" s="36">
        <v>0</v>
      </c>
      <c r="L32" s="36">
        <v>0</v>
      </c>
      <c r="M32" s="36">
        <v>0</v>
      </c>
      <c r="N32" s="36"/>
      <c r="O32" s="36"/>
      <c r="P32" s="36"/>
      <c r="Q32" s="39"/>
      <c r="R32" s="39"/>
      <c r="S32" s="30">
        <f>NETWORKDAYS.INTL(Tabla32[[#This Row],[FECHA INICIO]],Tabla32[[#This Row],[FECHA FIN]],1,$AD$8:$AD$8)</f>
        <v>0</v>
      </c>
      <c r="T32" s="31"/>
      <c r="U32" s="30">
        <f>Tabla32[[#This Row],['# DIAS VACACIONES]]+Tabla32[[#This Row],['# DIAS COMPENSADOS $]]</f>
        <v>0</v>
      </c>
      <c r="V32" s="25"/>
    </row>
    <row r="33" spans="1:22" ht="12.75" x14ac:dyDescent="0.25">
      <c r="A33" s="40">
        <v>1020467774</v>
      </c>
      <c r="B33" s="28" t="str">
        <f>IFERROR(PROPER(VLOOKUP(Tabla32[[#This Row],[CÉDULA]],'[1]PERSONAL QUIPUX'!$A$2:$BF$1000,2,FALSE)),"")</f>
        <v>Angie Katherine Buritica Murillo</v>
      </c>
      <c r="C33" s="28" t="str">
        <f>IFERROR(PROPER(VLOOKUP(Tabla32[[#This Row],[CÉDULA]],'[1]PERSONAL QUIPUX'!$A$2:$BF$1000,16,FALSE)),"")</f>
        <v>Gobernación Antioquia</v>
      </c>
      <c r="D33" s="28" t="str">
        <f>IFERROR(PROPER(VLOOKUP(Tabla32[[#This Row],[CÉDULA]],'[1]PERSONAL QUIPUX'!$A$2:$BF$1000,17,FALSE)),"")</f>
        <v>Gobernación Antioquia</v>
      </c>
      <c r="E33" s="26" t="s">
        <v>8</v>
      </c>
      <c r="F33" s="29">
        <v>43462</v>
      </c>
      <c r="G33" s="48">
        <v>0.72916666666666663</v>
      </c>
      <c r="H33" s="48">
        <v>0.875</v>
      </c>
      <c r="I3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3" s="38">
        <v>3.5</v>
      </c>
      <c r="K33" s="38">
        <v>0</v>
      </c>
      <c r="L33" s="38">
        <v>0</v>
      </c>
      <c r="M33" s="38">
        <v>0</v>
      </c>
      <c r="N33" s="38"/>
      <c r="O33" s="38"/>
      <c r="P33" s="38"/>
      <c r="Q33" s="41"/>
      <c r="R33" s="41"/>
      <c r="S33" s="30">
        <f>NETWORKDAYS.INTL(Tabla32[[#This Row],[FECHA INICIO]],Tabla32[[#This Row],[FECHA FIN]],1,$AD$8:$AD$8)</f>
        <v>0</v>
      </c>
      <c r="T33" s="31"/>
      <c r="U33" s="30">
        <f>Tabla32[[#This Row],['# DIAS VACACIONES]]+Tabla32[[#This Row],['# DIAS COMPENSADOS $]]</f>
        <v>0</v>
      </c>
      <c r="V33" s="25"/>
    </row>
    <row r="34" spans="1:22" ht="12.75" x14ac:dyDescent="0.25">
      <c r="A34" s="40">
        <v>1039468374</v>
      </c>
      <c r="B34" s="28" t="str">
        <f>IFERROR(PROPER(VLOOKUP(Tabla32[[#This Row],[CÉDULA]],'[1]PERSONAL QUIPUX'!$A$2:$BF$1000,2,FALSE)),"")</f>
        <v>Luisa Maria Rodriguez Montoya</v>
      </c>
      <c r="C34" s="28" t="str">
        <f>IFERROR(PROPER(VLOOKUP(Tabla32[[#This Row],[CÉDULA]],'[1]PERSONAL QUIPUX'!$A$2:$BF$1000,16,FALSE)),"")</f>
        <v>Gobernación Antioquia</v>
      </c>
      <c r="D34" s="28" t="str">
        <f>IFERROR(PROPER(VLOOKUP(Tabla32[[#This Row],[CÉDULA]],'[1]PERSONAL QUIPUX'!$A$2:$BF$1000,17,FALSE)),"")</f>
        <v>Gobernación Antioquia</v>
      </c>
      <c r="E34" s="26" t="s">
        <v>8</v>
      </c>
      <c r="F34" s="29">
        <v>43462</v>
      </c>
      <c r="G34" s="48">
        <v>0.72916666666666663</v>
      </c>
      <c r="H34" s="48">
        <v>0.875</v>
      </c>
      <c r="I34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4" s="36">
        <v>3.5</v>
      </c>
      <c r="K34" s="36">
        <v>0</v>
      </c>
      <c r="L34" s="36">
        <v>0</v>
      </c>
      <c r="M34" s="36">
        <v>0</v>
      </c>
      <c r="N34" s="36"/>
      <c r="O34" s="36"/>
      <c r="P34" s="36"/>
      <c r="Q34" s="39"/>
      <c r="R34" s="39"/>
      <c r="S34" s="30">
        <f>NETWORKDAYS.INTL(Tabla32[[#This Row],[FECHA INICIO]],Tabla32[[#This Row],[FECHA FIN]],1,$AD$8:$AD$8)</f>
        <v>0</v>
      </c>
      <c r="T34" s="31"/>
      <c r="U34" s="30">
        <f>Tabla32[[#This Row],['# DIAS VACACIONES]]+Tabla32[[#This Row],['# DIAS COMPENSADOS $]]</f>
        <v>0</v>
      </c>
      <c r="V34" s="25"/>
    </row>
    <row r="35" spans="1:22" ht="12.75" x14ac:dyDescent="0.25">
      <c r="A35" s="40">
        <v>1152445650</v>
      </c>
      <c r="B35" s="28" t="str">
        <f>IFERROR(PROPER(VLOOKUP(Tabla32[[#This Row],[CÉDULA]],'[1]PERSONAL QUIPUX'!$A$2:$BF$1000,2,FALSE)),"")</f>
        <v>Vanessa Acosta Trejos</v>
      </c>
      <c r="C35" s="28" t="str">
        <f>IFERROR(PROPER(VLOOKUP(Tabla32[[#This Row],[CÉDULA]],'[1]PERSONAL QUIPUX'!$A$2:$BF$1000,16,FALSE)),"")</f>
        <v>Gobernación Antioquia</v>
      </c>
      <c r="D35" s="28" t="str">
        <f>IFERROR(PROPER(VLOOKUP(Tabla32[[#This Row],[CÉDULA]],'[1]PERSONAL QUIPUX'!$A$2:$BF$1000,17,FALSE)),"")</f>
        <v>Gobernación Antioquia</v>
      </c>
      <c r="E35" s="26" t="s">
        <v>8</v>
      </c>
      <c r="F35" s="29">
        <v>43462</v>
      </c>
      <c r="G35" s="48">
        <v>0.72916666666666663</v>
      </c>
      <c r="H35" s="48">
        <v>0.875</v>
      </c>
      <c r="I3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5" s="36">
        <v>3.5</v>
      </c>
      <c r="K35" s="36">
        <v>0</v>
      </c>
      <c r="L35" s="36">
        <v>0</v>
      </c>
      <c r="M35" s="36">
        <v>0</v>
      </c>
      <c r="N35" s="36"/>
      <c r="O35" s="36"/>
      <c r="P35" s="36"/>
      <c r="Q35" s="39"/>
      <c r="R35" s="39"/>
      <c r="S35" s="30">
        <f>NETWORKDAYS.INTL(Tabla32[[#This Row],[FECHA INICIO]],Tabla32[[#This Row],[FECHA FIN]],1,$AD$8:$AD$8)</f>
        <v>0</v>
      </c>
      <c r="T35" s="31"/>
      <c r="U35" s="30">
        <f>Tabla32[[#This Row],['# DIAS VACACIONES]]+Tabla32[[#This Row],['# DIAS COMPENSADOS $]]</f>
        <v>0</v>
      </c>
      <c r="V35" s="25"/>
    </row>
    <row r="36" spans="1:22" ht="12.75" x14ac:dyDescent="0.25">
      <c r="A36" s="40">
        <v>1017186081</v>
      </c>
      <c r="B36" s="28" t="str">
        <f>IFERROR(PROPER(VLOOKUP(Tabla32[[#This Row],[CÉDULA]],'[1]PERSONAL QUIPUX'!$A$2:$BF$1000,2,FALSE)),"")</f>
        <v>Yohan Esteban Duarte Restrepo</v>
      </c>
      <c r="C36" s="28" t="str">
        <f>IFERROR(PROPER(VLOOKUP(Tabla32[[#This Row],[CÉDULA]],'[1]PERSONAL QUIPUX'!$A$2:$BF$1000,16,FALSE)),"")</f>
        <v>Gobernación Antioquia</v>
      </c>
      <c r="D36" s="28" t="str">
        <f>IFERROR(PROPER(VLOOKUP(Tabla32[[#This Row],[CÉDULA]],'[1]PERSONAL QUIPUX'!$A$2:$BF$1000,17,FALSE)),"")</f>
        <v>Gobernación Antioquia</v>
      </c>
      <c r="E36" s="26" t="s">
        <v>8</v>
      </c>
      <c r="F36" s="29">
        <v>43462</v>
      </c>
      <c r="G36" s="48">
        <v>0.72916666666666663</v>
      </c>
      <c r="H36" s="48">
        <v>0.875</v>
      </c>
      <c r="I36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36" s="36">
        <v>3.5</v>
      </c>
      <c r="K36" s="36">
        <v>0</v>
      </c>
      <c r="L36" s="36">
        <v>0</v>
      </c>
      <c r="M36" s="36">
        <v>0</v>
      </c>
      <c r="N36" s="36"/>
      <c r="O36" s="36"/>
      <c r="P36" s="36"/>
      <c r="Q36" s="39"/>
      <c r="R36" s="39"/>
      <c r="S36" s="30">
        <f>NETWORKDAYS.INTL(Tabla32[[#This Row],[FECHA INICIO]],Tabla32[[#This Row],[FECHA FIN]],1,$AD$8:$AD$8)</f>
        <v>0</v>
      </c>
      <c r="T36" s="31"/>
      <c r="U36" s="30">
        <f>Tabla32[[#This Row],['# DIAS VACACIONES]]+Tabla32[[#This Row],['# DIAS COMPENSADOS $]]</f>
        <v>0</v>
      </c>
      <c r="V36" s="25"/>
    </row>
    <row r="37" spans="1:22" ht="12.75" x14ac:dyDescent="0.25">
      <c r="A37" s="40">
        <v>1039759833</v>
      </c>
      <c r="B37" s="28" t="str">
        <f>IFERROR(PROPER(VLOOKUP(Tabla32[[#This Row],[CÉDULA]],'[1]PERSONAL QUIPUX'!$A$2:$BF$1000,2,FALSE)),"")</f>
        <v>Juan Carlos Macias Diosa</v>
      </c>
      <c r="C37" s="28" t="str">
        <f>IFERROR(PROPER(VLOOKUP(Tabla32[[#This Row],[CÉDULA]],'[1]PERSONAL QUIPUX'!$A$2:$BF$1000,16,FALSE)),"")</f>
        <v>Gobernación Antioquia</v>
      </c>
      <c r="D37" s="28" t="str">
        <f>IFERROR(PROPER(VLOOKUP(Tabla32[[#This Row],[CÉDULA]],'[1]PERSONAL QUIPUX'!$A$2:$BF$1000,17,FALSE)),"")</f>
        <v>Gobernación Antioquia</v>
      </c>
      <c r="E37" s="26" t="s">
        <v>8</v>
      </c>
      <c r="F37" s="29">
        <v>43463</v>
      </c>
      <c r="G37" s="48">
        <v>0.29166666666666669</v>
      </c>
      <c r="H37" s="48">
        <v>0.54166666666666663</v>
      </c>
      <c r="I3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7" s="36">
        <v>6</v>
      </c>
      <c r="K37" s="36">
        <v>0</v>
      </c>
      <c r="L37" s="36">
        <v>0</v>
      </c>
      <c r="M37" s="36">
        <v>0</v>
      </c>
      <c r="N37" s="36"/>
      <c r="O37" s="36"/>
      <c r="P37" s="36"/>
      <c r="Q37" s="39"/>
      <c r="R37" s="39"/>
      <c r="S37" s="30">
        <f>NETWORKDAYS.INTL(Tabla32[[#This Row],[FECHA INICIO]],Tabla32[[#This Row],[FECHA FIN]],1,$AD$8:$AD$8)</f>
        <v>0</v>
      </c>
      <c r="T37" s="31"/>
      <c r="U37" s="30">
        <f>Tabla32[[#This Row],['# DIAS VACACIONES]]+Tabla32[[#This Row],['# DIAS COMPENSADOS $]]</f>
        <v>0</v>
      </c>
      <c r="V37" s="25"/>
    </row>
    <row r="38" spans="1:22" ht="12.75" x14ac:dyDescent="0.25">
      <c r="A38" s="40">
        <v>1017173605</v>
      </c>
      <c r="B38" s="28" t="str">
        <f>IFERROR(PROPER(VLOOKUP(Tabla32[[#This Row],[CÉDULA]],'[1]PERSONAL QUIPUX'!$A$2:$BF$1000,2,FALSE)),"")</f>
        <v>Edwin Sneider Gomez Agudelo</v>
      </c>
      <c r="C38" s="28" t="str">
        <f>IFERROR(PROPER(VLOOKUP(Tabla32[[#This Row],[CÉDULA]],'[1]PERSONAL QUIPUX'!$A$2:$BF$1000,16,FALSE)),"")</f>
        <v>Gobernación Antioquia</v>
      </c>
      <c r="D38" s="28" t="str">
        <f>IFERROR(PROPER(VLOOKUP(Tabla32[[#This Row],[CÉDULA]],'[1]PERSONAL QUIPUX'!$A$2:$BF$1000,17,FALSE)),"")</f>
        <v>Gobernación Antioquia</v>
      </c>
      <c r="E38" s="26" t="s">
        <v>8</v>
      </c>
      <c r="F38" s="29">
        <v>43470</v>
      </c>
      <c r="G38" s="48">
        <v>0.29166666666666669</v>
      </c>
      <c r="H38" s="48">
        <v>0.54166666666666663</v>
      </c>
      <c r="I38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38" s="36">
        <v>6</v>
      </c>
      <c r="K38" s="36">
        <v>0</v>
      </c>
      <c r="L38" s="36">
        <v>0</v>
      </c>
      <c r="M38" s="36">
        <v>0</v>
      </c>
      <c r="N38" s="36"/>
      <c r="O38" s="36"/>
      <c r="P38" s="36"/>
      <c r="Q38" s="39"/>
      <c r="R38" s="39"/>
      <c r="S38" s="30">
        <f>NETWORKDAYS.INTL(Tabla32[[#This Row],[FECHA INICIO]],Tabla32[[#This Row],[FECHA FIN]],1,$AD$8:$AD$8)</f>
        <v>0</v>
      </c>
      <c r="T38" s="31"/>
      <c r="U38" s="30">
        <f>Tabla32[[#This Row],['# DIAS VACACIONES]]+Tabla32[[#This Row],['# DIAS COMPENSADOS $]]</f>
        <v>0</v>
      </c>
      <c r="V38" s="25"/>
    </row>
    <row r="39" spans="1:22" ht="12" x14ac:dyDescent="0.25">
      <c r="A39" s="32">
        <v>1037322123</v>
      </c>
      <c r="B39" s="37" t="str">
        <f>IFERROR(PROPER(VLOOKUP(Tabla32[[#This Row],[CÉDULA]],'[1]PERSONAL QUIPUX'!$A$2:$BF$1000,2,FALSE)),"")</f>
        <v>Daniel Londoño Ramirez</v>
      </c>
      <c r="C39" s="37" t="str">
        <f>IFERROR(PROPER(VLOOKUP(Tabla32[[#This Row],[CÉDULA]],'[1]PERSONAL QUIPUX'!$A$2:$BF$1000,16,FALSE)),"")</f>
        <v>Casa Matriz</v>
      </c>
      <c r="D39" s="37" t="str">
        <f>IFERROR(PROPER(VLOOKUP(Tabla32[[#This Row],[CÉDULA]],'[1]PERSONAL QUIPUX'!$A$2:$BF$1000,17,FALSE)),"")</f>
        <v>Vicepresidencia De Fábrica De Software</v>
      </c>
      <c r="E39" s="23" t="s">
        <v>8</v>
      </c>
      <c r="F39" s="24">
        <v>43452</v>
      </c>
      <c r="G39" s="48">
        <v>0.8125</v>
      </c>
      <c r="H39" s="48">
        <v>0.875</v>
      </c>
      <c r="I39" s="50">
        <f>IF(Tabla32[[#This Row],[ INICIO ]]&gt;Tabla32[[#This Row],[ FIN ]],($AD$6-Tabla32[[#This Row],[ INICIO ]])+Tabla32[[#This Row],[ FIN ]],Tabla32[[#This Row],[ FIN ]]-Tabla32[[#This Row],[ INICIO ]])</f>
        <v>6.25E-2</v>
      </c>
      <c r="J39" s="38">
        <v>1.5</v>
      </c>
      <c r="K39" s="38">
        <v>0</v>
      </c>
      <c r="L39" s="38">
        <v>0</v>
      </c>
      <c r="M39" s="38">
        <v>0</v>
      </c>
      <c r="N39" s="38"/>
      <c r="O39" s="38"/>
      <c r="P39" s="38"/>
      <c r="Q39" s="27"/>
      <c r="R39" s="27"/>
      <c r="S39" s="30">
        <f>NETWORKDAYS.INTL(Tabla32[[#This Row],[FECHA INICIO]],Tabla32[[#This Row],[FECHA FIN]],1,$AD$8:$AD$8)</f>
        <v>0</v>
      </c>
      <c r="T39" s="25"/>
      <c r="U39" s="30">
        <f>Tabla32[[#This Row],['# DIAS VACACIONES]]+Tabla32[[#This Row],['# DIAS COMPENSADOS $]]</f>
        <v>0</v>
      </c>
      <c r="V39" s="25"/>
    </row>
    <row r="40" spans="1:22" ht="12" x14ac:dyDescent="0.25">
      <c r="A40" s="32">
        <v>1037322123</v>
      </c>
      <c r="B40" s="37" t="str">
        <f>IFERROR(PROPER(VLOOKUP(Tabla32[[#This Row],[CÉDULA]],'[1]PERSONAL QUIPUX'!$A$2:$BF$1000,2,FALSE)),"")</f>
        <v>Daniel Londoño Ramirez</v>
      </c>
      <c r="C40" s="37" t="str">
        <f>IFERROR(PROPER(VLOOKUP(Tabla32[[#This Row],[CÉDULA]],'[1]PERSONAL QUIPUX'!$A$2:$BF$1000,16,FALSE)),"")</f>
        <v>Casa Matriz</v>
      </c>
      <c r="D40" s="37" t="str">
        <f>IFERROR(PROPER(VLOOKUP(Tabla32[[#This Row],[CÉDULA]],'[1]PERSONAL QUIPUX'!$A$2:$BF$1000,17,FALSE)),"")</f>
        <v>Vicepresidencia De Fábrica De Software</v>
      </c>
      <c r="E40" s="23" t="s">
        <v>8</v>
      </c>
      <c r="F40" s="24">
        <v>43452</v>
      </c>
      <c r="G40" s="48">
        <v>0.875</v>
      </c>
      <c r="H40" s="48">
        <v>0.95833333333333337</v>
      </c>
      <c r="I40" s="50">
        <f>IF(Tabla32[[#This Row],[ INICIO ]]&gt;Tabla32[[#This Row],[ FIN ]],($AD$6-Tabla32[[#This Row],[ INICIO ]])+Tabla32[[#This Row],[ FIN ]],Tabla32[[#This Row],[ FIN ]]-Tabla32[[#This Row],[ INICIO ]])</f>
        <v>8.333333333333337E-2</v>
      </c>
      <c r="J40" s="38">
        <v>0</v>
      </c>
      <c r="K40" s="38">
        <v>2</v>
      </c>
      <c r="L40" s="38">
        <v>0</v>
      </c>
      <c r="M40" s="38">
        <v>0</v>
      </c>
      <c r="N40" s="38"/>
      <c r="O40" s="38"/>
      <c r="P40" s="38"/>
      <c r="Q40" s="27"/>
      <c r="R40" s="27"/>
      <c r="S40" s="30">
        <f>NETWORKDAYS.INTL(Tabla32[[#This Row],[FECHA INICIO]],Tabla32[[#This Row],[FECHA FIN]],1,$AD$8:$AD$8)</f>
        <v>0</v>
      </c>
      <c r="T40" s="25"/>
      <c r="U40" s="30">
        <f>Tabla32[[#This Row],['# DIAS VACACIONES]]+Tabla32[[#This Row],['# DIAS COMPENSADOS $]]</f>
        <v>0</v>
      </c>
      <c r="V40" s="25"/>
    </row>
    <row r="41" spans="1:22" ht="12" x14ac:dyDescent="0.25">
      <c r="A41" s="32">
        <v>1037322123</v>
      </c>
      <c r="B41" s="28" t="str">
        <f>IFERROR(PROPER(VLOOKUP(Tabla32[[#This Row],[CÉDULA]],'[1]PERSONAL QUIPUX'!$A$2:$BF$1000,2,FALSE)),"")</f>
        <v>Daniel Londoño Ramirez</v>
      </c>
      <c r="C41" s="28" t="str">
        <f>IFERROR(PROPER(VLOOKUP(Tabla32[[#This Row],[CÉDULA]],'[1]PERSONAL QUIPUX'!$A$2:$BF$1000,16,FALSE)),"")</f>
        <v>Casa Matriz</v>
      </c>
      <c r="D41" s="28" t="str">
        <f>IFERROR(PROPER(VLOOKUP(Tabla32[[#This Row],[CÉDULA]],'[1]PERSONAL QUIPUX'!$A$2:$BF$1000,17,FALSE)),"")</f>
        <v>Vicepresidencia De Fábrica De Software</v>
      </c>
      <c r="E41" s="23" t="s">
        <v>8</v>
      </c>
      <c r="F41" s="24">
        <v>43453</v>
      </c>
      <c r="G41" s="48">
        <v>0.8125</v>
      </c>
      <c r="H41" s="48">
        <v>0.875</v>
      </c>
      <c r="I41" s="49">
        <f>IF(Tabla32[[#This Row],[ INICIO ]]&gt;Tabla32[[#This Row],[ FIN ]],($AD$6-Tabla32[[#This Row],[ INICIO ]])+Tabla32[[#This Row],[ FIN ]],Tabla32[[#This Row],[ FIN ]]-Tabla32[[#This Row],[ INICIO ]])</f>
        <v>6.25E-2</v>
      </c>
      <c r="J41" s="36">
        <v>1.5</v>
      </c>
      <c r="K41" s="36">
        <v>0</v>
      </c>
      <c r="L41" s="36">
        <v>0</v>
      </c>
      <c r="M41" s="36">
        <v>0</v>
      </c>
      <c r="N41" s="36"/>
      <c r="O41" s="36"/>
      <c r="P41" s="36"/>
      <c r="Q41" s="24"/>
      <c r="R41" s="24"/>
      <c r="S41" s="30">
        <f>NETWORKDAYS.INTL(Tabla32[[#This Row],[FECHA INICIO]],Tabla32[[#This Row],[FECHA FIN]],1,$AD$8:$AD$8)</f>
        <v>0</v>
      </c>
      <c r="T41" s="25"/>
      <c r="U41" s="30">
        <f>Tabla32[[#This Row],['# DIAS VACACIONES]]+Tabla32[[#This Row],['# DIAS COMPENSADOS $]]</f>
        <v>0</v>
      </c>
      <c r="V41" s="25"/>
    </row>
    <row r="42" spans="1:22" ht="12" x14ac:dyDescent="0.25">
      <c r="A42" s="32">
        <v>1037322123</v>
      </c>
      <c r="B42" s="28" t="str">
        <f>IFERROR(PROPER(VLOOKUP(Tabla32[[#This Row],[CÉDULA]],'[1]PERSONAL QUIPUX'!$A$2:$BF$1000,2,FALSE)),"")</f>
        <v>Daniel Londoño Ramirez</v>
      </c>
      <c r="C42" s="28" t="str">
        <f>IFERROR(PROPER(VLOOKUP(Tabla32[[#This Row],[CÉDULA]],'[1]PERSONAL QUIPUX'!$A$2:$BF$1000,16,FALSE)),"")</f>
        <v>Casa Matriz</v>
      </c>
      <c r="D42" s="28" t="str">
        <f>IFERROR(PROPER(VLOOKUP(Tabla32[[#This Row],[CÉDULA]],'[1]PERSONAL QUIPUX'!$A$2:$BF$1000,17,FALSE)),"")</f>
        <v>Vicepresidencia De Fábrica De Software</v>
      </c>
      <c r="E42" s="23" t="s">
        <v>8</v>
      </c>
      <c r="F42" s="24">
        <v>43453</v>
      </c>
      <c r="G42" s="48">
        <v>0.875</v>
      </c>
      <c r="H42" s="48">
        <v>0.95833333333333337</v>
      </c>
      <c r="I4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2" s="36">
        <v>0</v>
      </c>
      <c r="K42" s="36">
        <v>2</v>
      </c>
      <c r="L42" s="36">
        <v>0</v>
      </c>
      <c r="M42" s="36">
        <v>0</v>
      </c>
      <c r="N42" s="36"/>
      <c r="O42" s="36"/>
      <c r="P42" s="36"/>
      <c r="Q42" s="24"/>
      <c r="R42" s="24"/>
      <c r="S42" s="30">
        <f>NETWORKDAYS.INTL(Tabla32[[#This Row],[FECHA INICIO]],Tabla32[[#This Row],[FECHA FIN]],1,$AD$8:$AD$8)</f>
        <v>0</v>
      </c>
      <c r="T42" s="25"/>
      <c r="U42" s="30">
        <f>Tabla32[[#This Row],['# DIAS VACACIONES]]+Tabla32[[#This Row],['# DIAS COMPENSADOS $]]</f>
        <v>0</v>
      </c>
      <c r="V42" s="25"/>
    </row>
    <row r="43" spans="1:22" ht="12" x14ac:dyDescent="0.25">
      <c r="A43" s="32">
        <v>1037322123</v>
      </c>
      <c r="B43" s="28" t="str">
        <f>IFERROR(PROPER(VLOOKUP(Tabla32[[#This Row],[CÉDULA]],'[1]PERSONAL QUIPUX'!$A$2:$BF$1000,2,FALSE)),"")</f>
        <v>Daniel Londoño Ramirez</v>
      </c>
      <c r="C43" s="28" t="str">
        <f>IFERROR(PROPER(VLOOKUP(Tabla32[[#This Row],[CÉDULA]],'[1]PERSONAL QUIPUX'!$A$2:$BF$1000,16,FALSE)),"")</f>
        <v>Casa Matriz</v>
      </c>
      <c r="D43" s="28" t="str">
        <f>IFERROR(PROPER(VLOOKUP(Tabla32[[#This Row],[CÉDULA]],'[1]PERSONAL QUIPUX'!$A$2:$BF$1000,17,FALSE)),"")</f>
        <v>Vicepresidencia De Fábrica De Software</v>
      </c>
      <c r="E43" s="23" t="s">
        <v>8</v>
      </c>
      <c r="F43" s="24">
        <v>43454</v>
      </c>
      <c r="G43" s="48">
        <v>0.8125</v>
      </c>
      <c r="H43" s="48">
        <v>0.875</v>
      </c>
      <c r="I43" s="49">
        <f>IF(Tabla32[[#This Row],[ INICIO ]]&gt;Tabla32[[#This Row],[ FIN ]],($AD$6-Tabla32[[#This Row],[ INICIO ]])+Tabla32[[#This Row],[ FIN ]],Tabla32[[#This Row],[ FIN ]]-Tabla32[[#This Row],[ INICIO ]])</f>
        <v>6.25E-2</v>
      </c>
      <c r="J43" s="36">
        <v>0</v>
      </c>
      <c r="K43" s="36">
        <v>0</v>
      </c>
      <c r="L43" s="36">
        <v>1.5</v>
      </c>
      <c r="M43" s="36">
        <v>0</v>
      </c>
      <c r="N43" s="36"/>
      <c r="O43" s="36"/>
      <c r="P43" s="36"/>
      <c r="Q43" s="24"/>
      <c r="R43" s="24"/>
      <c r="S43" s="30">
        <f>NETWORKDAYS.INTL(Tabla32[[#This Row],[FECHA INICIO]],Tabla32[[#This Row],[FECHA FIN]],1,$AD$8:$AD$8)</f>
        <v>0</v>
      </c>
      <c r="T43" s="25"/>
      <c r="U43" s="30">
        <f>Tabla32[[#This Row],['# DIAS VACACIONES]]+Tabla32[[#This Row],['# DIAS COMPENSADOS $]]</f>
        <v>0</v>
      </c>
      <c r="V43" s="25"/>
    </row>
    <row r="44" spans="1:22" ht="12" x14ac:dyDescent="0.25">
      <c r="A44" s="32">
        <v>1037322123</v>
      </c>
      <c r="B44" s="28" t="str">
        <f>IFERROR(PROPER(VLOOKUP(Tabla32[[#This Row],[CÉDULA]],'[1]PERSONAL QUIPUX'!$A$2:$BF$1000,2,FALSE)),"")</f>
        <v>Daniel Londoño Ramirez</v>
      </c>
      <c r="C44" s="28" t="str">
        <f>IFERROR(PROPER(VLOOKUP(Tabla32[[#This Row],[CÉDULA]],'[1]PERSONAL QUIPUX'!$A$2:$BF$1000,16,FALSE)),"")</f>
        <v>Casa Matriz</v>
      </c>
      <c r="D44" s="28" t="str">
        <f>IFERROR(PROPER(VLOOKUP(Tabla32[[#This Row],[CÉDULA]],'[1]PERSONAL QUIPUX'!$A$2:$BF$1000,17,FALSE)),"")</f>
        <v>Vicepresidencia De Fábrica De Software</v>
      </c>
      <c r="E44" s="23" t="s">
        <v>8</v>
      </c>
      <c r="F44" s="24">
        <v>43454</v>
      </c>
      <c r="G44" s="48">
        <v>0.875</v>
      </c>
      <c r="H44" s="48">
        <v>0.95833333333333337</v>
      </c>
      <c r="I4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44" s="36">
        <v>0</v>
      </c>
      <c r="K44" s="36">
        <v>2</v>
      </c>
      <c r="L44" s="36">
        <v>0</v>
      </c>
      <c r="M44" s="36">
        <v>0</v>
      </c>
      <c r="N44" s="36"/>
      <c r="O44" s="36"/>
      <c r="P44" s="36"/>
      <c r="Q44" s="24"/>
      <c r="R44" s="24"/>
      <c r="S44" s="30">
        <f>NETWORKDAYS.INTL(Tabla32[[#This Row],[FECHA INICIO]],Tabla32[[#This Row],[FECHA FIN]],1,$AD$8:$AD$8)</f>
        <v>0</v>
      </c>
      <c r="T44" s="25"/>
      <c r="U44" s="30">
        <f>Tabla32[[#This Row],['# DIAS VACACIONES]]+Tabla32[[#This Row],['# DIAS COMPENSADOS $]]</f>
        <v>0</v>
      </c>
      <c r="V44" s="25"/>
    </row>
    <row r="45" spans="1:22" ht="12" x14ac:dyDescent="0.25">
      <c r="A45" s="32">
        <v>1037322123</v>
      </c>
      <c r="B45" s="28" t="str">
        <f>IFERROR(PROPER(VLOOKUP(Tabla32[[#This Row],[CÉDULA]],'[1]PERSONAL QUIPUX'!$A$2:$BF$1000,2,FALSE)),"")</f>
        <v>Daniel Londoño Ramirez</v>
      </c>
      <c r="C45" s="28" t="str">
        <f>IFERROR(PROPER(VLOOKUP(Tabla32[[#This Row],[CÉDULA]],'[1]PERSONAL QUIPUX'!$A$2:$BF$1000,16,FALSE)),"")</f>
        <v>Casa Matriz</v>
      </c>
      <c r="D45" s="28" t="str">
        <f>IFERROR(PROPER(VLOOKUP(Tabla32[[#This Row],[CÉDULA]],'[1]PERSONAL QUIPUX'!$A$2:$BF$1000,17,FALSE)),"")</f>
        <v>Vicepresidencia De Fábrica De Software</v>
      </c>
      <c r="E45" s="23" t="s">
        <v>8</v>
      </c>
      <c r="F45" s="24">
        <v>43455</v>
      </c>
      <c r="G45" s="48">
        <v>0.8125</v>
      </c>
      <c r="H45" s="48">
        <v>0.875</v>
      </c>
      <c r="I45" s="49">
        <f>IF(Tabla32[[#This Row],[ INICIO ]]&gt;Tabla32[[#This Row],[ FIN ]],($AD$6-Tabla32[[#This Row],[ INICIO ]])+Tabla32[[#This Row],[ FIN ]],Tabla32[[#This Row],[ FIN ]]-Tabla32[[#This Row],[ INICIO ]])</f>
        <v>6.25E-2</v>
      </c>
      <c r="J45" s="36">
        <v>1.5</v>
      </c>
      <c r="K45" s="36">
        <v>0</v>
      </c>
      <c r="L45" s="36">
        <v>0</v>
      </c>
      <c r="M45" s="36">
        <v>0</v>
      </c>
      <c r="N45" s="36"/>
      <c r="O45" s="36"/>
      <c r="P45" s="36"/>
      <c r="Q45" s="24"/>
      <c r="R45" s="24"/>
      <c r="S45" s="30">
        <f>NETWORKDAYS.INTL(Tabla32[[#This Row],[FECHA INICIO]],Tabla32[[#This Row],[FECHA FIN]],1,$AD$8:$AD$8)</f>
        <v>0</v>
      </c>
      <c r="T45" s="25"/>
      <c r="U45" s="30">
        <f>Tabla32[[#This Row],['# DIAS VACACIONES]]+Tabla32[[#This Row],['# DIAS COMPENSADOS $]]</f>
        <v>0</v>
      </c>
      <c r="V45" s="25"/>
    </row>
    <row r="46" spans="1:22" ht="12" x14ac:dyDescent="0.25">
      <c r="A46" s="32">
        <v>1037322123</v>
      </c>
      <c r="B46" s="28" t="str">
        <f>IFERROR(PROPER(VLOOKUP(Tabla32[[#This Row],[CÉDULA]],'[1]PERSONAL QUIPUX'!$A$2:$BF$1000,2,FALSE)),"")</f>
        <v>Daniel Londoño Ramirez</v>
      </c>
      <c r="C46" s="28" t="str">
        <f>IFERROR(PROPER(VLOOKUP(Tabla32[[#This Row],[CÉDULA]],'[1]PERSONAL QUIPUX'!$A$2:$BF$1000,16,FALSE)),"")</f>
        <v>Casa Matriz</v>
      </c>
      <c r="D46" s="28" t="str">
        <f>IFERROR(PROPER(VLOOKUP(Tabla32[[#This Row],[CÉDULA]],'[1]PERSONAL QUIPUX'!$A$2:$BF$1000,17,FALSE)),"")</f>
        <v>Vicepresidencia De Fábrica De Software</v>
      </c>
      <c r="E46" s="23" t="s">
        <v>8</v>
      </c>
      <c r="F46" s="24">
        <v>43455</v>
      </c>
      <c r="G46" s="48">
        <v>0.875</v>
      </c>
      <c r="H46" s="48">
        <v>0.9375</v>
      </c>
      <c r="I46" s="49">
        <f>IF(Tabla32[[#This Row],[ INICIO ]]&gt;Tabla32[[#This Row],[ FIN ]],($AD$6-Tabla32[[#This Row],[ INICIO ]])+Tabla32[[#This Row],[ FIN ]],Tabla32[[#This Row],[ FIN ]]-Tabla32[[#This Row],[ INICIO ]])</f>
        <v>6.25E-2</v>
      </c>
      <c r="J46" s="36">
        <v>0</v>
      </c>
      <c r="K46" s="36">
        <v>1.5</v>
      </c>
      <c r="L46" s="36">
        <v>0</v>
      </c>
      <c r="M46" s="36">
        <v>0</v>
      </c>
      <c r="N46" s="36"/>
      <c r="O46" s="36"/>
      <c r="P46" s="36"/>
      <c r="Q46" s="24"/>
      <c r="R46" s="24"/>
      <c r="S46" s="30">
        <f>NETWORKDAYS.INTL(Tabla32[[#This Row],[FECHA INICIO]],Tabla32[[#This Row],[FECHA FIN]],1,$AD$8:$AD$8)</f>
        <v>0</v>
      </c>
      <c r="T46" s="25"/>
      <c r="U46" s="30">
        <f>Tabla32[[#This Row],['# DIAS VACACIONES]]+Tabla32[[#This Row],['# DIAS COMPENSADOS $]]</f>
        <v>0</v>
      </c>
      <c r="V46" s="25"/>
    </row>
    <row r="47" spans="1:22" ht="12" x14ac:dyDescent="0.25">
      <c r="A47" s="32">
        <v>1037322123</v>
      </c>
      <c r="B47" s="28" t="str">
        <f>IFERROR(PROPER(VLOOKUP(Tabla32[[#This Row],[CÉDULA]],'[1]PERSONAL QUIPUX'!$A$2:$BF$1000,2,FALSE)),"")</f>
        <v>Daniel Londoño Ramirez</v>
      </c>
      <c r="C47" s="28" t="str">
        <f>IFERROR(PROPER(VLOOKUP(Tabla32[[#This Row],[CÉDULA]],'[1]PERSONAL QUIPUX'!$A$2:$BF$1000,16,FALSE)),"")</f>
        <v>Casa Matriz</v>
      </c>
      <c r="D47" s="28" t="str">
        <f>IFERROR(PROPER(VLOOKUP(Tabla32[[#This Row],[CÉDULA]],'[1]PERSONAL QUIPUX'!$A$2:$BF$1000,17,FALSE)),"")</f>
        <v>Vicepresidencia De Fábrica De Software</v>
      </c>
      <c r="E47" s="23" t="s">
        <v>8</v>
      </c>
      <c r="F47" s="24">
        <v>43456</v>
      </c>
      <c r="G47" s="48">
        <v>0.4375</v>
      </c>
      <c r="H47" s="48">
        <v>0.70833333333333337</v>
      </c>
      <c r="I47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47" s="36">
        <v>6.5</v>
      </c>
      <c r="K47" s="36">
        <v>0</v>
      </c>
      <c r="L47" s="36">
        <v>0</v>
      </c>
      <c r="M47" s="36">
        <v>0</v>
      </c>
      <c r="N47" s="36"/>
      <c r="O47" s="36"/>
      <c r="P47" s="36"/>
      <c r="Q47" s="24"/>
      <c r="R47" s="24"/>
      <c r="S47" s="30">
        <f>NETWORKDAYS.INTL(Tabla32[[#This Row],[FECHA INICIO]],Tabla32[[#This Row],[FECHA FIN]],1,$AD$8:$AD$8)</f>
        <v>0</v>
      </c>
      <c r="T47" s="25"/>
      <c r="U47" s="30">
        <f>Tabla32[[#This Row],['# DIAS VACACIONES]]+Tabla32[[#This Row],['# DIAS COMPENSADOS $]]</f>
        <v>0</v>
      </c>
      <c r="V47" s="25"/>
    </row>
    <row r="48" spans="1:22" ht="12" x14ac:dyDescent="0.25">
      <c r="A48" s="32">
        <v>1037322123</v>
      </c>
      <c r="B48" s="28" t="str">
        <f>IFERROR(PROPER(VLOOKUP(Tabla32[[#This Row],[CÉDULA]],'[1]PERSONAL QUIPUX'!$A$2:$BF$1000,2,FALSE)),"")</f>
        <v>Daniel Londoño Ramirez</v>
      </c>
      <c r="C48" s="28" t="str">
        <f>IFERROR(PROPER(VLOOKUP(Tabla32[[#This Row],[CÉDULA]],'[1]PERSONAL QUIPUX'!$A$2:$BF$1000,16,FALSE)),"")</f>
        <v>Casa Matriz</v>
      </c>
      <c r="D48" s="28" t="str">
        <f>IFERROR(PROPER(VLOOKUP(Tabla32[[#This Row],[CÉDULA]],'[1]PERSONAL QUIPUX'!$A$2:$BF$1000,17,FALSE)),"")</f>
        <v>Vicepresidencia De Fábrica De Software</v>
      </c>
      <c r="E48" s="23" t="s">
        <v>8</v>
      </c>
      <c r="F48" s="29">
        <v>43460</v>
      </c>
      <c r="G48" s="48">
        <v>0.8125</v>
      </c>
      <c r="H48" s="48">
        <v>0.875</v>
      </c>
      <c r="I48" s="49">
        <f>IF(Tabla32[[#This Row],[ INICIO ]]&gt;Tabla32[[#This Row],[ FIN ]],($AD$6-Tabla32[[#This Row],[ INICIO ]])+Tabla32[[#This Row],[ FIN ]],Tabla32[[#This Row],[ FIN ]]-Tabla32[[#This Row],[ INICIO ]])</f>
        <v>6.25E-2</v>
      </c>
      <c r="J48" s="36">
        <v>1.5</v>
      </c>
      <c r="K48" s="36">
        <v>0</v>
      </c>
      <c r="L48" s="36">
        <v>0</v>
      </c>
      <c r="M48" s="36">
        <v>0</v>
      </c>
      <c r="N48" s="36"/>
      <c r="O48" s="36"/>
      <c r="P48" s="36"/>
      <c r="Q48" s="24"/>
      <c r="R48" s="24"/>
      <c r="S48" s="30">
        <f>NETWORKDAYS.INTL(Tabla32[[#This Row],[FECHA INICIO]],Tabla32[[#This Row],[FECHA FIN]],1,$AD$8:$AD$8)</f>
        <v>0</v>
      </c>
      <c r="T48" s="25"/>
      <c r="U48" s="30">
        <f>Tabla32[[#This Row],['# DIAS VACACIONES]]+Tabla32[[#This Row],['# DIAS COMPENSADOS $]]</f>
        <v>0</v>
      </c>
      <c r="V48" s="25"/>
    </row>
    <row r="49" spans="1:22" ht="12" x14ac:dyDescent="0.25">
      <c r="A49" s="32">
        <v>1037322123</v>
      </c>
      <c r="B49" s="28" t="str">
        <f>IFERROR(PROPER(VLOOKUP(Tabla32[[#This Row],[CÉDULA]],'[1]PERSONAL QUIPUX'!$A$2:$BF$1000,2,FALSE)),"")</f>
        <v>Daniel Londoño Ramirez</v>
      </c>
      <c r="C49" s="28" t="str">
        <f>IFERROR(PROPER(VLOOKUP(Tabla32[[#This Row],[CÉDULA]],'[1]PERSONAL QUIPUX'!$A$2:$BF$1000,16,FALSE)),"")</f>
        <v>Casa Matriz</v>
      </c>
      <c r="D49" s="28" t="str">
        <f>IFERROR(PROPER(VLOOKUP(Tabla32[[#This Row],[CÉDULA]],'[1]PERSONAL QUIPUX'!$A$2:$BF$1000,17,FALSE)),"")</f>
        <v>Vicepresidencia De Fábrica De Software</v>
      </c>
      <c r="E49" s="23" t="s">
        <v>8</v>
      </c>
      <c r="F49" s="29">
        <v>43460</v>
      </c>
      <c r="G49" s="48">
        <v>0.875</v>
      </c>
      <c r="H49" s="48">
        <v>0.97916666666666663</v>
      </c>
      <c r="I4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49" s="36">
        <v>0</v>
      </c>
      <c r="K49" s="36">
        <v>2.5</v>
      </c>
      <c r="L49" s="36">
        <v>0</v>
      </c>
      <c r="M49" s="36">
        <v>0</v>
      </c>
      <c r="N49" s="36"/>
      <c r="O49" s="36"/>
      <c r="P49" s="36"/>
      <c r="Q49" s="24"/>
      <c r="R49" s="24"/>
      <c r="S49" s="30">
        <f>NETWORKDAYS.INTL(Tabla32[[#This Row],[FECHA INICIO]],Tabla32[[#This Row],[FECHA FIN]],1,$AD$8:$AD$8)</f>
        <v>0</v>
      </c>
      <c r="T49" s="25"/>
      <c r="U49" s="30">
        <f>Tabla32[[#This Row],['# DIAS VACACIONES]]+Tabla32[[#This Row],['# DIAS COMPENSADOS $]]</f>
        <v>0</v>
      </c>
      <c r="V49" s="25"/>
    </row>
    <row r="50" spans="1:22" ht="12" x14ac:dyDescent="0.25">
      <c r="A50" s="32">
        <v>1037322123</v>
      </c>
      <c r="B50" s="28" t="str">
        <f>IFERROR(PROPER(VLOOKUP(Tabla32[[#This Row],[CÉDULA]],'[1]PERSONAL QUIPUX'!$A$2:$BF$1000,2,FALSE)),"")</f>
        <v>Daniel Londoño Ramirez</v>
      </c>
      <c r="C50" s="28" t="str">
        <f>IFERROR(PROPER(VLOOKUP(Tabla32[[#This Row],[CÉDULA]],'[1]PERSONAL QUIPUX'!$A$2:$BF$1000,16,FALSE)),"")</f>
        <v>Casa Matriz</v>
      </c>
      <c r="D50" s="28" t="str">
        <f>IFERROR(PROPER(VLOOKUP(Tabla32[[#This Row],[CÉDULA]],'[1]PERSONAL QUIPUX'!$A$2:$BF$1000,17,FALSE)),"")</f>
        <v>Vicepresidencia De Fábrica De Software</v>
      </c>
      <c r="E50" s="23" t="s">
        <v>8</v>
      </c>
      <c r="F50" s="29">
        <v>43461</v>
      </c>
      <c r="G50" s="48">
        <v>0.875</v>
      </c>
      <c r="H50" s="48">
        <v>0</v>
      </c>
      <c r="I50" s="49">
        <f>IF(Tabla32[[#This Row],[ INICIO ]]&gt;Tabla32[[#This Row],[ FIN ]],($AD$6-Tabla32[[#This Row],[ INICIO ]])+Tabla32[[#This Row],[ FIN ]],Tabla32[[#This Row],[ FIN ]]-Tabla32[[#This Row],[ INICIO ]])</f>
        <v>0.125</v>
      </c>
      <c r="J50" s="36">
        <v>0</v>
      </c>
      <c r="K50" s="36">
        <v>3</v>
      </c>
      <c r="L50" s="36">
        <v>0</v>
      </c>
      <c r="M50" s="36">
        <v>0</v>
      </c>
      <c r="N50" s="36"/>
      <c r="O50" s="36"/>
      <c r="P50" s="36"/>
      <c r="Q50" s="24"/>
      <c r="R50" s="24"/>
      <c r="S50" s="30">
        <f>NETWORKDAYS.INTL(Tabla32[[#This Row],[FECHA INICIO]],Tabla32[[#This Row],[FECHA FIN]],1,$AD$8:$AD$8)</f>
        <v>0</v>
      </c>
      <c r="T50" s="25"/>
      <c r="U50" s="30">
        <f>Tabla32[[#This Row],['# DIAS VACACIONES]]+Tabla32[[#This Row],['# DIAS COMPENSADOS $]]</f>
        <v>0</v>
      </c>
      <c r="V50" s="25"/>
    </row>
    <row r="51" spans="1:22" ht="12" x14ac:dyDescent="0.25">
      <c r="A51" s="32">
        <v>1037322123</v>
      </c>
      <c r="B51" s="28" t="str">
        <f>IFERROR(PROPER(VLOOKUP(Tabla32[[#This Row],[CÉDULA]],'[1]PERSONAL QUIPUX'!$A$2:$BF$1000,2,FALSE)),"")</f>
        <v>Daniel Londoño Ramirez</v>
      </c>
      <c r="C51" s="28" t="str">
        <f>IFERROR(PROPER(VLOOKUP(Tabla32[[#This Row],[CÉDULA]],'[1]PERSONAL QUIPUX'!$A$2:$BF$1000,16,FALSE)),"")</f>
        <v>Casa Matriz</v>
      </c>
      <c r="D51" s="28" t="str">
        <f>IFERROR(PROPER(VLOOKUP(Tabla32[[#This Row],[CÉDULA]],'[1]PERSONAL QUIPUX'!$A$2:$BF$1000,17,FALSE)),"")</f>
        <v>Vicepresidencia De Fábrica De Software</v>
      </c>
      <c r="E51" s="23" t="s">
        <v>8</v>
      </c>
      <c r="F51" s="29">
        <v>43462</v>
      </c>
      <c r="G51" s="48">
        <v>0.83333333333333337</v>
      </c>
      <c r="H51" s="48">
        <v>0.875</v>
      </c>
      <c r="I5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51" s="36">
        <v>1</v>
      </c>
      <c r="K51" s="36">
        <v>0</v>
      </c>
      <c r="L51" s="36">
        <v>0</v>
      </c>
      <c r="M51" s="36">
        <v>0</v>
      </c>
      <c r="N51" s="36"/>
      <c r="O51" s="36"/>
      <c r="P51" s="36"/>
      <c r="Q51" s="24"/>
      <c r="R51" s="24"/>
      <c r="S51" s="30">
        <f>NETWORKDAYS.INTL(Tabla32[[#This Row],[FECHA INICIO]],Tabla32[[#This Row],[FECHA FIN]],1,$AD$8:$AD$8)</f>
        <v>0</v>
      </c>
      <c r="T51" s="25"/>
      <c r="U51" s="30">
        <f>Tabla32[[#This Row],['# DIAS VACACIONES]]+Tabla32[[#This Row],['# DIAS COMPENSADOS $]]</f>
        <v>0</v>
      </c>
      <c r="V51" s="25"/>
    </row>
    <row r="52" spans="1:22" ht="12" x14ac:dyDescent="0.25">
      <c r="A52" s="32">
        <v>1037322123</v>
      </c>
      <c r="B52" s="28" t="str">
        <f>IFERROR(PROPER(VLOOKUP(Tabla32[[#This Row],[CÉDULA]],'[1]PERSONAL QUIPUX'!$A$2:$BF$1000,2,FALSE)),"")</f>
        <v>Daniel Londoño Ramirez</v>
      </c>
      <c r="C52" s="28" t="str">
        <f>IFERROR(PROPER(VLOOKUP(Tabla32[[#This Row],[CÉDULA]],'[1]PERSONAL QUIPUX'!$A$2:$BF$1000,16,FALSE)),"")</f>
        <v>Casa Matriz</v>
      </c>
      <c r="D52" s="28" t="str">
        <f>IFERROR(PROPER(VLOOKUP(Tabla32[[#This Row],[CÉDULA]],'[1]PERSONAL QUIPUX'!$A$2:$BF$1000,17,FALSE)),"")</f>
        <v>Vicepresidencia De Fábrica De Software</v>
      </c>
      <c r="E52" s="23" t="s">
        <v>8</v>
      </c>
      <c r="F52" s="29">
        <v>43462</v>
      </c>
      <c r="G52" s="48">
        <v>0.875</v>
      </c>
      <c r="H52" s="48">
        <v>0.97916666666666663</v>
      </c>
      <c r="I5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52" s="36">
        <v>0</v>
      </c>
      <c r="K52" s="36">
        <v>2.5</v>
      </c>
      <c r="L52" s="36">
        <v>0</v>
      </c>
      <c r="M52" s="36">
        <v>0</v>
      </c>
      <c r="N52" s="36"/>
      <c r="O52" s="36"/>
      <c r="P52" s="36"/>
      <c r="Q52" s="24"/>
      <c r="R52" s="24"/>
      <c r="S52" s="30">
        <f>NETWORKDAYS.INTL(Tabla32[[#This Row],[FECHA INICIO]],Tabla32[[#This Row],[FECHA FIN]],1,$AD$8:$AD$8)</f>
        <v>0</v>
      </c>
      <c r="T52" s="25"/>
      <c r="U52" s="30">
        <f>Tabla32[[#This Row],['# DIAS VACACIONES]]+Tabla32[[#This Row],['# DIAS COMPENSADOS $]]</f>
        <v>0</v>
      </c>
      <c r="V52" s="25"/>
    </row>
    <row r="53" spans="1:22" ht="12" x14ac:dyDescent="0.25">
      <c r="A53" s="32">
        <v>1037322123</v>
      </c>
      <c r="B53" s="28" t="str">
        <f>IFERROR(PROPER(VLOOKUP(Tabla32[[#This Row],[CÉDULA]],'[1]PERSONAL QUIPUX'!$A$2:$BF$1000,2,FALSE)),"")</f>
        <v>Daniel Londoño Ramirez</v>
      </c>
      <c r="C53" s="28" t="str">
        <f>IFERROR(PROPER(VLOOKUP(Tabla32[[#This Row],[CÉDULA]],'[1]PERSONAL QUIPUX'!$A$2:$BF$1000,16,FALSE)),"")</f>
        <v>Casa Matriz</v>
      </c>
      <c r="D53" s="28" t="str">
        <f>IFERROR(PROPER(VLOOKUP(Tabla32[[#This Row],[CÉDULA]],'[1]PERSONAL QUIPUX'!$A$2:$BF$1000,17,FALSE)),"")</f>
        <v>Vicepresidencia De Fábrica De Software</v>
      </c>
      <c r="E53" s="23" t="s">
        <v>8</v>
      </c>
      <c r="F53" s="27">
        <v>43463</v>
      </c>
      <c r="G53" s="48">
        <v>0.45833333333333331</v>
      </c>
      <c r="H53" s="48">
        <v>0.625</v>
      </c>
      <c r="I53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53" s="36">
        <v>4</v>
      </c>
      <c r="K53" s="36">
        <v>0</v>
      </c>
      <c r="L53" s="36">
        <v>0</v>
      </c>
      <c r="M53" s="36">
        <v>0</v>
      </c>
      <c r="N53" s="36"/>
      <c r="O53" s="36"/>
      <c r="P53" s="36"/>
      <c r="Q53" s="24"/>
      <c r="R53" s="24"/>
      <c r="S53" s="30">
        <f>NETWORKDAYS.INTL(Tabla32[[#This Row],[FECHA INICIO]],Tabla32[[#This Row],[FECHA FIN]],1,$AD$8:$AD$8)</f>
        <v>0</v>
      </c>
      <c r="T53" s="25"/>
      <c r="U53" s="30">
        <f>Tabla32[[#This Row],['# DIAS VACACIONES]]+Tabla32[[#This Row],['# DIAS COMPENSADOS $]]</f>
        <v>0</v>
      </c>
      <c r="V53" s="25"/>
    </row>
    <row r="54" spans="1:22" ht="12" x14ac:dyDescent="0.25">
      <c r="A54" s="32">
        <v>1037322123</v>
      </c>
      <c r="B54" s="28" t="str">
        <f>IFERROR(PROPER(VLOOKUP(Tabla32[[#This Row],[CÉDULA]],'[1]PERSONAL QUIPUX'!$A$2:$BF$1000,2,FALSE)),"")</f>
        <v>Daniel Londoño Ramirez</v>
      </c>
      <c r="C54" s="28" t="str">
        <f>IFERROR(PROPER(VLOOKUP(Tabla32[[#This Row],[CÉDULA]],'[1]PERSONAL QUIPUX'!$A$2:$BF$1000,16,FALSE)),"")</f>
        <v>Casa Matriz</v>
      </c>
      <c r="D54" s="28" t="str">
        <f>IFERROR(PROPER(VLOOKUP(Tabla32[[#This Row],[CÉDULA]],'[1]PERSONAL QUIPUX'!$A$2:$BF$1000,17,FALSE)),"")</f>
        <v>Vicepresidencia De Fábrica De Software</v>
      </c>
      <c r="E54" s="23" t="s">
        <v>8</v>
      </c>
      <c r="F54" s="29">
        <v>43464</v>
      </c>
      <c r="G54" s="48">
        <v>0.41666666666666669</v>
      </c>
      <c r="H54" s="48">
        <v>0.875</v>
      </c>
      <c r="I5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54" s="36">
        <v>11</v>
      </c>
      <c r="K54" s="36">
        <v>0</v>
      </c>
      <c r="L54" s="36">
        <v>0</v>
      </c>
      <c r="M54" s="36">
        <v>0</v>
      </c>
      <c r="N54" s="36"/>
      <c r="O54" s="36"/>
      <c r="P54" s="36"/>
      <c r="Q54" s="24"/>
      <c r="R54" s="24"/>
      <c r="S54" s="30">
        <f>NETWORKDAYS.INTL(Tabla32[[#This Row],[FECHA INICIO]],Tabla32[[#This Row],[FECHA FIN]],1,$AD$8:$AD$8)</f>
        <v>0</v>
      </c>
      <c r="T54" s="25"/>
      <c r="U54" s="30">
        <f>Tabla32[[#This Row],['# DIAS VACACIONES]]+Tabla32[[#This Row],['# DIAS COMPENSADOS $]]</f>
        <v>0</v>
      </c>
      <c r="V54" s="25"/>
    </row>
    <row r="55" spans="1:22" ht="12" x14ac:dyDescent="0.25">
      <c r="A55" s="32">
        <v>1037322123</v>
      </c>
      <c r="B55" s="28" t="str">
        <f>IFERROR(PROPER(VLOOKUP(Tabla32[[#This Row],[CÉDULA]],'[1]PERSONAL QUIPUX'!$A$2:$BF$1000,2,FALSE)),"")</f>
        <v>Daniel Londoño Ramirez</v>
      </c>
      <c r="C55" s="28" t="str">
        <f>IFERROR(PROPER(VLOOKUP(Tabla32[[#This Row],[CÉDULA]],'[1]PERSONAL QUIPUX'!$A$2:$BF$1000,16,FALSE)),"")</f>
        <v>Casa Matriz</v>
      </c>
      <c r="D55" s="28" t="str">
        <f>IFERROR(PROPER(VLOOKUP(Tabla32[[#This Row],[CÉDULA]],'[1]PERSONAL QUIPUX'!$A$2:$BF$1000,17,FALSE)),"")</f>
        <v>Vicepresidencia De Fábrica De Software</v>
      </c>
      <c r="E55" s="23" t="s">
        <v>8</v>
      </c>
      <c r="F55" s="29">
        <v>43464</v>
      </c>
      <c r="G55" s="48">
        <v>0.875</v>
      </c>
      <c r="H55" s="48">
        <v>0</v>
      </c>
      <c r="I55" s="49">
        <f>IF(Tabla32[[#This Row],[ INICIO ]]&gt;Tabla32[[#This Row],[ FIN ]],($AD$6-Tabla32[[#This Row],[ INICIO ]])+Tabla32[[#This Row],[ FIN ]],Tabla32[[#This Row],[ FIN ]]-Tabla32[[#This Row],[ INICIO ]])</f>
        <v>0.125</v>
      </c>
      <c r="J55" s="36">
        <v>0</v>
      </c>
      <c r="K55" s="36">
        <v>3</v>
      </c>
      <c r="L55" s="36">
        <v>0</v>
      </c>
      <c r="M55" s="36">
        <v>0</v>
      </c>
      <c r="N55" s="36"/>
      <c r="O55" s="36"/>
      <c r="P55" s="36"/>
      <c r="Q55" s="24"/>
      <c r="R55" s="24"/>
      <c r="S55" s="30">
        <f>NETWORKDAYS.INTL(Tabla32[[#This Row],[FECHA INICIO]],Tabla32[[#This Row],[FECHA FIN]],1,$AD$8:$AD$8)</f>
        <v>0</v>
      </c>
      <c r="T55" s="25"/>
      <c r="U55" s="30">
        <f>Tabla32[[#This Row],['# DIAS VACACIONES]]+Tabla32[[#This Row],['# DIAS COMPENSADOS $]]</f>
        <v>0</v>
      </c>
      <c r="V55" s="25"/>
    </row>
    <row r="56" spans="1:22" ht="12" x14ac:dyDescent="0.25">
      <c r="A56" s="32">
        <v>1037322123</v>
      </c>
      <c r="B56" s="28" t="str">
        <f>IFERROR(PROPER(VLOOKUP(Tabla32[[#This Row],[CÉDULA]],'[1]PERSONAL QUIPUX'!$A$2:$BF$1000,2,FALSE)),"")</f>
        <v>Daniel Londoño Ramirez</v>
      </c>
      <c r="C56" s="28" t="str">
        <f>IFERROR(PROPER(VLOOKUP(Tabla32[[#This Row],[CÉDULA]],'[1]PERSONAL QUIPUX'!$A$2:$BF$1000,16,FALSE)),"")</f>
        <v>Casa Matriz</v>
      </c>
      <c r="D56" s="28" t="str">
        <f>IFERROR(PROPER(VLOOKUP(Tabla32[[#This Row],[CÉDULA]],'[1]PERSONAL QUIPUX'!$A$2:$BF$1000,17,FALSE)),"")</f>
        <v>Vicepresidencia De Fábrica De Software</v>
      </c>
      <c r="E56" s="23" t="s">
        <v>8</v>
      </c>
      <c r="F56" s="29">
        <v>43468</v>
      </c>
      <c r="G56" s="48">
        <v>0.8125</v>
      </c>
      <c r="H56" s="48">
        <v>0.875</v>
      </c>
      <c r="I56" s="49">
        <f>IF(Tabla32[[#This Row],[ INICIO ]]&gt;Tabla32[[#This Row],[ FIN ]],($AD$6-Tabla32[[#This Row],[ INICIO ]])+Tabla32[[#This Row],[ FIN ]],Tabla32[[#This Row],[ FIN ]]-Tabla32[[#This Row],[ INICIO ]])</f>
        <v>6.25E-2</v>
      </c>
      <c r="J56" s="36">
        <v>1.5</v>
      </c>
      <c r="K56" s="36">
        <v>0</v>
      </c>
      <c r="L56" s="36">
        <v>0</v>
      </c>
      <c r="M56" s="36">
        <v>0</v>
      </c>
      <c r="N56" s="36"/>
      <c r="O56" s="36"/>
      <c r="P56" s="36"/>
      <c r="Q56" s="24"/>
      <c r="R56" s="24"/>
      <c r="S56" s="30">
        <f>NETWORKDAYS.INTL(Tabla32[[#This Row],[FECHA INICIO]],Tabla32[[#This Row],[FECHA FIN]],1,$AD$8:$AD$8)</f>
        <v>0</v>
      </c>
      <c r="T56" s="25"/>
      <c r="U56" s="30">
        <f>Tabla32[[#This Row],['# DIAS VACACIONES]]+Tabla32[[#This Row],['# DIAS COMPENSADOS $]]</f>
        <v>0</v>
      </c>
      <c r="V56" s="25"/>
    </row>
    <row r="57" spans="1:22" ht="12" x14ac:dyDescent="0.25">
      <c r="A57" s="32">
        <v>1037322123</v>
      </c>
      <c r="B57" s="28" t="str">
        <f>IFERROR(PROPER(VLOOKUP(Tabla32[[#This Row],[CÉDULA]],'[1]PERSONAL QUIPUX'!$A$2:$BF$1000,2,FALSE)),"")</f>
        <v>Daniel Londoño Ramirez</v>
      </c>
      <c r="C57" s="28" t="str">
        <f>IFERROR(PROPER(VLOOKUP(Tabla32[[#This Row],[CÉDULA]],'[1]PERSONAL QUIPUX'!$A$2:$BF$1000,16,FALSE)),"")</f>
        <v>Casa Matriz</v>
      </c>
      <c r="D57" s="28" t="str">
        <f>IFERROR(PROPER(VLOOKUP(Tabla32[[#This Row],[CÉDULA]],'[1]PERSONAL QUIPUX'!$A$2:$BF$1000,17,FALSE)),"")</f>
        <v>Vicepresidencia De Fábrica De Software</v>
      </c>
      <c r="E57" s="23" t="s">
        <v>8</v>
      </c>
      <c r="F57" s="29">
        <v>43468</v>
      </c>
      <c r="G57" s="48">
        <v>0.875</v>
      </c>
      <c r="H57" s="48">
        <v>0</v>
      </c>
      <c r="I57" s="49">
        <f>IF(Tabla32[[#This Row],[ INICIO ]]&gt;Tabla32[[#This Row],[ FIN ]],($AD$6-Tabla32[[#This Row],[ INICIO ]])+Tabla32[[#This Row],[ FIN ]],Tabla32[[#This Row],[ FIN ]]-Tabla32[[#This Row],[ INICIO ]])</f>
        <v>0.125</v>
      </c>
      <c r="J57" s="36">
        <v>0</v>
      </c>
      <c r="K57" s="36">
        <v>3</v>
      </c>
      <c r="L57" s="36">
        <v>0</v>
      </c>
      <c r="M57" s="36">
        <v>0</v>
      </c>
      <c r="N57" s="36"/>
      <c r="O57" s="36"/>
      <c r="P57" s="36"/>
      <c r="Q57" s="24"/>
      <c r="R57" s="24"/>
      <c r="S57" s="30">
        <f>NETWORKDAYS.INTL(Tabla32[[#This Row],[FECHA INICIO]],Tabla32[[#This Row],[FECHA FIN]],1,$AD$8:$AD$8)</f>
        <v>0</v>
      </c>
      <c r="T57" s="25"/>
      <c r="U57" s="30">
        <f>Tabla32[[#This Row],['# DIAS VACACIONES]]+Tabla32[[#This Row],['# DIAS COMPENSADOS $]]</f>
        <v>0</v>
      </c>
      <c r="V57" s="25"/>
    </row>
    <row r="58" spans="1:22" ht="12" x14ac:dyDescent="0.25">
      <c r="A58" s="32">
        <v>1037322123</v>
      </c>
      <c r="B58" s="28" t="str">
        <f>IFERROR(PROPER(VLOOKUP(Tabla32[[#This Row],[CÉDULA]],'[1]PERSONAL QUIPUX'!$A$2:$BF$1000,2,FALSE)),"")</f>
        <v>Daniel Londoño Ramirez</v>
      </c>
      <c r="C58" s="28" t="str">
        <f>IFERROR(PROPER(VLOOKUP(Tabla32[[#This Row],[CÉDULA]],'[1]PERSONAL QUIPUX'!$A$2:$BF$1000,16,FALSE)),"")</f>
        <v>Casa Matriz</v>
      </c>
      <c r="D58" s="28" t="str">
        <f>IFERROR(PROPER(VLOOKUP(Tabla32[[#This Row],[CÉDULA]],'[1]PERSONAL QUIPUX'!$A$2:$BF$1000,17,FALSE)),"")</f>
        <v>Vicepresidencia De Fábrica De Software</v>
      </c>
      <c r="E58" s="23" t="s">
        <v>8</v>
      </c>
      <c r="F58" s="29">
        <v>43469</v>
      </c>
      <c r="G58" s="48">
        <v>0.8125</v>
      </c>
      <c r="H58" s="48">
        <v>0.875</v>
      </c>
      <c r="I58" s="49">
        <f>IF(Tabla32[[#This Row],[ INICIO ]]&gt;Tabla32[[#This Row],[ FIN ]],($AD$6-Tabla32[[#This Row],[ INICIO ]])+Tabla32[[#This Row],[ FIN ]],Tabla32[[#This Row],[ FIN ]]-Tabla32[[#This Row],[ INICIO ]])</f>
        <v>6.25E-2</v>
      </c>
      <c r="J58" s="36">
        <v>1.5</v>
      </c>
      <c r="K58" s="36">
        <v>0</v>
      </c>
      <c r="L58" s="36">
        <v>0</v>
      </c>
      <c r="M58" s="36">
        <v>0</v>
      </c>
      <c r="N58" s="36"/>
      <c r="O58" s="36"/>
      <c r="P58" s="36"/>
      <c r="Q58" s="24"/>
      <c r="R58" s="24"/>
      <c r="S58" s="30">
        <f>NETWORKDAYS.INTL(Tabla32[[#This Row],[FECHA INICIO]],Tabla32[[#This Row],[FECHA FIN]],1,$AD$8:$AD$8)</f>
        <v>0</v>
      </c>
      <c r="T58" s="25"/>
      <c r="U58" s="30">
        <f>Tabla32[[#This Row],['# DIAS VACACIONES]]+Tabla32[[#This Row],['# DIAS COMPENSADOS $]]</f>
        <v>0</v>
      </c>
      <c r="V58" s="25"/>
    </row>
    <row r="59" spans="1:22" ht="12" x14ac:dyDescent="0.25">
      <c r="A59" s="32">
        <v>1037322123</v>
      </c>
      <c r="B59" s="28" t="str">
        <f>IFERROR(PROPER(VLOOKUP(Tabla32[[#This Row],[CÉDULA]],'[1]PERSONAL QUIPUX'!$A$2:$BF$1000,2,FALSE)),"")</f>
        <v>Daniel Londoño Ramirez</v>
      </c>
      <c r="C59" s="28" t="str">
        <f>IFERROR(PROPER(VLOOKUP(Tabla32[[#This Row],[CÉDULA]],'[1]PERSONAL QUIPUX'!$A$2:$BF$1000,16,FALSE)),"")</f>
        <v>Casa Matriz</v>
      </c>
      <c r="D59" s="28" t="str">
        <f>IFERROR(PROPER(VLOOKUP(Tabla32[[#This Row],[CÉDULA]],'[1]PERSONAL QUIPUX'!$A$2:$BF$1000,17,FALSE)),"")</f>
        <v>Vicepresidencia De Fábrica De Software</v>
      </c>
      <c r="E59" s="23" t="s">
        <v>8</v>
      </c>
      <c r="F59" s="29">
        <v>43469</v>
      </c>
      <c r="G59" s="48">
        <v>0.875</v>
      </c>
      <c r="H59" s="48">
        <v>0</v>
      </c>
      <c r="I59" s="49">
        <f>IF(Tabla32[[#This Row],[ INICIO ]]&gt;Tabla32[[#This Row],[ FIN ]],($AD$6-Tabla32[[#This Row],[ INICIO ]])+Tabla32[[#This Row],[ FIN ]],Tabla32[[#This Row],[ FIN ]]-Tabla32[[#This Row],[ INICIO ]])</f>
        <v>0.125</v>
      </c>
      <c r="J59" s="36">
        <v>0</v>
      </c>
      <c r="K59" s="36">
        <v>3</v>
      </c>
      <c r="L59" s="36">
        <v>0</v>
      </c>
      <c r="M59" s="36">
        <v>0</v>
      </c>
      <c r="N59" s="36"/>
      <c r="O59" s="36"/>
      <c r="P59" s="36"/>
      <c r="Q59" s="24"/>
      <c r="R59" s="24"/>
      <c r="S59" s="30">
        <f>NETWORKDAYS.INTL(Tabla32[[#This Row],[FECHA INICIO]],Tabla32[[#This Row],[FECHA FIN]],1,$AD$8:$AD$8)</f>
        <v>0</v>
      </c>
      <c r="T59" s="25"/>
      <c r="U59" s="30">
        <f>Tabla32[[#This Row],['# DIAS VACACIONES]]+Tabla32[[#This Row],['# DIAS COMPENSADOS $]]</f>
        <v>0</v>
      </c>
      <c r="V59" s="25"/>
    </row>
    <row r="60" spans="1:22" ht="12" x14ac:dyDescent="0.25">
      <c r="A60" s="32">
        <v>1037322123</v>
      </c>
      <c r="B60" s="28" t="str">
        <f>IFERROR(PROPER(VLOOKUP(Tabla32[[#This Row],[CÉDULA]],'[1]PERSONAL QUIPUX'!$A$2:$BF$1000,2,FALSE)),"")</f>
        <v>Daniel Londoño Ramirez</v>
      </c>
      <c r="C60" s="28" t="str">
        <f>IFERROR(PROPER(VLOOKUP(Tabla32[[#This Row],[CÉDULA]],'[1]PERSONAL QUIPUX'!$A$2:$BF$1000,16,FALSE)),"")</f>
        <v>Casa Matriz</v>
      </c>
      <c r="D60" s="28" t="str">
        <f>IFERROR(PROPER(VLOOKUP(Tabla32[[#This Row],[CÉDULA]],'[1]PERSONAL QUIPUX'!$A$2:$BF$1000,17,FALSE)),"")</f>
        <v>Vicepresidencia De Fábrica De Software</v>
      </c>
      <c r="E60" s="23" t="s">
        <v>8</v>
      </c>
      <c r="F60" s="29">
        <v>43473</v>
      </c>
      <c r="G60" s="48">
        <v>0.8125</v>
      </c>
      <c r="H60" s="48">
        <v>0.875</v>
      </c>
      <c r="I60" s="49">
        <f>IF(Tabla32[[#This Row],[ INICIO ]]&gt;Tabla32[[#This Row],[ FIN ]],($AD$6-Tabla32[[#This Row],[ INICIO ]])+Tabla32[[#This Row],[ FIN ]],Tabla32[[#This Row],[ FIN ]]-Tabla32[[#This Row],[ INICIO ]])</f>
        <v>6.25E-2</v>
      </c>
      <c r="J60" s="36">
        <v>1.5</v>
      </c>
      <c r="K60" s="36">
        <v>0</v>
      </c>
      <c r="L60" s="36">
        <v>0</v>
      </c>
      <c r="M60" s="36">
        <v>0</v>
      </c>
      <c r="N60" s="36"/>
      <c r="O60" s="36"/>
      <c r="P60" s="36"/>
      <c r="Q60" s="24"/>
      <c r="R60" s="24"/>
      <c r="S60" s="30">
        <f>NETWORKDAYS.INTL(Tabla32[[#This Row],[FECHA INICIO]],Tabla32[[#This Row],[FECHA FIN]],1,$AD$8:$AD$8)</f>
        <v>0</v>
      </c>
      <c r="T60" s="25"/>
      <c r="U60" s="30">
        <f>Tabla32[[#This Row],['# DIAS VACACIONES]]+Tabla32[[#This Row],['# DIAS COMPENSADOS $]]</f>
        <v>0</v>
      </c>
      <c r="V60" s="25"/>
    </row>
    <row r="61" spans="1:22" ht="12" x14ac:dyDescent="0.25">
      <c r="A61" s="32">
        <v>1037322123</v>
      </c>
      <c r="B61" s="28" t="str">
        <f>IFERROR(PROPER(VLOOKUP(Tabla32[[#This Row],[CÉDULA]],'[1]PERSONAL QUIPUX'!$A$2:$BF$1000,2,FALSE)),"")</f>
        <v>Daniel Londoño Ramirez</v>
      </c>
      <c r="C61" s="28" t="str">
        <f>IFERROR(PROPER(VLOOKUP(Tabla32[[#This Row],[CÉDULA]],'[1]PERSONAL QUIPUX'!$A$2:$BF$1000,16,FALSE)),"")</f>
        <v>Casa Matriz</v>
      </c>
      <c r="D61" s="28" t="str">
        <f>IFERROR(PROPER(VLOOKUP(Tabla32[[#This Row],[CÉDULA]],'[1]PERSONAL QUIPUX'!$A$2:$BF$1000,17,FALSE)),"")</f>
        <v>Vicepresidencia De Fábrica De Software</v>
      </c>
      <c r="E61" s="23" t="s">
        <v>8</v>
      </c>
      <c r="F61" s="29">
        <v>43473</v>
      </c>
      <c r="G61" s="48">
        <v>0.875</v>
      </c>
      <c r="H61" s="48">
        <v>0</v>
      </c>
      <c r="I61" s="49">
        <f>IF(Tabla32[[#This Row],[ INICIO ]]&gt;Tabla32[[#This Row],[ FIN ]],($AD$6-Tabla32[[#This Row],[ INICIO ]])+Tabla32[[#This Row],[ FIN ]],Tabla32[[#This Row],[ FIN ]]-Tabla32[[#This Row],[ INICIO ]])</f>
        <v>0.125</v>
      </c>
      <c r="J61" s="36">
        <v>0</v>
      </c>
      <c r="K61" s="36">
        <v>3</v>
      </c>
      <c r="L61" s="36">
        <v>0</v>
      </c>
      <c r="M61" s="36">
        <v>0</v>
      </c>
      <c r="N61" s="36"/>
      <c r="O61" s="36"/>
      <c r="P61" s="36"/>
      <c r="Q61" s="24"/>
      <c r="R61" s="24"/>
      <c r="S61" s="30">
        <f>NETWORKDAYS.INTL(Tabla32[[#This Row],[FECHA INICIO]],Tabla32[[#This Row],[FECHA FIN]],1,$AD$8:$AD$8)</f>
        <v>0</v>
      </c>
      <c r="T61" s="25"/>
      <c r="U61" s="30">
        <f>Tabla32[[#This Row],['# DIAS VACACIONES]]+Tabla32[[#This Row],['# DIAS COMPENSADOS $]]</f>
        <v>0</v>
      </c>
      <c r="V61" s="25"/>
    </row>
    <row r="62" spans="1:22" ht="12" x14ac:dyDescent="0.25">
      <c r="A62" s="32">
        <v>43593249</v>
      </c>
      <c r="B62" s="28" t="str">
        <f>IFERROR(PROPER(VLOOKUP(Tabla32[[#This Row],[CÉDULA]],'[1]PERSONAL QUIPUX'!$A$2:$BF$1000,2,FALSE)),"")</f>
        <v>Monica Andrea Monsalve Munera</v>
      </c>
      <c r="C62" s="28" t="str">
        <f>IFERROR(PROPER(VLOOKUP(Tabla32[[#This Row],[CÉDULA]],'[1]PERSONAL QUIPUX'!$A$2:$BF$1000,16,FALSE)),"")</f>
        <v>Casa Matriz</v>
      </c>
      <c r="D62" s="28" t="str">
        <f>IFERROR(PROPER(VLOOKUP(Tabla32[[#This Row],[CÉDULA]],'[1]PERSONAL QUIPUX'!$A$2:$BF$1000,17,FALSE)),"")</f>
        <v>Vicepresidencia De Fábrica De Software</v>
      </c>
      <c r="E62" s="23" t="s">
        <v>8</v>
      </c>
      <c r="F62" s="29">
        <v>43461</v>
      </c>
      <c r="G62" s="48">
        <v>0.75</v>
      </c>
      <c r="H62" s="48">
        <v>0.79166666666666663</v>
      </c>
      <c r="I6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2" s="36">
        <v>1</v>
      </c>
      <c r="K62" s="36">
        <v>0</v>
      </c>
      <c r="L62" s="36">
        <v>0</v>
      </c>
      <c r="M62" s="36">
        <v>0</v>
      </c>
      <c r="N62" s="36"/>
      <c r="O62" s="36"/>
      <c r="P62" s="36"/>
      <c r="Q62" s="24"/>
      <c r="R62" s="24"/>
      <c r="S62" s="30">
        <f>NETWORKDAYS.INTL(Tabla32[[#This Row],[FECHA INICIO]],Tabla32[[#This Row],[FECHA FIN]],1,$AD$8:$AD$8)</f>
        <v>0</v>
      </c>
      <c r="T62" s="25"/>
      <c r="U62" s="30">
        <f>Tabla32[[#This Row],['# DIAS VACACIONES]]+Tabla32[[#This Row],['# DIAS COMPENSADOS $]]</f>
        <v>0</v>
      </c>
      <c r="V62" s="25"/>
    </row>
    <row r="63" spans="1:22" ht="12" x14ac:dyDescent="0.25">
      <c r="A63" s="32">
        <v>43593249</v>
      </c>
      <c r="B63" s="28" t="str">
        <f>IFERROR(PROPER(VLOOKUP(Tabla32[[#This Row],[CÉDULA]],'[1]PERSONAL QUIPUX'!$A$2:$BF$1000,2,FALSE)),"")</f>
        <v>Monica Andrea Monsalve Munera</v>
      </c>
      <c r="C63" s="28" t="str">
        <f>IFERROR(PROPER(VLOOKUP(Tabla32[[#This Row],[CÉDULA]],'[1]PERSONAL QUIPUX'!$A$2:$BF$1000,16,FALSE)),"")</f>
        <v>Casa Matriz</v>
      </c>
      <c r="D63" s="28" t="str">
        <f>IFERROR(PROPER(VLOOKUP(Tabla32[[#This Row],[CÉDULA]],'[1]PERSONAL QUIPUX'!$A$2:$BF$1000,17,FALSE)),"")</f>
        <v>Vicepresidencia De Fábrica De Software</v>
      </c>
      <c r="E63" s="23" t="s">
        <v>8</v>
      </c>
      <c r="F63" s="27">
        <v>43463</v>
      </c>
      <c r="G63" s="48">
        <v>0.33333333333333331</v>
      </c>
      <c r="H63" s="48">
        <v>0.70833333333333337</v>
      </c>
      <c r="I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63" s="36">
        <v>9</v>
      </c>
      <c r="K63" s="36">
        <v>0</v>
      </c>
      <c r="L63" s="36">
        <v>0</v>
      </c>
      <c r="M63" s="36">
        <v>0</v>
      </c>
      <c r="N63" s="36"/>
      <c r="O63" s="36"/>
      <c r="P63" s="36"/>
      <c r="Q63" s="24"/>
      <c r="R63" s="24"/>
      <c r="S63" s="30">
        <f>NETWORKDAYS.INTL(Tabla32[[#This Row],[FECHA INICIO]],Tabla32[[#This Row],[FECHA FIN]],1,$AD$8:$AD$8)</f>
        <v>0</v>
      </c>
      <c r="T63" s="25"/>
      <c r="U63" s="30">
        <f>Tabla32[[#This Row],['# DIAS VACACIONES]]+Tabla32[[#This Row],['# DIAS COMPENSADOS $]]</f>
        <v>0</v>
      </c>
      <c r="V63" s="25"/>
    </row>
    <row r="64" spans="1:22" ht="12" x14ac:dyDescent="0.25">
      <c r="A64" s="32">
        <v>43593249</v>
      </c>
      <c r="B64" s="28" t="str">
        <f>IFERROR(PROPER(VLOOKUP(Tabla32[[#This Row],[CÉDULA]],'[1]PERSONAL QUIPUX'!$A$2:$BF$1000,2,FALSE)),"")</f>
        <v>Monica Andrea Monsalve Munera</v>
      </c>
      <c r="C64" s="28" t="str">
        <f>IFERROR(PROPER(VLOOKUP(Tabla32[[#This Row],[CÉDULA]],'[1]PERSONAL QUIPUX'!$A$2:$BF$1000,16,FALSE)),"")</f>
        <v>Casa Matriz</v>
      </c>
      <c r="D64" s="28" t="str">
        <f>IFERROR(PROPER(VLOOKUP(Tabla32[[#This Row],[CÉDULA]],'[1]PERSONAL QUIPUX'!$A$2:$BF$1000,17,FALSE)),"")</f>
        <v>Vicepresidencia De Fábrica De Software</v>
      </c>
      <c r="E64" s="23" t="s">
        <v>8</v>
      </c>
      <c r="F64" s="29">
        <v>43464</v>
      </c>
      <c r="G64" s="48">
        <v>0.375</v>
      </c>
      <c r="H64" s="48">
        <v>0.70833333333333337</v>
      </c>
      <c r="I64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64" s="36">
        <v>8</v>
      </c>
      <c r="K64" s="36">
        <v>0</v>
      </c>
      <c r="L64" s="36">
        <v>0</v>
      </c>
      <c r="M64" s="36">
        <v>0</v>
      </c>
      <c r="N64" s="36"/>
      <c r="O64" s="36"/>
      <c r="P64" s="36"/>
      <c r="Q64" s="24"/>
      <c r="R64" s="24"/>
      <c r="S64" s="30">
        <f>NETWORKDAYS.INTL(Tabla32[[#This Row],[FECHA INICIO]],Tabla32[[#This Row],[FECHA FIN]],1,$AD$8:$AD$8)</f>
        <v>0</v>
      </c>
      <c r="T64" s="25"/>
      <c r="U64" s="30">
        <f>Tabla32[[#This Row],['# DIAS VACACIONES]]+Tabla32[[#This Row],['# DIAS COMPENSADOS $]]</f>
        <v>0</v>
      </c>
      <c r="V64" s="25"/>
    </row>
    <row r="65" spans="1:22" ht="12" x14ac:dyDescent="0.25">
      <c r="A65" s="32">
        <v>43593249</v>
      </c>
      <c r="B65" s="28" t="str">
        <f>IFERROR(PROPER(VLOOKUP(Tabla32[[#This Row],[CÉDULA]],'[1]PERSONAL QUIPUX'!$A$2:$BF$1000,2,FALSE)),"")</f>
        <v>Monica Andrea Monsalve Munera</v>
      </c>
      <c r="C65" s="28" t="str">
        <f>IFERROR(PROPER(VLOOKUP(Tabla32[[#This Row],[CÉDULA]],'[1]PERSONAL QUIPUX'!$A$2:$BF$1000,16,FALSE)),"")</f>
        <v>Casa Matriz</v>
      </c>
      <c r="D65" s="28" t="str">
        <f>IFERROR(PROPER(VLOOKUP(Tabla32[[#This Row],[CÉDULA]],'[1]PERSONAL QUIPUX'!$A$2:$BF$1000,17,FALSE)),"")</f>
        <v>Vicepresidencia De Fábrica De Software</v>
      </c>
      <c r="E65" s="23" t="s">
        <v>8</v>
      </c>
      <c r="F65" s="29">
        <v>43468</v>
      </c>
      <c r="G65" s="48">
        <v>0.75</v>
      </c>
      <c r="H65" s="48">
        <v>0.875</v>
      </c>
      <c r="I65" s="49">
        <f>IF(Tabla32[[#This Row],[ INICIO ]]&gt;Tabla32[[#This Row],[ FIN ]],($AD$6-Tabla32[[#This Row],[ INICIO ]])+Tabla32[[#This Row],[ FIN ]],Tabla32[[#This Row],[ FIN ]]-Tabla32[[#This Row],[ INICIO ]])</f>
        <v>0.125</v>
      </c>
      <c r="J65" s="36">
        <v>3</v>
      </c>
      <c r="K65" s="36">
        <v>0</v>
      </c>
      <c r="L65" s="36">
        <v>0</v>
      </c>
      <c r="M65" s="36">
        <v>0</v>
      </c>
      <c r="N65" s="36"/>
      <c r="O65" s="36"/>
      <c r="P65" s="36"/>
      <c r="Q65" s="24"/>
      <c r="R65" s="24"/>
      <c r="S65" s="30">
        <f>NETWORKDAYS.INTL(Tabla32[[#This Row],[FECHA INICIO]],Tabla32[[#This Row],[FECHA FIN]],1,$AD$8:$AD$8)</f>
        <v>0</v>
      </c>
      <c r="T65" s="25"/>
      <c r="U65" s="30">
        <f>Tabla32[[#This Row],['# DIAS VACACIONES]]+Tabla32[[#This Row],['# DIAS COMPENSADOS $]]</f>
        <v>0</v>
      </c>
      <c r="V65" s="25"/>
    </row>
    <row r="66" spans="1:22" ht="12" x14ac:dyDescent="0.25">
      <c r="A66" s="32">
        <v>43593249</v>
      </c>
      <c r="B66" s="28" t="str">
        <f>IFERROR(PROPER(VLOOKUP(Tabla32[[#This Row],[CÉDULA]],'[1]PERSONAL QUIPUX'!$A$2:$BF$1000,2,FALSE)),"")</f>
        <v>Monica Andrea Monsalve Munera</v>
      </c>
      <c r="C66" s="28" t="str">
        <f>IFERROR(PROPER(VLOOKUP(Tabla32[[#This Row],[CÉDULA]],'[1]PERSONAL QUIPUX'!$A$2:$BF$1000,16,FALSE)),"")</f>
        <v>Casa Matriz</v>
      </c>
      <c r="D66" s="28" t="str">
        <f>IFERROR(PROPER(VLOOKUP(Tabla32[[#This Row],[CÉDULA]],'[1]PERSONAL QUIPUX'!$A$2:$BF$1000,17,FALSE)),"")</f>
        <v>Vicepresidencia De Fábrica De Software</v>
      </c>
      <c r="E66" s="23" t="s">
        <v>8</v>
      </c>
      <c r="F66" s="29">
        <v>43468</v>
      </c>
      <c r="G66" s="48">
        <v>0.875</v>
      </c>
      <c r="H66" s="48">
        <v>0.91666666666666663</v>
      </c>
      <c r="I6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66" s="36">
        <v>0</v>
      </c>
      <c r="K66" s="36">
        <v>1</v>
      </c>
      <c r="L66" s="36">
        <v>0</v>
      </c>
      <c r="M66" s="36">
        <v>0</v>
      </c>
      <c r="N66" s="36"/>
      <c r="O66" s="36"/>
      <c r="P66" s="36"/>
      <c r="Q66" s="24"/>
      <c r="R66" s="24"/>
      <c r="S66" s="30">
        <f>NETWORKDAYS.INTL(Tabla32[[#This Row],[FECHA INICIO]],Tabla32[[#This Row],[FECHA FIN]],1,$AD$8:$AD$8)</f>
        <v>0</v>
      </c>
      <c r="T66" s="25"/>
      <c r="U66" s="30">
        <f>Tabla32[[#This Row],['# DIAS VACACIONES]]+Tabla32[[#This Row],['# DIAS COMPENSADOS $]]</f>
        <v>0</v>
      </c>
      <c r="V66" s="25"/>
    </row>
    <row r="67" spans="1:22" ht="12" x14ac:dyDescent="0.25">
      <c r="A67" s="32">
        <v>43593249</v>
      </c>
      <c r="B67" s="28" t="str">
        <f>IFERROR(PROPER(VLOOKUP(Tabla32[[#This Row],[CÉDULA]],'[1]PERSONAL QUIPUX'!$A$2:$BF$1000,2,FALSE)),"")</f>
        <v>Monica Andrea Monsalve Munera</v>
      </c>
      <c r="C67" s="28" t="str">
        <f>IFERROR(PROPER(VLOOKUP(Tabla32[[#This Row],[CÉDULA]],'[1]PERSONAL QUIPUX'!$A$2:$BF$1000,16,FALSE)),"")</f>
        <v>Casa Matriz</v>
      </c>
      <c r="D67" s="28" t="str">
        <f>IFERROR(PROPER(VLOOKUP(Tabla32[[#This Row],[CÉDULA]],'[1]PERSONAL QUIPUX'!$A$2:$BF$1000,17,FALSE)),"")</f>
        <v>Vicepresidencia De Fábrica De Software</v>
      </c>
      <c r="E67" s="23" t="s">
        <v>8</v>
      </c>
      <c r="F67" s="29">
        <v>43469</v>
      </c>
      <c r="G67" s="48">
        <v>0.79166666666666663</v>
      </c>
      <c r="H67" s="48">
        <v>0.875</v>
      </c>
      <c r="I67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67" s="36">
        <v>2</v>
      </c>
      <c r="K67" s="36">
        <v>0</v>
      </c>
      <c r="L67" s="36">
        <v>0</v>
      </c>
      <c r="M67" s="36">
        <v>0</v>
      </c>
      <c r="N67" s="36"/>
      <c r="O67" s="36"/>
      <c r="P67" s="36"/>
      <c r="Q67" s="24"/>
      <c r="R67" s="24"/>
      <c r="S67" s="30">
        <f>NETWORKDAYS.INTL(Tabla32[[#This Row],[FECHA INICIO]],Tabla32[[#This Row],[FECHA FIN]],1,$AD$8:$AD$8)</f>
        <v>0</v>
      </c>
      <c r="T67" s="25"/>
      <c r="U67" s="30">
        <f>Tabla32[[#This Row],['# DIAS VACACIONES]]+Tabla32[[#This Row],['# DIAS COMPENSADOS $]]</f>
        <v>0</v>
      </c>
      <c r="V67" s="25"/>
    </row>
    <row r="68" spans="1:22" ht="12" x14ac:dyDescent="0.25">
      <c r="A68" s="32">
        <v>43593249</v>
      </c>
      <c r="B68" s="28" t="str">
        <f>IFERROR(PROPER(VLOOKUP(Tabla32[[#This Row],[CÉDULA]],'[1]PERSONAL QUIPUX'!$A$2:$BF$1000,2,FALSE)),"")</f>
        <v>Monica Andrea Monsalve Munera</v>
      </c>
      <c r="C68" s="28" t="str">
        <f>IFERROR(PROPER(VLOOKUP(Tabla32[[#This Row],[CÉDULA]],'[1]PERSONAL QUIPUX'!$A$2:$BF$1000,16,FALSE)),"")</f>
        <v>Casa Matriz</v>
      </c>
      <c r="D68" s="28" t="str">
        <f>IFERROR(PROPER(VLOOKUP(Tabla32[[#This Row],[CÉDULA]],'[1]PERSONAL QUIPUX'!$A$2:$BF$1000,17,FALSE)),"")</f>
        <v>Vicepresidencia De Fábrica De Software</v>
      </c>
      <c r="E68" s="23" t="s">
        <v>8</v>
      </c>
      <c r="F68" s="29">
        <v>43469</v>
      </c>
      <c r="G68" s="48">
        <v>0.875</v>
      </c>
      <c r="H68" s="48">
        <v>0</v>
      </c>
      <c r="I68" s="49">
        <f>IF(Tabla32[[#This Row],[ INICIO ]]&gt;Tabla32[[#This Row],[ FIN ]],($AD$6-Tabla32[[#This Row],[ INICIO ]])+Tabla32[[#This Row],[ FIN ]],Tabla32[[#This Row],[ FIN ]]-Tabla32[[#This Row],[ INICIO ]])</f>
        <v>0.125</v>
      </c>
      <c r="J68" s="36">
        <v>0</v>
      </c>
      <c r="K68" s="36">
        <v>3</v>
      </c>
      <c r="L68" s="36">
        <v>0</v>
      </c>
      <c r="M68" s="36">
        <v>0</v>
      </c>
      <c r="N68" s="36"/>
      <c r="O68" s="36"/>
      <c r="P68" s="36"/>
      <c r="Q68" s="24"/>
      <c r="R68" s="24"/>
      <c r="S68" s="30">
        <f>NETWORKDAYS.INTL(Tabla32[[#This Row],[FECHA INICIO]],Tabla32[[#This Row],[FECHA FIN]],1,$AD$8:$AD$8)</f>
        <v>0</v>
      </c>
      <c r="T68" s="25"/>
      <c r="U68" s="30">
        <f>Tabla32[[#This Row],['# DIAS VACACIONES]]+Tabla32[[#This Row],['# DIAS COMPENSADOS $]]</f>
        <v>0</v>
      </c>
      <c r="V68" s="25"/>
    </row>
    <row r="69" spans="1:22" ht="12" x14ac:dyDescent="0.25">
      <c r="A69" s="32">
        <v>1035910249</v>
      </c>
      <c r="B69" s="28" t="str">
        <f>IFERROR(PROPER(VLOOKUP(Tabla32[[#This Row],[CÉDULA]],'[1]PERSONAL QUIPUX'!$A$2:$BF$1000,2,FALSE)),"")</f>
        <v>Kelly Vanessa Agudelo Marin</v>
      </c>
      <c r="C69" s="28" t="str">
        <f>IFERROR(PROPER(VLOOKUP(Tabla32[[#This Row],[CÉDULA]],'[1]PERSONAL QUIPUX'!$A$2:$BF$1000,16,FALSE)),"")</f>
        <v>Casa Matriz</v>
      </c>
      <c r="D69" s="28" t="str">
        <f>IFERROR(PROPER(VLOOKUP(Tabla32[[#This Row],[CÉDULA]],'[1]PERSONAL QUIPUX'!$A$2:$BF$1000,17,FALSE)),"")</f>
        <v>Vicepresidencia De Fábrica De Software</v>
      </c>
      <c r="E69" s="23" t="s">
        <v>8</v>
      </c>
      <c r="F69" s="24">
        <v>43456</v>
      </c>
      <c r="G69" s="48">
        <v>0.54166666666666663</v>
      </c>
      <c r="H69" s="48">
        <v>0.75</v>
      </c>
      <c r="I6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69" s="36">
        <v>5</v>
      </c>
      <c r="K69" s="36">
        <v>0</v>
      </c>
      <c r="L69" s="36">
        <v>0</v>
      </c>
      <c r="M69" s="36">
        <v>0</v>
      </c>
      <c r="N69" s="36"/>
      <c r="O69" s="36"/>
      <c r="P69" s="36"/>
      <c r="Q69" s="24"/>
      <c r="R69" s="24"/>
      <c r="S69" s="30">
        <f>NETWORKDAYS.INTL(Tabla32[[#This Row],[FECHA INICIO]],Tabla32[[#This Row],[FECHA FIN]],1,$AD$8:$AD$8)</f>
        <v>0</v>
      </c>
      <c r="T69" s="25"/>
      <c r="U69" s="30">
        <f>Tabla32[[#This Row],['# DIAS VACACIONES]]+Tabla32[[#This Row],['# DIAS COMPENSADOS $]]</f>
        <v>0</v>
      </c>
      <c r="V69" s="25"/>
    </row>
    <row r="70" spans="1:22" ht="12" x14ac:dyDescent="0.25">
      <c r="A70" s="32">
        <v>1035910249</v>
      </c>
      <c r="B70" s="28" t="str">
        <f>IFERROR(PROPER(VLOOKUP(Tabla32[[#This Row],[CÉDULA]],'[1]PERSONAL QUIPUX'!$A$2:$BF$1000,2,FALSE)),"")</f>
        <v>Kelly Vanessa Agudelo Marin</v>
      </c>
      <c r="C70" s="28" t="str">
        <f>IFERROR(PROPER(VLOOKUP(Tabla32[[#This Row],[CÉDULA]],'[1]PERSONAL QUIPUX'!$A$2:$BF$1000,16,FALSE)),"")</f>
        <v>Casa Matriz</v>
      </c>
      <c r="D70" s="28" t="str">
        <f>IFERROR(PROPER(VLOOKUP(Tabla32[[#This Row],[CÉDULA]],'[1]PERSONAL QUIPUX'!$A$2:$BF$1000,17,FALSE)),"")</f>
        <v>Vicepresidencia De Fábrica De Software</v>
      </c>
      <c r="E70" s="23" t="s">
        <v>8</v>
      </c>
      <c r="F70" s="24">
        <v>43457</v>
      </c>
      <c r="G70" s="48">
        <v>0.52083333333333337</v>
      </c>
      <c r="H70" s="48">
        <v>0.77083333333333337</v>
      </c>
      <c r="I70" s="49">
        <f>IF(Tabla32[[#This Row],[ INICIO ]]&gt;Tabla32[[#This Row],[ FIN ]],($AD$6-Tabla32[[#This Row],[ INICIO ]])+Tabla32[[#This Row],[ FIN ]],Tabla32[[#This Row],[ FIN ]]-Tabla32[[#This Row],[ INICIO ]])</f>
        <v>0.25</v>
      </c>
      <c r="J70" s="36">
        <v>6</v>
      </c>
      <c r="K70" s="36">
        <v>0</v>
      </c>
      <c r="L70" s="36">
        <v>0</v>
      </c>
      <c r="M70" s="36">
        <v>0</v>
      </c>
      <c r="N70" s="36"/>
      <c r="O70" s="36"/>
      <c r="P70" s="36"/>
      <c r="Q70" s="24"/>
      <c r="R70" s="24"/>
      <c r="S70" s="30">
        <f>NETWORKDAYS.INTL(Tabla32[[#This Row],[FECHA INICIO]],Tabla32[[#This Row],[FECHA FIN]],1,$AD$8:$AD$8)</f>
        <v>0</v>
      </c>
      <c r="T70" s="25"/>
      <c r="U70" s="30">
        <f>Tabla32[[#This Row],['# DIAS VACACIONES]]+Tabla32[[#This Row],['# DIAS COMPENSADOS $]]</f>
        <v>0</v>
      </c>
      <c r="V70" s="25"/>
    </row>
    <row r="71" spans="1:22" ht="12" x14ac:dyDescent="0.2">
      <c r="A71" s="32">
        <v>1035910249</v>
      </c>
      <c r="B71" s="28" t="str">
        <f>IFERROR(PROPER(VLOOKUP(Tabla32[[#This Row],[CÉDULA]],'[1]PERSONAL QUIPUX'!$A$2:$BF$1000,2,FALSE)),"")</f>
        <v>Kelly Vanessa Agudelo Marin</v>
      </c>
      <c r="C71" s="28" t="str">
        <f>IFERROR(PROPER(VLOOKUP(Tabla32[[#This Row],[CÉDULA]],'[1]PERSONAL QUIPUX'!$A$2:$BF$1000,16,FALSE)),"")</f>
        <v>Casa Matriz</v>
      </c>
      <c r="D71" s="28" t="str">
        <f>IFERROR(PROPER(VLOOKUP(Tabla32[[#This Row],[CÉDULA]],'[1]PERSONAL QUIPUX'!$A$2:$BF$1000,17,FALSE)),"")</f>
        <v>Vicepresidencia De Fábrica De Software</v>
      </c>
      <c r="E71" s="23" t="s">
        <v>8</v>
      </c>
      <c r="F71" s="42">
        <v>43823</v>
      </c>
      <c r="G71" s="48">
        <v>0.52083333333333337</v>
      </c>
      <c r="H71" s="48">
        <v>0.60416666666666663</v>
      </c>
      <c r="I71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71" s="36">
        <v>2</v>
      </c>
      <c r="K71" s="36">
        <v>0</v>
      </c>
      <c r="L71" s="36">
        <v>0</v>
      </c>
      <c r="M71" s="36">
        <v>0</v>
      </c>
      <c r="N71" s="36"/>
      <c r="O71" s="36"/>
      <c r="P71" s="36"/>
      <c r="Q71" s="24"/>
      <c r="R71" s="24"/>
      <c r="S71" s="30">
        <f>NETWORKDAYS.INTL(Tabla32[[#This Row],[FECHA INICIO]],Tabla32[[#This Row],[FECHA FIN]],1,$AD$8:$AD$8)</f>
        <v>0</v>
      </c>
      <c r="T71" s="25"/>
      <c r="U71" s="30">
        <f>Tabla32[[#This Row],['# DIAS VACACIONES]]+Tabla32[[#This Row],['# DIAS COMPENSADOS $]]</f>
        <v>0</v>
      </c>
      <c r="V71" s="25"/>
    </row>
    <row r="72" spans="1:22" ht="12" x14ac:dyDescent="0.25">
      <c r="A72" s="32">
        <v>1035910249</v>
      </c>
      <c r="B72" s="28" t="str">
        <f>IFERROR(PROPER(VLOOKUP(Tabla32[[#This Row],[CÉDULA]],'[1]PERSONAL QUIPUX'!$A$2:$BF$1000,2,FALSE)),"")</f>
        <v>Kelly Vanessa Agudelo Marin</v>
      </c>
      <c r="C72" s="28" t="str">
        <f>IFERROR(PROPER(VLOOKUP(Tabla32[[#This Row],[CÉDULA]],'[1]PERSONAL QUIPUX'!$A$2:$BF$1000,16,FALSE)),"")</f>
        <v>Casa Matriz</v>
      </c>
      <c r="D72" s="28" t="str">
        <f>IFERROR(PROPER(VLOOKUP(Tabla32[[#This Row],[CÉDULA]],'[1]PERSONAL QUIPUX'!$A$2:$BF$1000,17,FALSE)),"")</f>
        <v>Vicepresidencia De Fábrica De Software</v>
      </c>
      <c r="E72" s="23" t="s">
        <v>8</v>
      </c>
      <c r="F72" s="29">
        <v>43459</v>
      </c>
      <c r="G72" s="48">
        <v>0.77083333333333337</v>
      </c>
      <c r="H72" s="48">
        <v>0.875</v>
      </c>
      <c r="I7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72" s="36">
        <v>2.5</v>
      </c>
      <c r="K72" s="36">
        <v>0</v>
      </c>
      <c r="L72" s="36">
        <v>0</v>
      </c>
      <c r="M72" s="36">
        <v>0</v>
      </c>
      <c r="N72" s="36"/>
      <c r="O72" s="36"/>
      <c r="P72" s="36"/>
      <c r="Q72" s="24"/>
      <c r="R72" s="24"/>
      <c r="S72" s="30">
        <f>NETWORKDAYS.INTL(Tabla32[[#This Row],[FECHA INICIO]],Tabla32[[#This Row],[FECHA FIN]],1,$AD$8:$AD$8)</f>
        <v>0</v>
      </c>
      <c r="T72" s="25"/>
      <c r="U72" s="30">
        <f>Tabla32[[#This Row],['# DIAS VACACIONES]]+Tabla32[[#This Row],['# DIAS COMPENSADOS $]]</f>
        <v>0</v>
      </c>
      <c r="V72" s="25"/>
    </row>
    <row r="73" spans="1:22" ht="12" x14ac:dyDescent="0.25">
      <c r="A73" s="32">
        <v>1035910249</v>
      </c>
      <c r="B73" s="28" t="str">
        <f>IFERROR(PROPER(VLOOKUP(Tabla32[[#This Row],[CÉDULA]],'[1]PERSONAL QUIPUX'!$A$2:$BF$1000,2,FALSE)),"")</f>
        <v>Kelly Vanessa Agudelo Marin</v>
      </c>
      <c r="C73" s="28" t="str">
        <f>IFERROR(PROPER(VLOOKUP(Tabla32[[#This Row],[CÉDULA]],'[1]PERSONAL QUIPUX'!$A$2:$BF$1000,16,FALSE)),"")</f>
        <v>Casa Matriz</v>
      </c>
      <c r="D73" s="28" t="str">
        <f>IFERROR(PROPER(VLOOKUP(Tabla32[[#This Row],[CÉDULA]],'[1]PERSONAL QUIPUX'!$A$2:$BF$1000,17,FALSE)),"")</f>
        <v>Vicepresidencia De Fábrica De Software</v>
      </c>
      <c r="E73" s="23" t="s">
        <v>8</v>
      </c>
      <c r="F73" s="29">
        <v>43460</v>
      </c>
      <c r="G73" s="48">
        <v>0.72916666666666663</v>
      </c>
      <c r="H73" s="48">
        <v>0.875</v>
      </c>
      <c r="I73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3" s="36">
        <v>3.5</v>
      </c>
      <c r="K73" s="36">
        <v>0</v>
      </c>
      <c r="L73" s="36">
        <v>0</v>
      </c>
      <c r="M73" s="36">
        <v>0</v>
      </c>
      <c r="N73" s="36"/>
      <c r="O73" s="36"/>
      <c r="P73" s="36"/>
      <c r="Q73" s="24"/>
      <c r="R73" s="24"/>
      <c r="S73" s="30">
        <f>NETWORKDAYS.INTL(Tabla32[[#This Row],[FECHA INICIO]],Tabla32[[#This Row],[FECHA FIN]],1,$AD$8:$AD$8)</f>
        <v>0</v>
      </c>
      <c r="T73" s="25"/>
      <c r="U73" s="30">
        <f>Tabla32[[#This Row],['# DIAS VACACIONES]]+Tabla32[[#This Row],['# DIAS COMPENSADOS $]]</f>
        <v>0</v>
      </c>
      <c r="V73" s="25"/>
    </row>
    <row r="74" spans="1:22" ht="12" x14ac:dyDescent="0.25">
      <c r="A74" s="32">
        <v>1035910249</v>
      </c>
      <c r="B74" s="28" t="str">
        <f>IFERROR(PROPER(VLOOKUP(Tabla32[[#This Row],[CÉDULA]],'[1]PERSONAL QUIPUX'!$A$2:$BF$1000,2,FALSE)),"")</f>
        <v>Kelly Vanessa Agudelo Marin</v>
      </c>
      <c r="C74" s="28" t="str">
        <f>IFERROR(PROPER(VLOOKUP(Tabla32[[#This Row],[CÉDULA]],'[1]PERSONAL QUIPUX'!$A$2:$BF$1000,16,FALSE)),"")</f>
        <v>Casa Matriz</v>
      </c>
      <c r="D74" s="28" t="str">
        <f>IFERROR(PROPER(VLOOKUP(Tabla32[[#This Row],[CÉDULA]],'[1]PERSONAL QUIPUX'!$A$2:$BF$1000,17,FALSE)),"")</f>
        <v>Vicepresidencia De Fábrica De Software</v>
      </c>
      <c r="E74" s="23" t="s">
        <v>8</v>
      </c>
      <c r="F74" s="29">
        <v>43460</v>
      </c>
      <c r="G74" s="48">
        <v>0.875</v>
      </c>
      <c r="H74" s="48">
        <v>0.95833333333333337</v>
      </c>
      <c r="I7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74" s="36">
        <v>0</v>
      </c>
      <c r="K74" s="36">
        <v>2</v>
      </c>
      <c r="L74" s="36">
        <v>0</v>
      </c>
      <c r="M74" s="36">
        <v>0</v>
      </c>
      <c r="N74" s="36"/>
      <c r="O74" s="36"/>
      <c r="P74" s="36"/>
      <c r="Q74" s="24"/>
      <c r="R74" s="24"/>
      <c r="S74" s="30">
        <f>NETWORKDAYS.INTL(Tabla32[[#This Row],[FECHA INICIO]],Tabla32[[#This Row],[FECHA FIN]],1,$AD$8:$AD$8)</f>
        <v>0</v>
      </c>
      <c r="T74" s="25"/>
      <c r="U74" s="30">
        <f>Tabla32[[#This Row],['# DIAS VACACIONES]]+Tabla32[[#This Row],['# DIAS COMPENSADOS $]]</f>
        <v>0</v>
      </c>
      <c r="V74" s="25"/>
    </row>
    <row r="75" spans="1:22" ht="12" x14ac:dyDescent="0.25">
      <c r="A75" s="32">
        <v>1035910249</v>
      </c>
      <c r="B75" s="28" t="str">
        <f>IFERROR(PROPER(VLOOKUP(Tabla32[[#This Row],[CÉDULA]],'[1]PERSONAL QUIPUX'!$A$2:$BF$1000,2,FALSE)),"")</f>
        <v>Kelly Vanessa Agudelo Marin</v>
      </c>
      <c r="C75" s="28" t="str">
        <f>IFERROR(PROPER(VLOOKUP(Tabla32[[#This Row],[CÉDULA]],'[1]PERSONAL QUIPUX'!$A$2:$BF$1000,16,FALSE)),"")</f>
        <v>Casa Matriz</v>
      </c>
      <c r="D75" s="28" t="str">
        <f>IFERROR(PROPER(VLOOKUP(Tabla32[[#This Row],[CÉDULA]],'[1]PERSONAL QUIPUX'!$A$2:$BF$1000,17,FALSE)),"")</f>
        <v>Vicepresidencia De Fábrica De Software</v>
      </c>
      <c r="E75" s="23" t="s">
        <v>8</v>
      </c>
      <c r="F75" s="29">
        <v>43461</v>
      </c>
      <c r="G75" s="48">
        <v>0.72916666666666663</v>
      </c>
      <c r="H75" s="48">
        <v>0.875</v>
      </c>
      <c r="I7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5" s="36">
        <v>3.5</v>
      </c>
      <c r="K75" s="36">
        <v>0</v>
      </c>
      <c r="L75" s="36">
        <v>0</v>
      </c>
      <c r="M75" s="36">
        <v>0</v>
      </c>
      <c r="N75" s="36"/>
      <c r="O75" s="36"/>
      <c r="P75" s="36"/>
      <c r="Q75" s="24"/>
      <c r="R75" s="24"/>
      <c r="S75" s="30">
        <f>NETWORKDAYS.INTL(Tabla32[[#This Row],[FECHA INICIO]],Tabla32[[#This Row],[FECHA FIN]],1,$AD$8:$AD$8)</f>
        <v>0</v>
      </c>
      <c r="T75" s="25"/>
      <c r="U75" s="30">
        <f>Tabla32[[#This Row],['# DIAS VACACIONES]]+Tabla32[[#This Row],['# DIAS COMPENSADOS $]]</f>
        <v>0</v>
      </c>
      <c r="V75" s="25"/>
    </row>
    <row r="76" spans="1:22" ht="12" x14ac:dyDescent="0.25">
      <c r="A76" s="32">
        <v>1035910249</v>
      </c>
      <c r="B76" s="28" t="str">
        <f>IFERROR(PROPER(VLOOKUP(Tabla32[[#This Row],[CÉDULA]],'[1]PERSONAL QUIPUX'!$A$2:$BF$1000,2,FALSE)),"")</f>
        <v>Kelly Vanessa Agudelo Marin</v>
      </c>
      <c r="C76" s="28" t="str">
        <f>IFERROR(PROPER(VLOOKUP(Tabla32[[#This Row],[CÉDULA]],'[1]PERSONAL QUIPUX'!$A$2:$BF$1000,16,FALSE)),"")</f>
        <v>Casa Matriz</v>
      </c>
      <c r="D76" s="28" t="str">
        <f>IFERROR(PROPER(VLOOKUP(Tabla32[[#This Row],[CÉDULA]],'[1]PERSONAL QUIPUX'!$A$2:$BF$1000,17,FALSE)),"")</f>
        <v>Vicepresidencia De Fábrica De Software</v>
      </c>
      <c r="E76" s="23" t="s">
        <v>8</v>
      </c>
      <c r="F76" s="29">
        <v>43461</v>
      </c>
      <c r="G76" s="48">
        <v>0.875</v>
      </c>
      <c r="H76" s="48">
        <v>0.9375</v>
      </c>
      <c r="I76" s="49">
        <f>IF(Tabla32[[#This Row],[ INICIO ]]&gt;Tabla32[[#This Row],[ FIN ]],($AD$6-Tabla32[[#This Row],[ INICIO ]])+Tabla32[[#This Row],[ FIN ]],Tabla32[[#This Row],[ FIN ]]-Tabla32[[#This Row],[ INICIO ]])</f>
        <v>6.25E-2</v>
      </c>
      <c r="J76" s="36">
        <v>0</v>
      </c>
      <c r="K76" s="36">
        <v>1.5</v>
      </c>
      <c r="L76" s="36">
        <v>0</v>
      </c>
      <c r="M76" s="36">
        <v>0</v>
      </c>
      <c r="N76" s="36"/>
      <c r="O76" s="36"/>
      <c r="P76" s="36"/>
      <c r="Q76" s="24"/>
      <c r="R76" s="24"/>
      <c r="S76" s="30">
        <f>NETWORKDAYS.INTL(Tabla32[[#This Row],[FECHA INICIO]],Tabla32[[#This Row],[FECHA FIN]],1,$AD$8:$AD$8)</f>
        <v>0</v>
      </c>
      <c r="T76" s="25"/>
      <c r="U76" s="30">
        <f>Tabla32[[#This Row],['# DIAS VACACIONES]]+Tabla32[[#This Row],['# DIAS COMPENSADOS $]]</f>
        <v>0</v>
      </c>
      <c r="V76" s="25"/>
    </row>
    <row r="77" spans="1:22" ht="12" x14ac:dyDescent="0.25">
      <c r="A77" s="32">
        <v>1035910249</v>
      </c>
      <c r="B77" s="28" t="str">
        <f>IFERROR(PROPER(VLOOKUP(Tabla32[[#This Row],[CÉDULA]],'[1]PERSONAL QUIPUX'!$A$2:$BF$1000,2,FALSE)),"")</f>
        <v>Kelly Vanessa Agudelo Marin</v>
      </c>
      <c r="C77" s="28" t="str">
        <f>IFERROR(PROPER(VLOOKUP(Tabla32[[#This Row],[CÉDULA]],'[1]PERSONAL QUIPUX'!$A$2:$BF$1000,16,FALSE)),"")</f>
        <v>Casa Matriz</v>
      </c>
      <c r="D77" s="28" t="str">
        <f>IFERROR(PROPER(VLOOKUP(Tabla32[[#This Row],[CÉDULA]],'[1]PERSONAL QUIPUX'!$A$2:$BF$1000,17,FALSE)),"")</f>
        <v>Vicepresidencia De Fábrica De Software</v>
      </c>
      <c r="E77" s="23" t="s">
        <v>8</v>
      </c>
      <c r="F77" s="29">
        <v>43469</v>
      </c>
      <c r="G77" s="48">
        <v>0.72916666666666663</v>
      </c>
      <c r="H77" s="48">
        <v>0.875</v>
      </c>
      <c r="I77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77" s="36">
        <v>3.5</v>
      </c>
      <c r="K77" s="36">
        <v>0</v>
      </c>
      <c r="L77" s="36">
        <v>0</v>
      </c>
      <c r="M77" s="36">
        <v>0</v>
      </c>
      <c r="N77" s="36"/>
      <c r="O77" s="36"/>
      <c r="P77" s="36"/>
      <c r="Q77" s="24"/>
      <c r="R77" s="24"/>
      <c r="S77" s="30">
        <f>NETWORKDAYS.INTL(Tabla32[[#This Row],[FECHA INICIO]],Tabla32[[#This Row],[FECHA FIN]],1,$AD$8:$AD$8)</f>
        <v>0</v>
      </c>
      <c r="T77" s="25"/>
      <c r="U77" s="30">
        <f>Tabla32[[#This Row],['# DIAS VACACIONES]]+Tabla32[[#This Row],['# DIAS COMPENSADOS $]]</f>
        <v>0</v>
      </c>
      <c r="V77" s="25"/>
    </row>
    <row r="78" spans="1:22" ht="12" x14ac:dyDescent="0.25">
      <c r="A78" s="32">
        <v>1035910249</v>
      </c>
      <c r="B78" s="28" t="str">
        <f>IFERROR(PROPER(VLOOKUP(Tabla32[[#This Row],[CÉDULA]],'[1]PERSONAL QUIPUX'!$A$2:$BF$1000,2,FALSE)),"")</f>
        <v>Kelly Vanessa Agudelo Marin</v>
      </c>
      <c r="C78" s="28" t="str">
        <f>IFERROR(PROPER(VLOOKUP(Tabla32[[#This Row],[CÉDULA]],'[1]PERSONAL QUIPUX'!$A$2:$BF$1000,16,FALSE)),"")</f>
        <v>Casa Matriz</v>
      </c>
      <c r="D78" s="28" t="str">
        <f>IFERROR(PROPER(VLOOKUP(Tabla32[[#This Row],[CÉDULA]],'[1]PERSONAL QUIPUX'!$A$2:$BF$1000,17,FALSE)),"")</f>
        <v>Vicepresidencia De Fábrica De Software</v>
      </c>
      <c r="E78" s="23" t="s">
        <v>8</v>
      </c>
      <c r="F78" s="29">
        <v>43469</v>
      </c>
      <c r="G78" s="48">
        <v>0.875</v>
      </c>
      <c r="H78" s="48">
        <v>0</v>
      </c>
      <c r="I78" s="49">
        <f>IF(Tabla32[[#This Row],[ INICIO ]]&gt;Tabla32[[#This Row],[ FIN ]],($AD$6-Tabla32[[#This Row],[ INICIO ]])+Tabla32[[#This Row],[ FIN ]],Tabla32[[#This Row],[ FIN ]]-Tabla32[[#This Row],[ INICIO ]])</f>
        <v>0.125</v>
      </c>
      <c r="J78" s="36">
        <v>0</v>
      </c>
      <c r="K78" s="36">
        <v>3</v>
      </c>
      <c r="L78" s="36">
        <v>0</v>
      </c>
      <c r="M78" s="36">
        <v>0</v>
      </c>
      <c r="N78" s="36"/>
      <c r="O78" s="36"/>
      <c r="P78" s="36"/>
      <c r="Q78" s="24"/>
      <c r="R78" s="24"/>
      <c r="S78" s="30">
        <f>NETWORKDAYS.INTL(Tabla32[[#This Row],[FECHA INICIO]],Tabla32[[#This Row],[FECHA FIN]],1,$AD$8:$AD$8)</f>
        <v>0</v>
      </c>
      <c r="T78" s="25"/>
      <c r="U78" s="30">
        <f>Tabla32[[#This Row],['# DIAS VACACIONES]]+Tabla32[[#This Row],['# DIAS COMPENSADOS $]]</f>
        <v>0</v>
      </c>
      <c r="V78" s="25"/>
    </row>
    <row r="79" spans="1:22" ht="12" x14ac:dyDescent="0.25">
      <c r="A79" s="32">
        <v>1035910249</v>
      </c>
      <c r="B79" s="28" t="str">
        <f>IFERROR(PROPER(VLOOKUP(Tabla32[[#This Row],[CÉDULA]],'[1]PERSONAL QUIPUX'!$A$2:$BF$1000,2,FALSE)),"")</f>
        <v>Kelly Vanessa Agudelo Marin</v>
      </c>
      <c r="C79" s="28" t="str">
        <f>IFERROR(PROPER(VLOOKUP(Tabla32[[#This Row],[CÉDULA]],'[1]PERSONAL QUIPUX'!$A$2:$BF$1000,16,FALSE)),"")</f>
        <v>Casa Matriz</v>
      </c>
      <c r="D79" s="28" t="str">
        <f>IFERROR(PROPER(VLOOKUP(Tabla32[[#This Row],[CÉDULA]],'[1]PERSONAL QUIPUX'!$A$2:$BF$1000,17,FALSE)),"")</f>
        <v>Vicepresidencia De Fábrica De Software</v>
      </c>
      <c r="E79" s="23" t="s">
        <v>8</v>
      </c>
      <c r="F79" s="29">
        <v>43470</v>
      </c>
      <c r="G79" s="48">
        <v>0</v>
      </c>
      <c r="H79" s="48">
        <v>4.1666666666666664E-2</v>
      </c>
      <c r="I79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79" s="36">
        <v>0</v>
      </c>
      <c r="K79" s="36">
        <v>1</v>
      </c>
      <c r="L79" s="36">
        <v>0</v>
      </c>
      <c r="M79" s="36">
        <v>0</v>
      </c>
      <c r="N79" s="36"/>
      <c r="O79" s="36"/>
      <c r="P79" s="36"/>
      <c r="Q79" s="24"/>
      <c r="R79" s="24"/>
      <c r="S79" s="30">
        <f>NETWORKDAYS.INTL(Tabla32[[#This Row],[FECHA INICIO]],Tabla32[[#This Row],[FECHA FIN]],1,$AD$8:$AD$8)</f>
        <v>0</v>
      </c>
      <c r="T79" s="25"/>
      <c r="U79" s="30">
        <f>Tabla32[[#This Row],['# DIAS VACACIONES]]+Tabla32[[#This Row],['# DIAS COMPENSADOS $]]</f>
        <v>0</v>
      </c>
      <c r="V79" s="25"/>
    </row>
    <row r="80" spans="1:22" ht="12" x14ac:dyDescent="0.25">
      <c r="A80" s="32">
        <v>1088332987</v>
      </c>
      <c r="B80" s="28" t="str">
        <f>IFERROR(PROPER(VLOOKUP(Tabla32[[#This Row],[CÉDULA]],'[1]PERSONAL QUIPUX'!$A$2:$BF$1000,2,FALSE)),"")</f>
        <v>Camila Marin Aguirre</v>
      </c>
      <c r="C80" s="28" t="str">
        <f>IFERROR(PROPER(VLOOKUP(Tabla32[[#This Row],[CÉDULA]],'[1]PERSONAL QUIPUX'!$A$2:$BF$1000,16,FALSE)),"")</f>
        <v>Casa Matriz</v>
      </c>
      <c r="D80" s="28" t="str">
        <f>IFERROR(PROPER(VLOOKUP(Tabla32[[#This Row],[CÉDULA]],'[1]PERSONAL QUIPUX'!$A$2:$BF$1000,17,FALSE)),"")</f>
        <v>Vicepresidencia De Fábrica De Software</v>
      </c>
      <c r="E80" s="23" t="s">
        <v>8</v>
      </c>
      <c r="F80" s="24">
        <v>43456</v>
      </c>
      <c r="G80" s="48">
        <v>0.375</v>
      </c>
      <c r="H80" s="48">
        <v>0.70833333333333337</v>
      </c>
      <c r="I80" s="49">
        <f>IF(Tabla32[[#This Row],[ INICIO ]]&gt;Tabla32[[#This Row],[ FIN ]],($AD$6-Tabla32[[#This Row],[ INICIO ]])+Tabla32[[#This Row],[ FIN ]],Tabla32[[#This Row],[ FIN ]]-Tabla32[[#This Row],[ INICIO ]])</f>
        <v>0.33333333333333337</v>
      </c>
      <c r="J80" s="36">
        <v>8</v>
      </c>
      <c r="K80" s="36">
        <v>0</v>
      </c>
      <c r="L80" s="36">
        <v>0</v>
      </c>
      <c r="M80" s="36">
        <v>0</v>
      </c>
      <c r="N80" s="36"/>
      <c r="O80" s="36"/>
      <c r="P80" s="36"/>
      <c r="Q80" s="24"/>
      <c r="R80" s="24"/>
      <c r="S80" s="30">
        <f>NETWORKDAYS.INTL(Tabla32[[#This Row],[FECHA INICIO]],Tabla32[[#This Row],[FECHA FIN]],1,$AD$8:$AD$8)</f>
        <v>0</v>
      </c>
      <c r="T80" s="25"/>
      <c r="U80" s="30">
        <f>Tabla32[[#This Row],['# DIAS VACACIONES]]+Tabla32[[#This Row],['# DIAS COMPENSADOS $]]</f>
        <v>0</v>
      </c>
      <c r="V80" s="25"/>
    </row>
    <row r="81" spans="1:22" ht="12" x14ac:dyDescent="0.25">
      <c r="A81" s="32">
        <v>1088332987</v>
      </c>
      <c r="B81" s="28" t="str">
        <f>IFERROR(PROPER(VLOOKUP(Tabla32[[#This Row],[CÉDULA]],'[1]PERSONAL QUIPUX'!$A$2:$BF$1000,2,FALSE)),"")</f>
        <v>Camila Marin Aguirre</v>
      </c>
      <c r="C81" s="28" t="str">
        <f>IFERROR(PROPER(VLOOKUP(Tabla32[[#This Row],[CÉDULA]],'[1]PERSONAL QUIPUX'!$A$2:$BF$1000,16,FALSE)),"")</f>
        <v>Casa Matriz</v>
      </c>
      <c r="D81" s="28" t="str">
        <f>IFERROR(PROPER(VLOOKUP(Tabla32[[#This Row],[CÉDULA]],'[1]PERSONAL QUIPUX'!$A$2:$BF$1000,17,FALSE)),"")</f>
        <v>Vicepresidencia De Fábrica De Software</v>
      </c>
      <c r="E81" s="23" t="s">
        <v>8</v>
      </c>
      <c r="F81" s="24">
        <v>43457</v>
      </c>
      <c r="G81" s="48">
        <v>0.41666666666666669</v>
      </c>
      <c r="H81" s="48">
        <v>0.5</v>
      </c>
      <c r="I81" s="49">
        <f>IF(Tabla32[[#This Row],[ INICIO ]]&gt;Tabla32[[#This Row],[ FIN ]],($AD$6-Tabla32[[#This Row],[ INICIO ]])+Tabla32[[#This Row],[ FIN ]],Tabla32[[#This Row],[ FIN ]]-Tabla32[[#This Row],[ INICIO ]])</f>
        <v>8.3333333333333315E-2</v>
      </c>
      <c r="J81" s="36">
        <v>2</v>
      </c>
      <c r="K81" s="36">
        <v>0</v>
      </c>
      <c r="L81" s="36">
        <v>0</v>
      </c>
      <c r="M81" s="36">
        <v>0</v>
      </c>
      <c r="N81" s="36"/>
      <c r="O81" s="36"/>
      <c r="P81" s="36"/>
      <c r="Q81" s="24"/>
      <c r="R81" s="24"/>
      <c r="S81" s="30">
        <f>NETWORKDAYS.INTL(Tabla32[[#This Row],[FECHA INICIO]],Tabla32[[#This Row],[FECHA FIN]],1,$AD$8:$AD$8)</f>
        <v>0</v>
      </c>
      <c r="T81" s="25"/>
      <c r="U81" s="30">
        <f>Tabla32[[#This Row],['# DIAS VACACIONES]]+Tabla32[[#This Row],['# DIAS COMPENSADOS $]]</f>
        <v>0</v>
      </c>
      <c r="V81" s="25"/>
    </row>
    <row r="82" spans="1:22" ht="12" x14ac:dyDescent="0.25">
      <c r="A82" s="32">
        <v>1088332987</v>
      </c>
      <c r="B82" s="28" t="str">
        <f>IFERROR(PROPER(VLOOKUP(Tabla32[[#This Row],[CÉDULA]],'[1]PERSONAL QUIPUX'!$A$2:$BF$1000,2,FALSE)),"")</f>
        <v>Camila Marin Aguirre</v>
      </c>
      <c r="C82" s="28" t="str">
        <f>IFERROR(PROPER(VLOOKUP(Tabla32[[#This Row],[CÉDULA]],'[1]PERSONAL QUIPUX'!$A$2:$BF$1000,16,FALSE)),"")</f>
        <v>Casa Matriz</v>
      </c>
      <c r="D82" s="28" t="str">
        <f>IFERROR(PROPER(VLOOKUP(Tabla32[[#This Row],[CÉDULA]],'[1]PERSONAL QUIPUX'!$A$2:$BF$1000,17,FALSE)),"")</f>
        <v>Vicepresidencia De Fábrica De Software</v>
      </c>
      <c r="E82" s="23" t="s">
        <v>8</v>
      </c>
      <c r="F82" s="29">
        <v>43460</v>
      </c>
      <c r="G82" s="48">
        <v>0.77083333333333337</v>
      </c>
      <c r="H82" s="48">
        <v>0.875</v>
      </c>
      <c r="I8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2" s="36">
        <v>2.5</v>
      </c>
      <c r="K82" s="36">
        <v>0</v>
      </c>
      <c r="L82" s="36">
        <v>0</v>
      </c>
      <c r="M82" s="36">
        <v>0</v>
      </c>
      <c r="N82" s="36"/>
      <c r="O82" s="36"/>
      <c r="P82" s="36"/>
      <c r="Q82" s="24"/>
      <c r="R82" s="24"/>
      <c r="S82" s="30">
        <f>NETWORKDAYS.INTL(Tabla32[[#This Row],[FECHA INICIO]],Tabla32[[#This Row],[FECHA FIN]],1,$AD$8:$AD$8)</f>
        <v>0</v>
      </c>
      <c r="T82" s="25"/>
      <c r="U82" s="30">
        <f>Tabla32[[#This Row],['# DIAS VACACIONES]]+Tabla32[[#This Row],['# DIAS COMPENSADOS $]]</f>
        <v>0</v>
      </c>
      <c r="V82" s="25"/>
    </row>
    <row r="83" spans="1:22" ht="12" x14ac:dyDescent="0.25">
      <c r="A83" s="32">
        <v>1088332987</v>
      </c>
      <c r="B83" s="28" t="str">
        <f>IFERROR(PROPER(VLOOKUP(Tabla32[[#This Row],[CÉDULA]],'[1]PERSONAL QUIPUX'!$A$2:$BF$1000,2,FALSE)),"")</f>
        <v>Camila Marin Aguirre</v>
      </c>
      <c r="C83" s="28" t="str">
        <f>IFERROR(PROPER(VLOOKUP(Tabla32[[#This Row],[CÉDULA]],'[1]PERSONAL QUIPUX'!$A$2:$BF$1000,16,FALSE)),"")</f>
        <v>Casa Matriz</v>
      </c>
      <c r="D83" s="28" t="str">
        <f>IFERROR(PROPER(VLOOKUP(Tabla32[[#This Row],[CÉDULA]],'[1]PERSONAL QUIPUX'!$A$2:$BF$1000,17,FALSE)),"")</f>
        <v>Vicepresidencia De Fábrica De Software</v>
      </c>
      <c r="E83" s="23" t="s">
        <v>8</v>
      </c>
      <c r="F83" s="29">
        <v>43460</v>
      </c>
      <c r="G83" s="48">
        <v>0.875</v>
      </c>
      <c r="H83" s="48">
        <v>0.97916666666666663</v>
      </c>
      <c r="I83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3" s="36">
        <v>0</v>
      </c>
      <c r="K83" s="36">
        <v>2.5</v>
      </c>
      <c r="L83" s="36">
        <v>0</v>
      </c>
      <c r="M83" s="36">
        <v>0</v>
      </c>
      <c r="N83" s="36"/>
      <c r="O83" s="36"/>
      <c r="P83" s="36"/>
      <c r="Q83" s="24"/>
      <c r="R83" s="24"/>
      <c r="S83" s="30">
        <f>NETWORKDAYS.INTL(Tabla32[[#This Row],[FECHA INICIO]],Tabla32[[#This Row],[FECHA FIN]],1,$AD$8:$AD$8)</f>
        <v>0</v>
      </c>
      <c r="T83" s="25"/>
      <c r="U83" s="30">
        <f>Tabla32[[#This Row],['# DIAS VACACIONES]]+Tabla32[[#This Row],['# DIAS COMPENSADOS $]]</f>
        <v>0</v>
      </c>
      <c r="V83" s="25"/>
    </row>
    <row r="84" spans="1:22" ht="12" x14ac:dyDescent="0.25">
      <c r="A84" s="32">
        <v>1088332987</v>
      </c>
      <c r="B84" s="28" t="str">
        <f>IFERROR(PROPER(VLOOKUP(Tabla32[[#This Row],[CÉDULA]],'[1]PERSONAL QUIPUX'!$A$2:$BF$1000,2,FALSE)),"")</f>
        <v>Camila Marin Aguirre</v>
      </c>
      <c r="C84" s="28" t="str">
        <f>IFERROR(PROPER(VLOOKUP(Tabla32[[#This Row],[CÉDULA]],'[1]PERSONAL QUIPUX'!$A$2:$BF$1000,16,FALSE)),"")</f>
        <v>Casa Matriz</v>
      </c>
      <c r="D84" s="28" t="str">
        <f>IFERROR(PROPER(VLOOKUP(Tabla32[[#This Row],[CÉDULA]],'[1]PERSONAL QUIPUX'!$A$2:$BF$1000,17,FALSE)),"")</f>
        <v>Vicepresidencia De Fábrica De Software</v>
      </c>
      <c r="E84" s="23" t="s">
        <v>8</v>
      </c>
      <c r="F84" s="29">
        <v>43461</v>
      </c>
      <c r="G84" s="48">
        <v>0.75</v>
      </c>
      <c r="H84" s="48">
        <v>0.875</v>
      </c>
      <c r="I84" s="49">
        <f>IF(Tabla32[[#This Row],[ INICIO ]]&gt;Tabla32[[#This Row],[ FIN ]],($AD$6-Tabla32[[#This Row],[ INICIO ]])+Tabla32[[#This Row],[ FIN ]],Tabla32[[#This Row],[ FIN ]]-Tabla32[[#This Row],[ INICIO ]])</f>
        <v>0.125</v>
      </c>
      <c r="J84" s="36">
        <v>3</v>
      </c>
      <c r="K84" s="36">
        <v>0</v>
      </c>
      <c r="L84" s="36">
        <v>0</v>
      </c>
      <c r="M84" s="36">
        <v>0</v>
      </c>
      <c r="N84" s="36"/>
      <c r="O84" s="36"/>
      <c r="P84" s="36"/>
      <c r="Q84" s="24"/>
      <c r="R84" s="24"/>
      <c r="S84" s="30">
        <f>NETWORKDAYS.INTL(Tabla32[[#This Row],[FECHA INICIO]],Tabla32[[#This Row],[FECHA FIN]],1,$AD$8:$AD$8)</f>
        <v>0</v>
      </c>
      <c r="T84" s="25"/>
      <c r="U84" s="30">
        <f>Tabla32[[#This Row],['# DIAS VACACIONES]]+Tabla32[[#This Row],['# DIAS COMPENSADOS $]]</f>
        <v>0</v>
      </c>
      <c r="V84" s="25"/>
    </row>
    <row r="85" spans="1:22" ht="12" x14ac:dyDescent="0.25">
      <c r="A85" s="32">
        <v>1088332987</v>
      </c>
      <c r="B85" s="28" t="str">
        <f>IFERROR(PROPER(VLOOKUP(Tabla32[[#This Row],[CÉDULA]],'[1]PERSONAL QUIPUX'!$A$2:$BF$1000,2,FALSE)),"")</f>
        <v>Camila Marin Aguirre</v>
      </c>
      <c r="C85" s="28" t="str">
        <f>IFERROR(PROPER(VLOOKUP(Tabla32[[#This Row],[CÉDULA]],'[1]PERSONAL QUIPUX'!$A$2:$BF$1000,16,FALSE)),"")</f>
        <v>Casa Matriz</v>
      </c>
      <c r="D85" s="28" t="str">
        <f>IFERROR(PROPER(VLOOKUP(Tabla32[[#This Row],[CÉDULA]],'[1]PERSONAL QUIPUX'!$A$2:$BF$1000,17,FALSE)),"")</f>
        <v>Vicepresidencia De Fábrica De Software</v>
      </c>
      <c r="E85" s="23" t="s">
        <v>8</v>
      </c>
      <c r="F85" s="29">
        <v>43461</v>
      </c>
      <c r="G85" s="48">
        <v>0.875</v>
      </c>
      <c r="H85" s="48">
        <v>0.97916666666666663</v>
      </c>
      <c r="I85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5" s="36">
        <v>0</v>
      </c>
      <c r="K85" s="36">
        <v>2.5</v>
      </c>
      <c r="L85" s="36">
        <v>0</v>
      </c>
      <c r="M85" s="36">
        <v>0</v>
      </c>
      <c r="N85" s="36"/>
      <c r="O85" s="36"/>
      <c r="P85" s="36"/>
      <c r="Q85" s="24"/>
      <c r="R85" s="24"/>
      <c r="S85" s="30">
        <f>NETWORKDAYS.INTL(Tabla32[[#This Row],[FECHA INICIO]],Tabla32[[#This Row],[FECHA FIN]],1,$AD$8:$AD$8)</f>
        <v>0</v>
      </c>
      <c r="T85" s="25"/>
      <c r="U85" s="30">
        <f>Tabla32[[#This Row],['# DIAS VACACIONES]]+Tabla32[[#This Row],['# DIAS COMPENSADOS $]]</f>
        <v>0</v>
      </c>
      <c r="V85" s="25"/>
    </row>
    <row r="86" spans="1:22" ht="12" x14ac:dyDescent="0.25">
      <c r="A86" s="32">
        <v>1088332987</v>
      </c>
      <c r="B86" s="28" t="str">
        <f>IFERROR(PROPER(VLOOKUP(Tabla32[[#This Row],[CÉDULA]],'[1]PERSONAL QUIPUX'!$A$2:$BF$1000,2,FALSE)),"")</f>
        <v>Camila Marin Aguirre</v>
      </c>
      <c r="C86" s="28" t="str">
        <f>IFERROR(PROPER(VLOOKUP(Tabla32[[#This Row],[CÉDULA]],'[1]PERSONAL QUIPUX'!$A$2:$BF$1000,16,FALSE)),"")</f>
        <v>Casa Matriz</v>
      </c>
      <c r="D86" s="28" t="str">
        <f>IFERROR(PROPER(VLOOKUP(Tabla32[[#This Row],[CÉDULA]],'[1]PERSONAL QUIPUX'!$A$2:$BF$1000,17,FALSE)),"")</f>
        <v>Vicepresidencia De Fábrica De Software</v>
      </c>
      <c r="E86" s="23" t="s">
        <v>8</v>
      </c>
      <c r="F86" s="27">
        <v>43463</v>
      </c>
      <c r="G86" s="48">
        <v>0.33333333333333331</v>
      </c>
      <c r="H86" s="48">
        <v>0.58333333333333337</v>
      </c>
      <c r="I8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86" s="36">
        <v>6</v>
      </c>
      <c r="K86" s="36">
        <v>0</v>
      </c>
      <c r="L86" s="36">
        <v>0</v>
      </c>
      <c r="M86" s="36">
        <v>0</v>
      </c>
      <c r="N86" s="36"/>
      <c r="O86" s="36"/>
      <c r="P86" s="36"/>
      <c r="Q86" s="24"/>
      <c r="R86" s="24"/>
      <c r="S86" s="30">
        <f>NETWORKDAYS.INTL(Tabla32[[#This Row],[FECHA INICIO]],Tabla32[[#This Row],[FECHA FIN]],1,$AD$8:$AD$8)</f>
        <v>0</v>
      </c>
      <c r="T86" s="25"/>
      <c r="U86" s="30">
        <f>Tabla32[[#This Row],['# DIAS VACACIONES]]+Tabla32[[#This Row],['# DIAS COMPENSADOS $]]</f>
        <v>0</v>
      </c>
      <c r="V86" s="25"/>
    </row>
    <row r="87" spans="1:22" ht="12" x14ac:dyDescent="0.25">
      <c r="A87" s="32">
        <v>1088332987</v>
      </c>
      <c r="B87" s="28" t="str">
        <f>IFERROR(PROPER(VLOOKUP(Tabla32[[#This Row],[CÉDULA]],'[1]PERSONAL QUIPUX'!$A$2:$BF$1000,2,FALSE)),"")</f>
        <v>Camila Marin Aguirre</v>
      </c>
      <c r="C87" s="28" t="str">
        <f>IFERROR(PROPER(VLOOKUP(Tabla32[[#This Row],[CÉDULA]],'[1]PERSONAL QUIPUX'!$A$2:$BF$1000,16,FALSE)),"")</f>
        <v>Casa Matriz</v>
      </c>
      <c r="D87" s="28" t="str">
        <f>IFERROR(PROPER(VLOOKUP(Tabla32[[#This Row],[CÉDULA]],'[1]PERSONAL QUIPUX'!$A$2:$BF$1000,17,FALSE)),"")</f>
        <v>Vicepresidencia De Fábrica De Software</v>
      </c>
      <c r="E87" s="23" t="s">
        <v>8</v>
      </c>
      <c r="F87" s="29">
        <v>43464</v>
      </c>
      <c r="G87" s="48">
        <v>0.41666666666666669</v>
      </c>
      <c r="H87" s="48">
        <v>0.625</v>
      </c>
      <c r="I87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87" s="36">
        <v>5</v>
      </c>
      <c r="K87" s="36">
        <v>0</v>
      </c>
      <c r="L87" s="36">
        <v>0</v>
      </c>
      <c r="M87" s="36">
        <v>0</v>
      </c>
      <c r="N87" s="36"/>
      <c r="O87" s="36"/>
      <c r="P87" s="36"/>
      <c r="Q87" s="24"/>
      <c r="R87" s="24"/>
      <c r="S87" s="30">
        <f>NETWORKDAYS.INTL(Tabla32[[#This Row],[FECHA INICIO]],Tabla32[[#This Row],[FECHA FIN]],1,$AD$8:$AD$8)</f>
        <v>0</v>
      </c>
      <c r="T87" s="25"/>
      <c r="U87" s="30">
        <f>Tabla32[[#This Row],['# DIAS VACACIONES]]+Tabla32[[#This Row],['# DIAS COMPENSADOS $]]</f>
        <v>0</v>
      </c>
      <c r="V87" s="25"/>
    </row>
    <row r="88" spans="1:22" ht="12" x14ac:dyDescent="0.2">
      <c r="A88" s="32">
        <v>1088332987</v>
      </c>
      <c r="B88" s="28" t="str">
        <f>IFERROR(PROPER(VLOOKUP(Tabla32[[#This Row],[CÉDULA]],'[1]PERSONAL QUIPUX'!$A$2:$BF$1000,2,FALSE)),"")</f>
        <v>Camila Marin Aguirre</v>
      </c>
      <c r="C88" s="28" t="str">
        <f>IFERROR(PROPER(VLOOKUP(Tabla32[[#This Row],[CÉDULA]],'[1]PERSONAL QUIPUX'!$A$2:$BF$1000,16,FALSE)),"")</f>
        <v>Casa Matriz</v>
      </c>
      <c r="D88" s="28" t="str">
        <f>IFERROR(PROPER(VLOOKUP(Tabla32[[#This Row],[CÉDULA]],'[1]PERSONAL QUIPUX'!$A$2:$BF$1000,17,FALSE)),"")</f>
        <v>Vicepresidencia De Fábrica De Software</v>
      </c>
      <c r="E88" s="23" t="s">
        <v>8</v>
      </c>
      <c r="F88" s="42">
        <v>43467</v>
      </c>
      <c r="G88" s="48">
        <v>0.79166666666666663</v>
      </c>
      <c r="H88" s="48">
        <v>0.875</v>
      </c>
      <c r="I8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88" s="36">
        <v>2</v>
      </c>
      <c r="K88" s="36">
        <v>0</v>
      </c>
      <c r="L88" s="36">
        <v>0</v>
      </c>
      <c r="M88" s="36">
        <v>0</v>
      </c>
      <c r="N88" s="36"/>
      <c r="O88" s="36"/>
      <c r="P88" s="36"/>
      <c r="Q88" s="24"/>
      <c r="R88" s="24"/>
      <c r="S88" s="30">
        <f>NETWORKDAYS.INTL(Tabla32[[#This Row],[FECHA INICIO]],Tabla32[[#This Row],[FECHA FIN]],1,$AD$8:$AD$8)</f>
        <v>0</v>
      </c>
      <c r="T88" s="25"/>
      <c r="U88" s="30">
        <f>Tabla32[[#This Row],['# DIAS VACACIONES]]+Tabla32[[#This Row],['# DIAS COMPENSADOS $]]</f>
        <v>0</v>
      </c>
      <c r="V88" s="25"/>
    </row>
    <row r="89" spans="1:22" ht="12" x14ac:dyDescent="0.2">
      <c r="A89" s="32">
        <v>1088332987</v>
      </c>
      <c r="B89" s="28" t="str">
        <f>IFERROR(PROPER(VLOOKUP(Tabla32[[#This Row],[CÉDULA]],'[1]PERSONAL QUIPUX'!$A$2:$BF$1000,2,FALSE)),"")</f>
        <v>Camila Marin Aguirre</v>
      </c>
      <c r="C89" s="28" t="str">
        <f>IFERROR(PROPER(VLOOKUP(Tabla32[[#This Row],[CÉDULA]],'[1]PERSONAL QUIPUX'!$A$2:$BF$1000,16,FALSE)),"")</f>
        <v>Casa Matriz</v>
      </c>
      <c r="D89" s="28" t="str">
        <f>IFERROR(PROPER(VLOOKUP(Tabla32[[#This Row],[CÉDULA]],'[1]PERSONAL QUIPUX'!$A$2:$BF$1000,17,FALSE)),"")</f>
        <v>Vicepresidencia De Fábrica De Software</v>
      </c>
      <c r="E89" s="23" t="s">
        <v>8</v>
      </c>
      <c r="F89" s="42">
        <v>43467</v>
      </c>
      <c r="G89" s="48">
        <v>0.875</v>
      </c>
      <c r="H89" s="48">
        <v>0.97916666666666663</v>
      </c>
      <c r="I8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89" s="36">
        <v>0</v>
      </c>
      <c r="K89" s="36">
        <v>2.5</v>
      </c>
      <c r="L89" s="36">
        <v>0</v>
      </c>
      <c r="M89" s="36">
        <v>0</v>
      </c>
      <c r="N89" s="36"/>
      <c r="O89" s="36"/>
      <c r="P89" s="36"/>
      <c r="Q89" s="24"/>
      <c r="R89" s="24"/>
      <c r="S89" s="30">
        <f>NETWORKDAYS.INTL(Tabla32[[#This Row],[FECHA INICIO]],Tabla32[[#This Row],[FECHA FIN]],1,$AD$8:$AD$8)</f>
        <v>0</v>
      </c>
      <c r="T89" s="25"/>
      <c r="U89" s="30">
        <f>Tabla32[[#This Row],['# DIAS VACACIONES]]+Tabla32[[#This Row],['# DIAS COMPENSADOS $]]</f>
        <v>0</v>
      </c>
      <c r="V89" s="25"/>
    </row>
    <row r="90" spans="1:22" ht="12" x14ac:dyDescent="0.25">
      <c r="A90" s="32">
        <v>1088332987</v>
      </c>
      <c r="B90" s="28" t="str">
        <f>IFERROR(PROPER(VLOOKUP(Tabla32[[#This Row],[CÉDULA]],'[1]PERSONAL QUIPUX'!$A$2:$BF$1000,2,FALSE)),"")</f>
        <v>Camila Marin Aguirre</v>
      </c>
      <c r="C90" s="28" t="str">
        <f>IFERROR(PROPER(VLOOKUP(Tabla32[[#This Row],[CÉDULA]],'[1]PERSONAL QUIPUX'!$A$2:$BF$1000,16,FALSE)),"")</f>
        <v>Casa Matriz</v>
      </c>
      <c r="D90" s="28" t="str">
        <f>IFERROR(PROPER(VLOOKUP(Tabla32[[#This Row],[CÉDULA]],'[1]PERSONAL QUIPUX'!$A$2:$BF$1000,17,FALSE)),"")</f>
        <v>Vicepresidencia De Fábrica De Software</v>
      </c>
      <c r="E90" s="23" t="s">
        <v>8</v>
      </c>
      <c r="F90" s="29">
        <v>43468</v>
      </c>
      <c r="G90" s="48">
        <v>0.75</v>
      </c>
      <c r="H90" s="48">
        <v>0.875</v>
      </c>
      <c r="I90" s="49">
        <f>IF(Tabla32[[#This Row],[ INICIO ]]&gt;Tabla32[[#This Row],[ FIN ]],($AD$6-Tabla32[[#This Row],[ INICIO ]])+Tabla32[[#This Row],[ FIN ]],Tabla32[[#This Row],[ FIN ]]-Tabla32[[#This Row],[ INICIO ]])</f>
        <v>0.125</v>
      </c>
      <c r="J90" s="36">
        <v>3</v>
      </c>
      <c r="K90" s="36">
        <v>0</v>
      </c>
      <c r="L90" s="36">
        <v>0</v>
      </c>
      <c r="M90" s="36">
        <v>0</v>
      </c>
      <c r="N90" s="36"/>
      <c r="O90" s="36"/>
      <c r="P90" s="36"/>
      <c r="Q90" s="24"/>
      <c r="R90" s="24"/>
      <c r="S90" s="30">
        <f>NETWORKDAYS.INTL(Tabla32[[#This Row],[FECHA INICIO]],Tabla32[[#This Row],[FECHA FIN]],1,$AD$8:$AD$8)</f>
        <v>0</v>
      </c>
      <c r="T90" s="25"/>
      <c r="U90" s="30">
        <f>Tabla32[[#This Row],['# DIAS VACACIONES]]+Tabla32[[#This Row],['# DIAS COMPENSADOS $]]</f>
        <v>0</v>
      </c>
      <c r="V90" s="25"/>
    </row>
    <row r="91" spans="1:22" ht="12" x14ac:dyDescent="0.25">
      <c r="A91" s="32">
        <v>1088332987</v>
      </c>
      <c r="B91" s="28" t="str">
        <f>IFERROR(PROPER(VLOOKUP(Tabla32[[#This Row],[CÉDULA]],'[1]PERSONAL QUIPUX'!$A$2:$BF$1000,2,FALSE)),"")</f>
        <v>Camila Marin Aguirre</v>
      </c>
      <c r="C91" s="28" t="str">
        <f>IFERROR(PROPER(VLOOKUP(Tabla32[[#This Row],[CÉDULA]],'[1]PERSONAL QUIPUX'!$A$2:$BF$1000,16,FALSE)),"")</f>
        <v>Casa Matriz</v>
      </c>
      <c r="D91" s="28" t="str">
        <f>IFERROR(PROPER(VLOOKUP(Tabla32[[#This Row],[CÉDULA]],'[1]PERSONAL QUIPUX'!$A$2:$BF$1000,17,FALSE)),"")</f>
        <v>Vicepresidencia De Fábrica De Software</v>
      </c>
      <c r="E91" s="23" t="s">
        <v>8</v>
      </c>
      <c r="F91" s="29">
        <v>43468</v>
      </c>
      <c r="G91" s="48">
        <v>0.875</v>
      </c>
      <c r="H91" s="48">
        <v>0</v>
      </c>
      <c r="I91" s="49">
        <f>IF(Tabla32[[#This Row],[ INICIO ]]&gt;Tabla32[[#This Row],[ FIN ]],($AD$6-Tabla32[[#This Row],[ INICIO ]])+Tabla32[[#This Row],[ FIN ]],Tabla32[[#This Row],[ FIN ]]-Tabla32[[#This Row],[ INICIO ]])</f>
        <v>0.125</v>
      </c>
      <c r="J91" s="36">
        <v>0</v>
      </c>
      <c r="K91" s="36">
        <v>3</v>
      </c>
      <c r="L91" s="36">
        <v>0</v>
      </c>
      <c r="M91" s="36">
        <v>0</v>
      </c>
      <c r="N91" s="36"/>
      <c r="O91" s="36"/>
      <c r="P91" s="36"/>
      <c r="Q91" s="24"/>
      <c r="R91" s="24"/>
      <c r="S91" s="30">
        <f>NETWORKDAYS.INTL(Tabla32[[#This Row],[FECHA INICIO]],Tabla32[[#This Row],[FECHA FIN]],1,$AD$8:$AD$8)</f>
        <v>0</v>
      </c>
      <c r="T91" s="25"/>
      <c r="U91" s="30">
        <f>Tabla32[[#This Row],['# DIAS VACACIONES]]+Tabla32[[#This Row],['# DIAS COMPENSADOS $]]</f>
        <v>0</v>
      </c>
      <c r="V91" s="25"/>
    </row>
    <row r="92" spans="1:22" ht="12" x14ac:dyDescent="0.25">
      <c r="A92" s="32">
        <v>1088332987</v>
      </c>
      <c r="B92" s="28" t="str">
        <f>IFERROR(PROPER(VLOOKUP(Tabla32[[#This Row],[CÉDULA]],'[1]PERSONAL QUIPUX'!$A$2:$BF$1000,2,FALSE)),"")</f>
        <v>Camila Marin Aguirre</v>
      </c>
      <c r="C92" s="28" t="str">
        <f>IFERROR(PROPER(VLOOKUP(Tabla32[[#This Row],[CÉDULA]],'[1]PERSONAL QUIPUX'!$A$2:$BF$1000,16,FALSE)),"")</f>
        <v>Casa Matriz</v>
      </c>
      <c r="D92" s="28" t="str">
        <f>IFERROR(PROPER(VLOOKUP(Tabla32[[#This Row],[CÉDULA]],'[1]PERSONAL QUIPUX'!$A$2:$BF$1000,17,FALSE)),"")</f>
        <v>Vicepresidencia De Fábrica De Software</v>
      </c>
      <c r="E92" s="23" t="s">
        <v>8</v>
      </c>
      <c r="F92" s="29">
        <v>43469</v>
      </c>
      <c r="G92" s="48">
        <v>0.75</v>
      </c>
      <c r="H92" s="48">
        <v>0.875</v>
      </c>
      <c r="I92" s="49">
        <f>IF(Tabla32[[#This Row],[ INICIO ]]&gt;Tabla32[[#This Row],[ FIN ]],($AD$6-Tabla32[[#This Row],[ INICIO ]])+Tabla32[[#This Row],[ FIN ]],Tabla32[[#This Row],[ FIN ]]-Tabla32[[#This Row],[ INICIO ]])</f>
        <v>0.125</v>
      </c>
      <c r="J92" s="36">
        <v>3</v>
      </c>
      <c r="K92" s="36">
        <v>0</v>
      </c>
      <c r="L92" s="36">
        <v>0</v>
      </c>
      <c r="M92" s="36">
        <v>0</v>
      </c>
      <c r="N92" s="36"/>
      <c r="O92" s="36"/>
      <c r="P92" s="36"/>
      <c r="Q92" s="24"/>
      <c r="R92" s="24"/>
      <c r="S92" s="30">
        <f>NETWORKDAYS.INTL(Tabla32[[#This Row],[FECHA INICIO]],Tabla32[[#This Row],[FECHA FIN]],1,$AD$8:$AD$8)</f>
        <v>0</v>
      </c>
      <c r="T92" s="25"/>
      <c r="U92" s="30">
        <f>Tabla32[[#This Row],['# DIAS VACACIONES]]+Tabla32[[#This Row],['# DIAS COMPENSADOS $]]</f>
        <v>0</v>
      </c>
      <c r="V92" s="25"/>
    </row>
    <row r="93" spans="1:22" ht="12" x14ac:dyDescent="0.25">
      <c r="A93" s="32">
        <v>1088332987</v>
      </c>
      <c r="B93" s="28" t="str">
        <f>IFERROR(PROPER(VLOOKUP(Tabla32[[#This Row],[CÉDULA]],'[1]PERSONAL QUIPUX'!$A$2:$BF$1000,2,FALSE)),"")</f>
        <v>Camila Marin Aguirre</v>
      </c>
      <c r="C93" s="28" t="str">
        <f>IFERROR(PROPER(VLOOKUP(Tabla32[[#This Row],[CÉDULA]],'[1]PERSONAL QUIPUX'!$A$2:$BF$1000,16,FALSE)),"")</f>
        <v>Casa Matriz</v>
      </c>
      <c r="D93" s="28" t="str">
        <f>IFERROR(PROPER(VLOOKUP(Tabla32[[#This Row],[CÉDULA]],'[1]PERSONAL QUIPUX'!$A$2:$BF$1000,17,FALSE)),"")</f>
        <v>Vicepresidencia De Fábrica De Software</v>
      </c>
      <c r="E93" s="23" t="s">
        <v>8</v>
      </c>
      <c r="F93" s="29">
        <v>43469</v>
      </c>
      <c r="G93" s="48">
        <v>0.875</v>
      </c>
      <c r="H93" s="48">
        <v>0</v>
      </c>
      <c r="I93" s="49">
        <f>IF(Tabla32[[#This Row],[ INICIO ]]&gt;Tabla32[[#This Row],[ FIN ]],($AD$6-Tabla32[[#This Row],[ INICIO ]])+Tabla32[[#This Row],[ FIN ]],Tabla32[[#This Row],[ FIN ]]-Tabla32[[#This Row],[ INICIO ]])</f>
        <v>0.125</v>
      </c>
      <c r="J93" s="36">
        <v>0</v>
      </c>
      <c r="K93" s="36">
        <v>3</v>
      </c>
      <c r="L93" s="36">
        <v>0</v>
      </c>
      <c r="M93" s="36">
        <v>0</v>
      </c>
      <c r="N93" s="36"/>
      <c r="O93" s="36"/>
      <c r="P93" s="36"/>
      <c r="Q93" s="24"/>
      <c r="R93" s="24"/>
      <c r="S93" s="30">
        <f>NETWORKDAYS.INTL(Tabla32[[#This Row],[FECHA INICIO]],Tabla32[[#This Row],[FECHA FIN]],1,$AD$8:$AD$8)</f>
        <v>0</v>
      </c>
      <c r="T93" s="25"/>
      <c r="U93" s="30">
        <f>Tabla32[[#This Row],['# DIAS VACACIONES]]+Tabla32[[#This Row],['# DIAS COMPENSADOS $]]</f>
        <v>0</v>
      </c>
      <c r="V93" s="25"/>
    </row>
    <row r="94" spans="1:22" ht="12" x14ac:dyDescent="0.25">
      <c r="A94" s="32">
        <v>1088332987</v>
      </c>
      <c r="B94" s="28" t="str">
        <f>IFERROR(PROPER(VLOOKUP(Tabla32[[#This Row],[CÉDULA]],'[1]PERSONAL QUIPUX'!$A$2:$BF$1000,2,FALSE)),"")</f>
        <v>Camila Marin Aguirre</v>
      </c>
      <c r="C94" s="28" t="str">
        <f>IFERROR(PROPER(VLOOKUP(Tabla32[[#This Row],[CÉDULA]],'[1]PERSONAL QUIPUX'!$A$2:$BF$1000,16,FALSE)),"")</f>
        <v>Casa Matriz</v>
      </c>
      <c r="D94" s="28" t="str">
        <f>IFERROR(PROPER(VLOOKUP(Tabla32[[#This Row],[CÉDULA]],'[1]PERSONAL QUIPUX'!$A$2:$BF$1000,17,FALSE)),"")</f>
        <v>Vicepresidencia De Fábrica De Software</v>
      </c>
      <c r="E94" s="23" t="s">
        <v>8</v>
      </c>
      <c r="F94" s="29">
        <v>43470</v>
      </c>
      <c r="G94" s="48">
        <v>0</v>
      </c>
      <c r="H94" s="48">
        <v>4.1666666666666664E-2</v>
      </c>
      <c r="I94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4" s="36">
        <v>0</v>
      </c>
      <c r="K94" s="36">
        <v>1</v>
      </c>
      <c r="L94" s="36">
        <v>0</v>
      </c>
      <c r="M94" s="36">
        <v>0</v>
      </c>
      <c r="N94" s="36"/>
      <c r="O94" s="36"/>
      <c r="P94" s="36"/>
      <c r="Q94" s="24"/>
      <c r="R94" s="24"/>
      <c r="S94" s="30">
        <f>NETWORKDAYS.INTL(Tabla32[[#This Row],[FECHA INICIO]],Tabla32[[#This Row],[FECHA FIN]],1,$AD$8:$AD$8)</f>
        <v>0</v>
      </c>
      <c r="T94" s="25"/>
      <c r="U94" s="30">
        <f>Tabla32[[#This Row],['# DIAS VACACIONES]]+Tabla32[[#This Row],['# DIAS COMPENSADOS $]]</f>
        <v>0</v>
      </c>
      <c r="V94" s="25"/>
    </row>
    <row r="95" spans="1:22" ht="12" x14ac:dyDescent="0.2">
      <c r="A95" s="32">
        <v>1088332987</v>
      </c>
      <c r="B95" s="28" t="str">
        <f>IFERROR(PROPER(VLOOKUP(Tabla32[[#This Row],[CÉDULA]],'[1]PERSONAL QUIPUX'!$A$2:$BF$1000,2,FALSE)),"")</f>
        <v>Camila Marin Aguirre</v>
      </c>
      <c r="C95" s="28" t="str">
        <f>IFERROR(PROPER(VLOOKUP(Tabla32[[#This Row],[CÉDULA]],'[1]PERSONAL QUIPUX'!$A$2:$BF$1000,16,FALSE)),"")</f>
        <v>Casa Matriz</v>
      </c>
      <c r="D95" s="28" t="str">
        <f>IFERROR(PROPER(VLOOKUP(Tabla32[[#This Row],[CÉDULA]],'[1]PERSONAL QUIPUX'!$A$2:$BF$1000,17,FALSE)),"")</f>
        <v>Vicepresidencia De Fábrica De Software</v>
      </c>
      <c r="E95" s="23" t="s">
        <v>8</v>
      </c>
      <c r="F95" s="42">
        <v>43473</v>
      </c>
      <c r="G95" s="48">
        <v>0.75</v>
      </c>
      <c r="H95" s="48">
        <v>0.875</v>
      </c>
      <c r="I95" s="49">
        <f>IF(Tabla32[[#This Row],[ INICIO ]]&gt;Tabla32[[#This Row],[ FIN ]],($AD$6-Tabla32[[#This Row],[ INICIO ]])+Tabla32[[#This Row],[ FIN ]],Tabla32[[#This Row],[ FIN ]]-Tabla32[[#This Row],[ INICIO ]])</f>
        <v>0.125</v>
      </c>
      <c r="J95" s="36">
        <v>3</v>
      </c>
      <c r="K95" s="36">
        <v>0</v>
      </c>
      <c r="L95" s="36">
        <v>0</v>
      </c>
      <c r="M95" s="36">
        <v>0</v>
      </c>
      <c r="N95" s="36"/>
      <c r="O95" s="36"/>
      <c r="P95" s="36"/>
      <c r="Q95" s="24"/>
      <c r="R95" s="24"/>
      <c r="S95" s="30">
        <f>NETWORKDAYS.INTL(Tabla32[[#This Row],[FECHA INICIO]],Tabla32[[#This Row],[FECHA FIN]],1,$AD$8:$AD$8)</f>
        <v>0</v>
      </c>
      <c r="T95" s="25"/>
      <c r="U95" s="30">
        <f>Tabla32[[#This Row],['# DIAS VACACIONES]]+Tabla32[[#This Row],['# DIAS COMPENSADOS $]]</f>
        <v>0</v>
      </c>
      <c r="V95" s="25"/>
    </row>
    <row r="96" spans="1:22" ht="12" x14ac:dyDescent="0.2">
      <c r="A96" s="32">
        <v>1088332987</v>
      </c>
      <c r="B96" s="28" t="str">
        <f>IFERROR(PROPER(VLOOKUP(Tabla32[[#This Row],[CÉDULA]],'[1]PERSONAL QUIPUX'!$A$2:$BF$1000,2,FALSE)),"")</f>
        <v>Camila Marin Aguirre</v>
      </c>
      <c r="C96" s="28" t="str">
        <f>IFERROR(PROPER(VLOOKUP(Tabla32[[#This Row],[CÉDULA]],'[1]PERSONAL QUIPUX'!$A$2:$BF$1000,16,FALSE)),"")</f>
        <v>Casa Matriz</v>
      </c>
      <c r="D96" s="28" t="str">
        <f>IFERROR(PROPER(VLOOKUP(Tabla32[[#This Row],[CÉDULA]],'[1]PERSONAL QUIPUX'!$A$2:$BF$1000,17,FALSE)),"")</f>
        <v>Vicepresidencia De Fábrica De Software</v>
      </c>
      <c r="E96" s="23" t="s">
        <v>8</v>
      </c>
      <c r="F96" s="42">
        <v>43473</v>
      </c>
      <c r="G96" s="48">
        <v>0.875</v>
      </c>
      <c r="H96" s="48">
        <v>0</v>
      </c>
      <c r="I96" s="49">
        <f>IF(Tabla32[[#This Row],[ INICIO ]]&gt;Tabla32[[#This Row],[ FIN ]],($AD$6-Tabla32[[#This Row],[ INICIO ]])+Tabla32[[#This Row],[ FIN ]],Tabla32[[#This Row],[ FIN ]]-Tabla32[[#This Row],[ INICIO ]])</f>
        <v>0.125</v>
      </c>
      <c r="J96" s="36">
        <v>0</v>
      </c>
      <c r="K96" s="36">
        <v>3</v>
      </c>
      <c r="L96" s="36">
        <v>0</v>
      </c>
      <c r="M96" s="36">
        <v>0</v>
      </c>
      <c r="N96" s="36"/>
      <c r="O96" s="36"/>
      <c r="P96" s="36"/>
      <c r="Q96" s="24"/>
      <c r="R96" s="24"/>
      <c r="S96" s="30">
        <f>NETWORKDAYS.INTL(Tabla32[[#This Row],[FECHA INICIO]],Tabla32[[#This Row],[FECHA FIN]],1,$AD$8:$AD$8)</f>
        <v>0</v>
      </c>
      <c r="T96" s="25"/>
      <c r="U96" s="30">
        <f>Tabla32[[#This Row],['# DIAS VACACIONES]]+Tabla32[[#This Row],['# DIAS COMPENSADOS $]]</f>
        <v>0</v>
      </c>
      <c r="V96" s="25"/>
    </row>
    <row r="97" spans="1:22" ht="12" x14ac:dyDescent="0.25">
      <c r="A97" s="32">
        <v>1088332987</v>
      </c>
      <c r="B97" s="28" t="str">
        <f>IFERROR(PROPER(VLOOKUP(Tabla32[[#This Row],[CÉDULA]],'[1]PERSONAL QUIPUX'!$A$2:$BF$1000,2,FALSE)),"")</f>
        <v>Camila Marin Aguirre</v>
      </c>
      <c r="C97" s="28" t="str">
        <f>IFERROR(PROPER(VLOOKUP(Tabla32[[#This Row],[CÉDULA]],'[1]PERSONAL QUIPUX'!$A$2:$BF$1000,16,FALSE)),"")</f>
        <v>Casa Matriz</v>
      </c>
      <c r="D97" s="28" t="str">
        <f>IFERROR(PROPER(VLOOKUP(Tabla32[[#This Row],[CÉDULA]],'[1]PERSONAL QUIPUX'!$A$2:$BF$1000,17,FALSE)),"")</f>
        <v>Vicepresidencia De Fábrica De Software</v>
      </c>
      <c r="E97" s="23" t="s">
        <v>8</v>
      </c>
      <c r="F97" s="29">
        <v>43474</v>
      </c>
      <c r="G97" s="48">
        <v>0</v>
      </c>
      <c r="H97" s="48">
        <v>4.1666666666666664E-2</v>
      </c>
      <c r="I9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97" s="36">
        <v>0</v>
      </c>
      <c r="K97" s="36">
        <v>1</v>
      </c>
      <c r="L97" s="36">
        <v>0</v>
      </c>
      <c r="M97" s="36">
        <v>0</v>
      </c>
      <c r="N97" s="36"/>
      <c r="O97" s="36"/>
      <c r="P97" s="36"/>
      <c r="Q97" s="24"/>
      <c r="R97" s="24"/>
      <c r="S97" s="30">
        <f>NETWORKDAYS.INTL(Tabla32[[#This Row],[FECHA INICIO]],Tabla32[[#This Row],[FECHA FIN]],1,$AD$8:$AD$8)</f>
        <v>0</v>
      </c>
      <c r="T97" s="25"/>
      <c r="U97" s="30">
        <f>Tabla32[[#This Row],['# DIAS VACACIONES]]+Tabla32[[#This Row],['# DIAS COMPENSADOS $]]</f>
        <v>0</v>
      </c>
      <c r="V97" s="25"/>
    </row>
    <row r="98" spans="1:22" ht="12" x14ac:dyDescent="0.25">
      <c r="A98" s="32">
        <v>1020409583</v>
      </c>
      <c r="B98" s="28" t="str">
        <f>IFERROR(PROPER(VLOOKUP(Tabla32[[#This Row],[CÉDULA]],'[1]PERSONAL QUIPUX'!$A$2:$BF$1000,2,FALSE)),"")</f>
        <v>Maria Janeth Gutierrez Mazo</v>
      </c>
      <c r="C98" s="28" t="str">
        <f>IFERROR(PROPER(VLOOKUP(Tabla32[[#This Row],[CÉDULA]],'[1]PERSONAL QUIPUX'!$A$2:$BF$1000,16,FALSE)),"")</f>
        <v>Casa Matriz</v>
      </c>
      <c r="D98" s="28" t="str">
        <f>IFERROR(PROPER(VLOOKUP(Tabla32[[#This Row],[CÉDULA]],'[1]PERSONAL QUIPUX'!$A$2:$BF$1000,17,FALSE)),"")</f>
        <v>Vicepresidencia De Fábrica De Software</v>
      </c>
      <c r="E98" s="23" t="s">
        <v>8</v>
      </c>
      <c r="F98" s="29">
        <v>43456</v>
      </c>
      <c r="G98" s="48">
        <v>0.29166666666666669</v>
      </c>
      <c r="H98" s="48">
        <v>0.58333333333333337</v>
      </c>
      <c r="I9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98" s="36">
        <v>7</v>
      </c>
      <c r="K98" s="36">
        <v>0</v>
      </c>
      <c r="L98" s="36">
        <v>0</v>
      </c>
      <c r="M98" s="36">
        <v>0</v>
      </c>
      <c r="N98" s="36"/>
      <c r="O98" s="36"/>
      <c r="P98" s="36"/>
      <c r="Q98" s="24"/>
      <c r="R98" s="24"/>
      <c r="S98" s="30">
        <f>NETWORKDAYS.INTL(Tabla32[[#This Row],[FECHA INICIO]],Tabla32[[#This Row],[FECHA FIN]],1,$AD$8:$AD$8)</f>
        <v>0</v>
      </c>
      <c r="T98" s="25"/>
      <c r="U98" s="30">
        <f>Tabla32[[#This Row],['# DIAS VACACIONES]]+Tabla32[[#This Row],['# DIAS COMPENSADOS $]]</f>
        <v>0</v>
      </c>
      <c r="V98" s="25"/>
    </row>
    <row r="99" spans="1:22" ht="12" x14ac:dyDescent="0.25">
      <c r="A99" s="32">
        <v>1061779113</v>
      </c>
      <c r="B99" s="28" t="str">
        <f>IFERROR(PROPER(VLOOKUP(Tabla32[[#This Row],[CÉDULA]],'[1]PERSONAL QUIPUX'!$A$2:$BF$1000,2,FALSE)),"")</f>
        <v>Julian Andres Fuentes Vidal</v>
      </c>
      <c r="C99" s="28" t="str">
        <f>IFERROR(PROPER(VLOOKUP(Tabla32[[#This Row],[CÉDULA]],'[1]PERSONAL QUIPUX'!$A$2:$BF$1000,16,FALSE)),"")</f>
        <v>Casa Matriz</v>
      </c>
      <c r="D99" s="28" t="str">
        <f>IFERROR(PROPER(VLOOKUP(Tabla32[[#This Row],[CÉDULA]],'[1]PERSONAL QUIPUX'!$A$2:$BF$1000,17,FALSE)),"")</f>
        <v>Vicepresidencia De Fábrica De Software</v>
      </c>
      <c r="E99" s="23" t="s">
        <v>8</v>
      </c>
      <c r="F99" s="29">
        <v>43456</v>
      </c>
      <c r="G99" s="48">
        <v>0.58333333333333337</v>
      </c>
      <c r="H99" s="48">
        <v>0.75</v>
      </c>
      <c r="I99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99" s="36">
        <v>4</v>
      </c>
      <c r="K99" s="36">
        <v>0</v>
      </c>
      <c r="L99" s="36">
        <v>0</v>
      </c>
      <c r="M99" s="36">
        <v>0</v>
      </c>
      <c r="N99" s="36"/>
      <c r="O99" s="36"/>
      <c r="P99" s="36"/>
      <c r="Q99" s="24"/>
      <c r="R99" s="24"/>
      <c r="S99" s="30">
        <f>NETWORKDAYS.INTL(Tabla32[[#This Row],[FECHA INICIO]],Tabla32[[#This Row],[FECHA FIN]],1,$AD$8:$AD$8)</f>
        <v>0</v>
      </c>
      <c r="T99" s="25"/>
      <c r="U99" s="30">
        <f>Tabla32[[#This Row],['# DIAS VACACIONES]]+Tabla32[[#This Row],['# DIAS COMPENSADOS $]]</f>
        <v>0</v>
      </c>
      <c r="V99" s="25"/>
    </row>
    <row r="100" spans="1:22" ht="12" x14ac:dyDescent="0.25">
      <c r="A100" s="32">
        <v>1061779113</v>
      </c>
      <c r="B100" s="28" t="str">
        <f>IFERROR(PROPER(VLOOKUP(Tabla32[[#This Row],[CÉDULA]],'[1]PERSONAL QUIPUX'!$A$2:$BF$1000,2,FALSE)),"")</f>
        <v>Julian Andres Fuentes Vidal</v>
      </c>
      <c r="C100" s="28" t="str">
        <f>IFERROR(PROPER(VLOOKUP(Tabla32[[#This Row],[CÉDULA]],'[1]PERSONAL QUIPUX'!$A$2:$BF$1000,16,FALSE)),"")</f>
        <v>Casa Matriz</v>
      </c>
      <c r="D100" s="28" t="str">
        <f>IFERROR(PROPER(VLOOKUP(Tabla32[[#This Row],[CÉDULA]],'[1]PERSONAL QUIPUX'!$A$2:$BF$1000,17,FALSE)),"")</f>
        <v>Vicepresidencia De Fábrica De Software</v>
      </c>
      <c r="E100" s="23" t="s">
        <v>8</v>
      </c>
      <c r="F100" s="29">
        <v>43460</v>
      </c>
      <c r="G100" s="48">
        <v>0.75</v>
      </c>
      <c r="H100" s="48">
        <v>0.875</v>
      </c>
      <c r="I100" s="49">
        <f>IF(Tabla32[[#This Row],[ INICIO ]]&gt;Tabla32[[#This Row],[ FIN ]],($AD$6-Tabla32[[#This Row],[ INICIO ]])+Tabla32[[#This Row],[ FIN ]],Tabla32[[#This Row],[ FIN ]]-Tabla32[[#This Row],[ INICIO ]])</f>
        <v>0.125</v>
      </c>
      <c r="J100" s="36">
        <v>3</v>
      </c>
      <c r="K100" s="36">
        <v>0</v>
      </c>
      <c r="L100" s="36">
        <v>0</v>
      </c>
      <c r="M100" s="36">
        <v>0</v>
      </c>
      <c r="N100" s="36"/>
      <c r="O100" s="36"/>
      <c r="P100" s="36"/>
      <c r="Q100" s="24"/>
      <c r="R100" s="24"/>
      <c r="S100" s="30">
        <f>NETWORKDAYS.INTL(Tabla32[[#This Row],[FECHA INICIO]],Tabla32[[#This Row],[FECHA FIN]],1,$AD$8:$AD$8)</f>
        <v>0</v>
      </c>
      <c r="T100" s="25"/>
      <c r="U100" s="30">
        <f>Tabla32[[#This Row],['# DIAS VACACIONES]]+Tabla32[[#This Row],['# DIAS COMPENSADOS $]]</f>
        <v>0</v>
      </c>
      <c r="V100" s="25"/>
    </row>
    <row r="101" spans="1:22" ht="12" x14ac:dyDescent="0.25">
      <c r="A101" s="32">
        <v>1061779113</v>
      </c>
      <c r="B101" s="28" t="str">
        <f>IFERROR(PROPER(VLOOKUP(Tabla32[[#This Row],[CÉDULA]],'[1]PERSONAL QUIPUX'!$A$2:$BF$1000,2,FALSE)),"")</f>
        <v>Julian Andres Fuentes Vidal</v>
      </c>
      <c r="C101" s="28" t="str">
        <f>IFERROR(PROPER(VLOOKUP(Tabla32[[#This Row],[CÉDULA]],'[1]PERSONAL QUIPUX'!$A$2:$BF$1000,16,FALSE)),"")</f>
        <v>Casa Matriz</v>
      </c>
      <c r="D101" s="28" t="str">
        <f>IFERROR(PROPER(VLOOKUP(Tabla32[[#This Row],[CÉDULA]],'[1]PERSONAL QUIPUX'!$A$2:$BF$1000,17,FALSE)),"")</f>
        <v>Vicepresidencia De Fábrica De Software</v>
      </c>
      <c r="E101" s="23" t="s">
        <v>8</v>
      </c>
      <c r="F101" s="29">
        <v>43460</v>
      </c>
      <c r="G101" s="48">
        <v>0.875</v>
      </c>
      <c r="H101" s="48">
        <v>0.95833333333333337</v>
      </c>
      <c r="I101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1" s="36">
        <v>0</v>
      </c>
      <c r="K101" s="36">
        <v>2</v>
      </c>
      <c r="L101" s="36">
        <v>0</v>
      </c>
      <c r="M101" s="36">
        <v>0</v>
      </c>
      <c r="N101" s="36"/>
      <c r="O101" s="36"/>
      <c r="P101" s="36"/>
      <c r="Q101" s="24"/>
      <c r="R101" s="24"/>
      <c r="S101" s="30">
        <f>NETWORKDAYS.INTL(Tabla32[[#This Row],[FECHA INICIO]],Tabla32[[#This Row],[FECHA FIN]],1,$AD$8:$AD$8)</f>
        <v>0</v>
      </c>
      <c r="T101" s="25"/>
      <c r="U101" s="30">
        <f>Tabla32[[#This Row],['# DIAS VACACIONES]]+Tabla32[[#This Row],['# DIAS COMPENSADOS $]]</f>
        <v>0</v>
      </c>
      <c r="V101" s="25"/>
    </row>
    <row r="102" spans="1:22" ht="12" x14ac:dyDescent="0.25">
      <c r="A102" s="32">
        <v>1061779113</v>
      </c>
      <c r="B102" s="28" t="str">
        <f>IFERROR(PROPER(VLOOKUP(Tabla32[[#This Row],[CÉDULA]],'[1]PERSONAL QUIPUX'!$A$2:$BF$1000,2,FALSE)),"")</f>
        <v>Julian Andres Fuentes Vidal</v>
      </c>
      <c r="C102" s="28" t="str">
        <f>IFERROR(PROPER(VLOOKUP(Tabla32[[#This Row],[CÉDULA]],'[1]PERSONAL QUIPUX'!$A$2:$BF$1000,16,FALSE)),"")</f>
        <v>Casa Matriz</v>
      </c>
      <c r="D102" s="28" t="str">
        <f>IFERROR(PROPER(VLOOKUP(Tabla32[[#This Row],[CÉDULA]],'[1]PERSONAL QUIPUX'!$A$2:$BF$1000,17,FALSE)),"")</f>
        <v>Vicepresidencia De Fábrica De Software</v>
      </c>
      <c r="E102" s="23" t="s">
        <v>8</v>
      </c>
      <c r="F102" s="29">
        <v>43461</v>
      </c>
      <c r="G102" s="48">
        <v>0.75</v>
      </c>
      <c r="H102" s="48">
        <v>0.875</v>
      </c>
      <c r="I102" s="49">
        <f>IF(Tabla32[[#This Row],[ INICIO ]]&gt;Tabla32[[#This Row],[ FIN ]],($AD$6-Tabla32[[#This Row],[ INICIO ]])+Tabla32[[#This Row],[ FIN ]],Tabla32[[#This Row],[ FIN ]]-Tabla32[[#This Row],[ INICIO ]])</f>
        <v>0.125</v>
      </c>
      <c r="J102" s="36">
        <v>3</v>
      </c>
      <c r="K102" s="36">
        <v>0</v>
      </c>
      <c r="L102" s="36">
        <v>0</v>
      </c>
      <c r="M102" s="36">
        <v>0</v>
      </c>
      <c r="N102" s="36"/>
      <c r="O102" s="36"/>
      <c r="P102" s="36"/>
      <c r="Q102" s="24"/>
      <c r="R102" s="24"/>
      <c r="S102" s="30">
        <f>NETWORKDAYS.INTL(Tabla32[[#This Row],[FECHA INICIO]],Tabla32[[#This Row],[FECHA FIN]],1,$AD$8:$AD$8)</f>
        <v>0</v>
      </c>
      <c r="T102" s="25"/>
      <c r="U102" s="30">
        <f>Tabla32[[#This Row],['# DIAS VACACIONES]]+Tabla32[[#This Row],['# DIAS COMPENSADOS $]]</f>
        <v>0</v>
      </c>
      <c r="V102" s="25"/>
    </row>
    <row r="103" spans="1:22" ht="12" x14ac:dyDescent="0.25">
      <c r="A103" s="32">
        <v>1061779113</v>
      </c>
      <c r="B103" s="28" t="str">
        <f>IFERROR(PROPER(VLOOKUP(Tabla32[[#This Row],[CÉDULA]],'[1]PERSONAL QUIPUX'!$A$2:$BF$1000,2,FALSE)),"")</f>
        <v>Julian Andres Fuentes Vidal</v>
      </c>
      <c r="C103" s="28" t="str">
        <f>IFERROR(PROPER(VLOOKUP(Tabla32[[#This Row],[CÉDULA]],'[1]PERSONAL QUIPUX'!$A$2:$BF$1000,16,FALSE)),"")</f>
        <v>Casa Matriz</v>
      </c>
      <c r="D103" s="28" t="str">
        <f>IFERROR(PROPER(VLOOKUP(Tabla32[[#This Row],[CÉDULA]],'[1]PERSONAL QUIPUX'!$A$2:$BF$1000,17,FALSE)),"")</f>
        <v>Vicepresidencia De Fábrica De Software</v>
      </c>
      <c r="E103" s="23" t="s">
        <v>8</v>
      </c>
      <c r="F103" s="29">
        <v>43461</v>
      </c>
      <c r="G103" s="48">
        <v>0.875</v>
      </c>
      <c r="H103" s="48">
        <v>0.95833333333333337</v>
      </c>
      <c r="I10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03" s="36">
        <v>0</v>
      </c>
      <c r="K103" s="36">
        <v>2</v>
      </c>
      <c r="L103" s="36">
        <v>0</v>
      </c>
      <c r="M103" s="36">
        <v>0</v>
      </c>
      <c r="N103" s="36"/>
      <c r="O103" s="36"/>
      <c r="P103" s="36"/>
      <c r="Q103" s="24"/>
      <c r="R103" s="24"/>
      <c r="S103" s="30">
        <f>NETWORKDAYS.INTL(Tabla32[[#This Row],[FECHA INICIO]],Tabla32[[#This Row],[FECHA FIN]],1,$AD$8:$AD$8)</f>
        <v>0</v>
      </c>
      <c r="T103" s="25"/>
      <c r="U103" s="30">
        <f>Tabla32[[#This Row],['# DIAS VACACIONES]]+Tabla32[[#This Row],['# DIAS COMPENSADOS $]]</f>
        <v>0</v>
      </c>
      <c r="V103" s="25"/>
    </row>
    <row r="104" spans="1:22" ht="12" x14ac:dyDescent="0.2">
      <c r="A104" s="32">
        <v>1061779113</v>
      </c>
      <c r="B104" s="28" t="str">
        <f>IFERROR(PROPER(VLOOKUP(Tabla32[[#This Row],[CÉDULA]],'[1]PERSONAL QUIPUX'!$A$2:$BF$1000,2,FALSE)),"")</f>
        <v>Julian Andres Fuentes Vidal</v>
      </c>
      <c r="C104" s="28" t="str">
        <f>IFERROR(PROPER(VLOOKUP(Tabla32[[#This Row],[CÉDULA]],'[1]PERSONAL QUIPUX'!$A$2:$BF$1000,16,FALSE)),"")</f>
        <v>Casa Matriz</v>
      </c>
      <c r="D104" s="28" t="str">
        <f>IFERROR(PROPER(VLOOKUP(Tabla32[[#This Row],[CÉDULA]],'[1]PERSONAL QUIPUX'!$A$2:$BF$1000,17,FALSE)),"")</f>
        <v>Vicepresidencia De Fábrica De Software</v>
      </c>
      <c r="E104" s="23" t="s">
        <v>8</v>
      </c>
      <c r="F104" s="42">
        <v>43462</v>
      </c>
      <c r="G104" s="48">
        <v>0.75</v>
      </c>
      <c r="H104" s="48">
        <v>0.875</v>
      </c>
      <c r="I104" s="49">
        <f>IF(Tabla32[[#This Row],[ INICIO ]]&gt;Tabla32[[#This Row],[ FIN ]],($AD$6-Tabla32[[#This Row],[ INICIO ]])+Tabla32[[#This Row],[ FIN ]],Tabla32[[#This Row],[ FIN ]]-Tabla32[[#This Row],[ INICIO ]])</f>
        <v>0.125</v>
      </c>
      <c r="J104" s="36">
        <v>3</v>
      </c>
      <c r="K104" s="36">
        <v>0</v>
      </c>
      <c r="L104" s="36">
        <v>0</v>
      </c>
      <c r="M104" s="36">
        <v>0</v>
      </c>
      <c r="N104" s="36"/>
      <c r="O104" s="36"/>
      <c r="P104" s="36"/>
      <c r="Q104" s="24"/>
      <c r="R104" s="24"/>
      <c r="S104" s="30">
        <f>NETWORKDAYS.INTL(Tabla32[[#This Row],[FECHA INICIO]],Tabla32[[#This Row],[FECHA FIN]],1,$AD$8:$AD$8)</f>
        <v>0</v>
      </c>
      <c r="T104" s="25"/>
      <c r="U104" s="30">
        <f>Tabla32[[#This Row],['# DIAS VACACIONES]]+Tabla32[[#This Row],['# DIAS COMPENSADOS $]]</f>
        <v>0</v>
      </c>
      <c r="V104" s="25"/>
    </row>
    <row r="105" spans="1:22" ht="12" x14ac:dyDescent="0.25">
      <c r="A105" s="32">
        <v>1061779113</v>
      </c>
      <c r="B105" s="28" t="str">
        <f>IFERROR(PROPER(VLOOKUP(Tabla32[[#This Row],[CÉDULA]],'[1]PERSONAL QUIPUX'!$A$2:$BF$1000,2,FALSE)),"")</f>
        <v>Julian Andres Fuentes Vidal</v>
      </c>
      <c r="C105" s="28" t="str">
        <f>IFERROR(PROPER(VLOOKUP(Tabla32[[#This Row],[CÉDULA]],'[1]PERSONAL QUIPUX'!$A$2:$BF$1000,16,FALSE)),"")</f>
        <v>Casa Matriz</v>
      </c>
      <c r="D105" s="28" t="str">
        <f>IFERROR(PROPER(VLOOKUP(Tabla32[[#This Row],[CÉDULA]],'[1]PERSONAL QUIPUX'!$A$2:$BF$1000,17,FALSE)),"")</f>
        <v>Vicepresidencia De Fábrica De Software</v>
      </c>
      <c r="E105" s="23" t="s">
        <v>8</v>
      </c>
      <c r="F105" s="29">
        <v>43469</v>
      </c>
      <c r="G105" s="48">
        <v>0.75</v>
      </c>
      <c r="H105" s="48">
        <v>0.875</v>
      </c>
      <c r="I105" s="49">
        <f>IF(Tabla32[[#This Row],[ INICIO ]]&gt;Tabla32[[#This Row],[ FIN ]],($AD$6-Tabla32[[#This Row],[ INICIO ]])+Tabla32[[#This Row],[ FIN ]],Tabla32[[#This Row],[ FIN ]]-Tabla32[[#This Row],[ INICIO ]])</f>
        <v>0.125</v>
      </c>
      <c r="J105" s="36">
        <v>3</v>
      </c>
      <c r="K105" s="36">
        <v>0</v>
      </c>
      <c r="L105" s="36">
        <v>0</v>
      </c>
      <c r="M105" s="36">
        <v>0</v>
      </c>
      <c r="N105" s="36"/>
      <c r="O105" s="36"/>
      <c r="P105" s="36"/>
      <c r="Q105" s="24"/>
      <c r="R105" s="24"/>
      <c r="S105" s="30">
        <f>NETWORKDAYS.INTL(Tabla32[[#This Row],[FECHA INICIO]],Tabla32[[#This Row],[FECHA FIN]],1,$AD$8:$AD$8)</f>
        <v>0</v>
      </c>
      <c r="T105" s="25"/>
      <c r="U105" s="30">
        <f>Tabla32[[#This Row],['# DIAS VACACIONES]]+Tabla32[[#This Row],['# DIAS COMPENSADOS $]]</f>
        <v>0</v>
      </c>
      <c r="V105" s="25"/>
    </row>
    <row r="106" spans="1:22" ht="12" x14ac:dyDescent="0.25">
      <c r="A106" s="32">
        <v>1061779113</v>
      </c>
      <c r="B106" s="28" t="str">
        <f>IFERROR(PROPER(VLOOKUP(Tabla32[[#This Row],[CÉDULA]],'[1]PERSONAL QUIPUX'!$A$2:$BF$1000,2,FALSE)),"")</f>
        <v>Julian Andres Fuentes Vidal</v>
      </c>
      <c r="C106" s="28" t="str">
        <f>IFERROR(PROPER(VLOOKUP(Tabla32[[#This Row],[CÉDULA]],'[1]PERSONAL QUIPUX'!$A$2:$BF$1000,16,FALSE)),"")</f>
        <v>Casa Matriz</v>
      </c>
      <c r="D106" s="28" t="str">
        <f>IFERROR(PROPER(VLOOKUP(Tabla32[[#This Row],[CÉDULA]],'[1]PERSONAL QUIPUX'!$A$2:$BF$1000,17,FALSE)),"")</f>
        <v>Vicepresidencia De Fábrica De Software</v>
      </c>
      <c r="E106" s="23" t="s">
        <v>8</v>
      </c>
      <c r="F106" s="29">
        <v>43469</v>
      </c>
      <c r="G106" s="48">
        <v>0.875</v>
      </c>
      <c r="H106" s="48">
        <v>0</v>
      </c>
      <c r="I106" s="49">
        <f>IF(Tabla32[[#This Row],[ INICIO ]]&gt;Tabla32[[#This Row],[ FIN ]],($AD$6-Tabla32[[#This Row],[ INICIO ]])+Tabla32[[#This Row],[ FIN ]],Tabla32[[#This Row],[ FIN ]]-Tabla32[[#This Row],[ INICIO ]])</f>
        <v>0.125</v>
      </c>
      <c r="J106" s="36">
        <v>0</v>
      </c>
      <c r="K106" s="36">
        <v>3</v>
      </c>
      <c r="L106" s="36">
        <v>0</v>
      </c>
      <c r="M106" s="36">
        <v>0</v>
      </c>
      <c r="N106" s="36"/>
      <c r="O106" s="36"/>
      <c r="P106" s="36"/>
      <c r="Q106" s="24"/>
      <c r="R106" s="24"/>
      <c r="S106" s="30">
        <f>NETWORKDAYS.INTL(Tabla32[[#This Row],[FECHA INICIO]],Tabla32[[#This Row],[FECHA FIN]],1,$AD$8:$AD$8)</f>
        <v>0</v>
      </c>
      <c r="T106" s="25"/>
      <c r="U106" s="30">
        <f>Tabla32[[#This Row],['# DIAS VACACIONES]]+Tabla32[[#This Row],['# DIAS COMPENSADOS $]]</f>
        <v>0</v>
      </c>
      <c r="V106" s="25"/>
    </row>
    <row r="107" spans="1:22" ht="12" x14ac:dyDescent="0.25">
      <c r="A107" s="32">
        <v>1061779113</v>
      </c>
      <c r="B107" s="28" t="str">
        <f>IFERROR(PROPER(VLOOKUP(Tabla32[[#This Row],[CÉDULA]],'[1]PERSONAL QUIPUX'!$A$2:$BF$1000,2,FALSE)),"")</f>
        <v>Julian Andres Fuentes Vidal</v>
      </c>
      <c r="C107" s="28" t="str">
        <f>IFERROR(PROPER(VLOOKUP(Tabla32[[#This Row],[CÉDULA]],'[1]PERSONAL QUIPUX'!$A$2:$BF$1000,16,FALSE)),"")</f>
        <v>Casa Matriz</v>
      </c>
      <c r="D107" s="28" t="str">
        <f>IFERROR(PROPER(VLOOKUP(Tabla32[[#This Row],[CÉDULA]],'[1]PERSONAL QUIPUX'!$A$2:$BF$1000,17,FALSE)),"")</f>
        <v>Vicepresidencia De Fábrica De Software</v>
      </c>
      <c r="E107" s="23" t="s">
        <v>8</v>
      </c>
      <c r="F107" s="29">
        <v>43470</v>
      </c>
      <c r="G107" s="48">
        <v>0</v>
      </c>
      <c r="H107" s="48">
        <v>4.1666666666666664E-2</v>
      </c>
      <c r="I107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07" s="36">
        <v>0</v>
      </c>
      <c r="K107" s="36">
        <v>1</v>
      </c>
      <c r="L107" s="36">
        <v>0</v>
      </c>
      <c r="M107" s="36">
        <v>0</v>
      </c>
      <c r="N107" s="36"/>
      <c r="O107" s="36"/>
      <c r="P107" s="36"/>
      <c r="Q107" s="24"/>
      <c r="R107" s="24"/>
      <c r="S107" s="30">
        <f>NETWORKDAYS.INTL(Tabla32[[#This Row],[FECHA INICIO]],Tabla32[[#This Row],[FECHA FIN]],1,$AD$8:$AD$8)</f>
        <v>0</v>
      </c>
      <c r="T107" s="25"/>
      <c r="U107" s="30">
        <f>Tabla32[[#This Row],['# DIAS VACACIONES]]+Tabla32[[#This Row],['# DIAS COMPENSADOS $]]</f>
        <v>0</v>
      </c>
      <c r="V107" s="25"/>
    </row>
    <row r="108" spans="1:22" ht="12" x14ac:dyDescent="0.25">
      <c r="A108" s="32">
        <v>87060413</v>
      </c>
      <c r="B108" s="28" t="str">
        <f>IFERROR(PROPER(VLOOKUP(Tabla32[[#This Row],[CÉDULA]],'[1]PERSONAL QUIPUX'!$A$2:$BF$1000,2,FALSE)),"")</f>
        <v>Oscar Andres Benavides</v>
      </c>
      <c r="C108" s="28" t="str">
        <f>IFERROR(PROPER(VLOOKUP(Tabla32[[#This Row],[CÉDULA]],'[1]PERSONAL QUIPUX'!$A$2:$BF$1000,16,FALSE)),"")</f>
        <v>Casa Matriz</v>
      </c>
      <c r="D108" s="28" t="str">
        <f>IFERROR(PROPER(VLOOKUP(Tabla32[[#This Row],[CÉDULA]],'[1]PERSONAL QUIPUX'!$A$2:$BF$1000,17,FALSE)),"")</f>
        <v>Vicepresidencia De Fábrica De Software</v>
      </c>
      <c r="E108" s="23" t="s">
        <v>8</v>
      </c>
      <c r="F108" s="29">
        <v>43461</v>
      </c>
      <c r="G108" s="48">
        <v>0.72916666666666663</v>
      </c>
      <c r="H108" s="48">
        <v>0.77083333333333337</v>
      </c>
      <c r="I108" s="49">
        <f>IF(Tabla32[[#This Row],[ INICIO ]]&gt;Tabla32[[#This Row],[ FIN ]],($AD$6-Tabla32[[#This Row],[ INICIO ]])+Tabla32[[#This Row],[ FIN ]],Tabla32[[#This Row],[ FIN ]]-Tabla32[[#This Row],[ INICIO ]])</f>
        <v>4.1666666666666741E-2</v>
      </c>
      <c r="J108" s="36">
        <v>1</v>
      </c>
      <c r="K108" s="36">
        <v>0</v>
      </c>
      <c r="L108" s="36">
        <v>0</v>
      </c>
      <c r="M108" s="36">
        <v>0</v>
      </c>
      <c r="N108" s="36"/>
      <c r="O108" s="36"/>
      <c r="P108" s="36"/>
      <c r="Q108" s="24"/>
      <c r="R108" s="24"/>
      <c r="S108" s="30">
        <f>NETWORKDAYS.INTL(Tabla32[[#This Row],[FECHA INICIO]],Tabla32[[#This Row],[FECHA FIN]],1,$AD$8:$AD$8)</f>
        <v>0</v>
      </c>
      <c r="T108" s="25"/>
      <c r="U108" s="30">
        <f>Tabla32[[#This Row],['# DIAS VACACIONES]]+Tabla32[[#This Row],['# DIAS COMPENSADOS $]]</f>
        <v>0</v>
      </c>
      <c r="V108" s="25"/>
    </row>
    <row r="109" spans="1:22" ht="12" x14ac:dyDescent="0.2">
      <c r="A109" s="32">
        <v>87060413</v>
      </c>
      <c r="B109" s="28" t="str">
        <f>IFERROR(PROPER(VLOOKUP(Tabla32[[#This Row],[CÉDULA]],'[1]PERSONAL QUIPUX'!$A$2:$BF$1000,2,FALSE)),"")</f>
        <v>Oscar Andres Benavides</v>
      </c>
      <c r="C109" s="28" t="str">
        <f>IFERROR(PROPER(VLOOKUP(Tabla32[[#This Row],[CÉDULA]],'[1]PERSONAL QUIPUX'!$A$2:$BF$1000,16,FALSE)),"")</f>
        <v>Casa Matriz</v>
      </c>
      <c r="D109" s="28" t="str">
        <f>IFERROR(PROPER(VLOOKUP(Tabla32[[#This Row],[CÉDULA]],'[1]PERSONAL QUIPUX'!$A$2:$BF$1000,17,FALSE)),"")</f>
        <v>Vicepresidencia De Fábrica De Software</v>
      </c>
      <c r="E109" s="23" t="s">
        <v>8</v>
      </c>
      <c r="F109" s="42">
        <v>43463</v>
      </c>
      <c r="G109" s="48">
        <v>0.375</v>
      </c>
      <c r="H109" s="48">
        <v>0.75</v>
      </c>
      <c r="I109" s="49">
        <f>IF(Tabla32[[#This Row],[ INICIO ]]&gt;Tabla32[[#This Row],[ FIN ]],($AD$6-Tabla32[[#This Row],[ INICIO ]])+Tabla32[[#This Row],[ FIN ]],Tabla32[[#This Row],[ FIN ]]-Tabla32[[#This Row],[ INICIO ]])</f>
        <v>0.375</v>
      </c>
      <c r="J109" s="36">
        <v>9</v>
      </c>
      <c r="K109" s="36">
        <v>0</v>
      </c>
      <c r="L109" s="36">
        <v>0</v>
      </c>
      <c r="M109" s="36">
        <v>0</v>
      </c>
      <c r="N109" s="36"/>
      <c r="O109" s="36"/>
      <c r="P109" s="36"/>
      <c r="Q109" s="24"/>
      <c r="R109" s="24"/>
      <c r="S109" s="30">
        <f>NETWORKDAYS.INTL(Tabla32[[#This Row],[FECHA INICIO]],Tabla32[[#This Row],[FECHA FIN]],1,$AD$8:$AD$8)</f>
        <v>0</v>
      </c>
      <c r="T109" s="25"/>
      <c r="U109" s="30">
        <f>Tabla32[[#This Row],['# DIAS VACACIONES]]+Tabla32[[#This Row],['# DIAS COMPENSADOS $]]</f>
        <v>0</v>
      </c>
      <c r="V109" s="25"/>
    </row>
    <row r="110" spans="1:22" ht="12" x14ac:dyDescent="0.2">
      <c r="A110" s="32">
        <v>87060413</v>
      </c>
      <c r="B110" s="28" t="str">
        <f>IFERROR(PROPER(VLOOKUP(Tabla32[[#This Row],[CÉDULA]],'[1]PERSONAL QUIPUX'!$A$2:$BF$1000,2,FALSE)),"")</f>
        <v>Oscar Andres Benavides</v>
      </c>
      <c r="C110" s="28" t="str">
        <f>IFERROR(PROPER(VLOOKUP(Tabla32[[#This Row],[CÉDULA]],'[1]PERSONAL QUIPUX'!$A$2:$BF$1000,16,FALSE)),"")</f>
        <v>Casa Matriz</v>
      </c>
      <c r="D110" s="28" t="str">
        <f>IFERROR(PROPER(VLOOKUP(Tabla32[[#This Row],[CÉDULA]],'[1]PERSONAL QUIPUX'!$A$2:$BF$1000,17,FALSE)),"")</f>
        <v>Vicepresidencia De Fábrica De Software</v>
      </c>
      <c r="E110" s="23" t="s">
        <v>8</v>
      </c>
      <c r="F110" s="42">
        <v>43464</v>
      </c>
      <c r="G110" s="48">
        <v>0.41666666666666669</v>
      </c>
      <c r="H110" s="48">
        <v>0.83333333333333337</v>
      </c>
      <c r="I110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10" s="36">
        <v>10</v>
      </c>
      <c r="K110" s="36">
        <v>0</v>
      </c>
      <c r="L110" s="36">
        <v>0</v>
      </c>
      <c r="M110" s="36">
        <v>0</v>
      </c>
      <c r="N110" s="36"/>
      <c r="O110" s="36"/>
      <c r="P110" s="36"/>
      <c r="Q110" s="24"/>
      <c r="R110" s="24"/>
      <c r="S110" s="30">
        <f>NETWORKDAYS.INTL(Tabla32[[#This Row],[FECHA INICIO]],Tabla32[[#This Row],[FECHA FIN]],1,$AD$8:$AD$8)</f>
        <v>0</v>
      </c>
      <c r="T110" s="25"/>
      <c r="U110" s="30">
        <f>Tabla32[[#This Row],['# DIAS VACACIONES]]+Tabla32[[#This Row],['# DIAS COMPENSADOS $]]</f>
        <v>0</v>
      </c>
      <c r="V110" s="25"/>
    </row>
    <row r="111" spans="1:22" ht="12" x14ac:dyDescent="0.25">
      <c r="A111" s="32">
        <v>87060413</v>
      </c>
      <c r="B111" s="28" t="str">
        <f>IFERROR(PROPER(VLOOKUP(Tabla32[[#This Row],[CÉDULA]],'[1]PERSONAL QUIPUX'!$A$2:$BF$1000,2,FALSE)),"")</f>
        <v>Oscar Andres Benavides</v>
      </c>
      <c r="C111" s="28" t="str">
        <f>IFERROR(PROPER(VLOOKUP(Tabla32[[#This Row],[CÉDULA]],'[1]PERSONAL QUIPUX'!$A$2:$BF$1000,16,FALSE)),"")</f>
        <v>Casa Matriz</v>
      </c>
      <c r="D111" s="28" t="str">
        <f>IFERROR(PROPER(VLOOKUP(Tabla32[[#This Row],[CÉDULA]],'[1]PERSONAL QUIPUX'!$A$2:$BF$1000,17,FALSE)),"")</f>
        <v>Vicepresidencia De Fábrica De Software</v>
      </c>
      <c r="E111" s="23" t="s">
        <v>8</v>
      </c>
      <c r="F111" s="29">
        <v>43468</v>
      </c>
      <c r="G111" s="48">
        <v>0.72916666666666663</v>
      </c>
      <c r="H111" s="48">
        <v>0.875</v>
      </c>
      <c r="I11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111" s="36">
        <v>3.5</v>
      </c>
      <c r="K111" s="36">
        <v>0</v>
      </c>
      <c r="L111" s="36">
        <v>0</v>
      </c>
      <c r="M111" s="36">
        <v>0</v>
      </c>
      <c r="N111" s="36"/>
      <c r="O111" s="36"/>
      <c r="P111" s="36"/>
      <c r="Q111" s="24"/>
      <c r="R111" s="24"/>
      <c r="S111" s="30">
        <f>NETWORKDAYS.INTL(Tabla32[[#This Row],[FECHA INICIO]],Tabla32[[#This Row],[FECHA FIN]],1,$AD$8:$AD$8)</f>
        <v>0</v>
      </c>
      <c r="T111" s="25"/>
      <c r="U111" s="30">
        <f>Tabla32[[#This Row],['# DIAS VACACIONES]]+Tabla32[[#This Row],['# DIAS COMPENSADOS $]]</f>
        <v>0</v>
      </c>
      <c r="V111" s="25"/>
    </row>
    <row r="112" spans="1:22" ht="12" x14ac:dyDescent="0.25">
      <c r="A112" s="32">
        <v>87060413</v>
      </c>
      <c r="B112" s="28" t="str">
        <f>IFERROR(PROPER(VLOOKUP(Tabla32[[#This Row],[CÉDULA]],'[1]PERSONAL QUIPUX'!$A$2:$BF$1000,2,FALSE)),"")</f>
        <v>Oscar Andres Benavides</v>
      </c>
      <c r="C112" s="28" t="str">
        <f>IFERROR(PROPER(VLOOKUP(Tabla32[[#This Row],[CÉDULA]],'[1]PERSONAL QUIPUX'!$A$2:$BF$1000,16,FALSE)),"")</f>
        <v>Casa Matriz</v>
      </c>
      <c r="D112" s="28" t="str">
        <f>IFERROR(PROPER(VLOOKUP(Tabla32[[#This Row],[CÉDULA]],'[1]PERSONAL QUIPUX'!$A$2:$BF$1000,17,FALSE)),"")</f>
        <v>Vicepresidencia De Fábrica De Software</v>
      </c>
      <c r="E112" s="23" t="s">
        <v>8</v>
      </c>
      <c r="F112" s="29">
        <v>43468</v>
      </c>
      <c r="G112" s="48">
        <v>0.875</v>
      </c>
      <c r="H112" s="48">
        <v>0.91666666666666663</v>
      </c>
      <c r="I112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2" s="36">
        <v>0</v>
      </c>
      <c r="K112" s="36">
        <v>1</v>
      </c>
      <c r="L112" s="36">
        <v>0</v>
      </c>
      <c r="M112" s="36">
        <v>0</v>
      </c>
      <c r="N112" s="36"/>
      <c r="O112" s="36"/>
      <c r="P112" s="36"/>
      <c r="Q112" s="24"/>
      <c r="R112" s="24"/>
      <c r="S112" s="30">
        <f>NETWORKDAYS.INTL(Tabla32[[#This Row],[FECHA INICIO]],Tabla32[[#This Row],[FECHA FIN]],1,$AD$8:$AD$8)</f>
        <v>0</v>
      </c>
      <c r="T112" s="25"/>
      <c r="U112" s="30">
        <f>Tabla32[[#This Row],['# DIAS VACACIONES]]+Tabla32[[#This Row],['# DIAS COMPENSADOS $]]</f>
        <v>0</v>
      </c>
      <c r="V112" s="25"/>
    </row>
    <row r="113" spans="1:22" ht="12" x14ac:dyDescent="0.25">
      <c r="A113" s="32">
        <v>87060413</v>
      </c>
      <c r="B113" s="28" t="str">
        <f>IFERROR(PROPER(VLOOKUP(Tabla32[[#This Row],[CÉDULA]],'[1]PERSONAL QUIPUX'!$A$2:$BF$1000,2,FALSE)),"")</f>
        <v>Oscar Andres Benavides</v>
      </c>
      <c r="C113" s="28" t="str">
        <f>IFERROR(PROPER(VLOOKUP(Tabla32[[#This Row],[CÉDULA]],'[1]PERSONAL QUIPUX'!$A$2:$BF$1000,16,FALSE)),"")</f>
        <v>Casa Matriz</v>
      </c>
      <c r="D113" s="28" t="str">
        <f>IFERROR(PROPER(VLOOKUP(Tabla32[[#This Row],[CÉDULA]],'[1]PERSONAL QUIPUX'!$A$2:$BF$1000,17,FALSE)),"")</f>
        <v>Vicepresidencia De Fábrica De Software</v>
      </c>
      <c r="E113" s="23" t="s">
        <v>8</v>
      </c>
      <c r="F113" s="29">
        <v>43469</v>
      </c>
      <c r="G113" s="48">
        <v>0.75</v>
      </c>
      <c r="H113" s="48">
        <v>0.875</v>
      </c>
      <c r="I113" s="49">
        <f>IF(Tabla32[[#This Row],[ INICIO ]]&gt;Tabla32[[#This Row],[ FIN ]],($AD$6-Tabla32[[#This Row],[ INICIO ]])+Tabla32[[#This Row],[ FIN ]],Tabla32[[#This Row],[ FIN ]]-Tabla32[[#This Row],[ INICIO ]])</f>
        <v>0.125</v>
      </c>
      <c r="J113" s="36">
        <v>3</v>
      </c>
      <c r="K113" s="36">
        <v>0</v>
      </c>
      <c r="L113" s="36">
        <v>0</v>
      </c>
      <c r="M113" s="36">
        <v>0</v>
      </c>
      <c r="N113" s="36"/>
      <c r="O113" s="36"/>
      <c r="P113" s="36"/>
      <c r="Q113" s="24"/>
      <c r="R113" s="24"/>
      <c r="S113" s="30">
        <f>NETWORKDAYS.INTL(Tabla32[[#This Row],[FECHA INICIO]],Tabla32[[#This Row],[FECHA FIN]],1,$AD$8:$AD$8)</f>
        <v>0</v>
      </c>
      <c r="T113" s="25"/>
      <c r="U113" s="30">
        <f>Tabla32[[#This Row],['# DIAS VACACIONES]]+Tabla32[[#This Row],['# DIAS COMPENSADOS $]]</f>
        <v>0</v>
      </c>
      <c r="V113" s="25"/>
    </row>
    <row r="114" spans="1:22" ht="12" x14ac:dyDescent="0.25">
      <c r="A114" s="32">
        <v>87060413</v>
      </c>
      <c r="B114" s="28" t="str">
        <f>IFERROR(PROPER(VLOOKUP(Tabla32[[#This Row],[CÉDULA]],'[1]PERSONAL QUIPUX'!$A$2:$BF$1000,2,FALSE)),"")</f>
        <v>Oscar Andres Benavides</v>
      </c>
      <c r="C114" s="28" t="str">
        <f>IFERROR(PROPER(VLOOKUP(Tabla32[[#This Row],[CÉDULA]],'[1]PERSONAL QUIPUX'!$A$2:$BF$1000,16,FALSE)),"")</f>
        <v>Casa Matriz</v>
      </c>
      <c r="D114" s="28" t="str">
        <f>IFERROR(PROPER(VLOOKUP(Tabla32[[#This Row],[CÉDULA]],'[1]PERSONAL QUIPUX'!$A$2:$BF$1000,17,FALSE)),"")</f>
        <v>Vicepresidencia De Fábrica De Software</v>
      </c>
      <c r="E114" s="23" t="s">
        <v>8</v>
      </c>
      <c r="F114" s="29">
        <v>43469</v>
      </c>
      <c r="G114" s="48">
        <v>0.875</v>
      </c>
      <c r="H114" s="48">
        <v>0</v>
      </c>
      <c r="I114" s="49">
        <f>IF(Tabla32[[#This Row],[ INICIO ]]&gt;Tabla32[[#This Row],[ FIN ]],($AD$6-Tabla32[[#This Row],[ INICIO ]])+Tabla32[[#This Row],[ FIN ]],Tabla32[[#This Row],[ FIN ]]-Tabla32[[#This Row],[ INICIO ]])</f>
        <v>0.125</v>
      </c>
      <c r="J114" s="36">
        <v>0</v>
      </c>
      <c r="K114" s="36">
        <v>3</v>
      </c>
      <c r="L114" s="36">
        <v>0</v>
      </c>
      <c r="M114" s="36">
        <v>0</v>
      </c>
      <c r="N114" s="36"/>
      <c r="O114" s="36"/>
      <c r="P114" s="36"/>
      <c r="Q114" s="24"/>
      <c r="R114" s="24"/>
      <c r="S114" s="30">
        <f>NETWORKDAYS.INTL(Tabla32[[#This Row],[FECHA INICIO]],Tabla32[[#This Row],[FECHA FIN]],1,$AD$8:$AD$8)</f>
        <v>0</v>
      </c>
      <c r="T114" s="25"/>
      <c r="U114" s="30">
        <f>Tabla32[[#This Row],['# DIAS VACACIONES]]+Tabla32[[#This Row],['# DIAS COMPENSADOS $]]</f>
        <v>0</v>
      </c>
      <c r="V114" s="25"/>
    </row>
    <row r="115" spans="1:22" ht="12" x14ac:dyDescent="0.25">
      <c r="A115" s="32">
        <v>87060413</v>
      </c>
      <c r="B115" s="28" t="str">
        <f>IFERROR(PROPER(VLOOKUP(Tabla32[[#This Row],[CÉDULA]],'[1]PERSONAL QUIPUX'!$A$2:$BF$1000,2,FALSE)),"")</f>
        <v>Oscar Andres Benavides</v>
      </c>
      <c r="C115" s="28" t="str">
        <f>IFERROR(PROPER(VLOOKUP(Tabla32[[#This Row],[CÉDULA]],'[1]PERSONAL QUIPUX'!$A$2:$BF$1000,16,FALSE)),"")</f>
        <v>Casa Matriz</v>
      </c>
      <c r="D115" s="28" t="str">
        <f>IFERROR(PROPER(VLOOKUP(Tabla32[[#This Row],[CÉDULA]],'[1]PERSONAL QUIPUX'!$A$2:$BF$1000,17,FALSE)),"")</f>
        <v>Vicepresidencia De Fábrica De Software</v>
      </c>
      <c r="E115" s="23" t="s">
        <v>8</v>
      </c>
      <c r="F115" s="29">
        <v>43470</v>
      </c>
      <c r="G115" s="48">
        <v>0</v>
      </c>
      <c r="H115" s="48">
        <v>4.1666666666666664E-2</v>
      </c>
      <c r="I115" s="49">
        <f>IF(Tabla32[[#This Row],[ INICIO ]]&gt;Tabla32[[#This Row],[ FIN ]],($AD$6-Tabla32[[#This Row],[ INICIO ]])+Tabla32[[#This Row],[ FIN ]],Tabla32[[#This Row],[ FIN ]]-Tabla32[[#This Row],[ INICIO ]])</f>
        <v>4.1666666666666664E-2</v>
      </c>
      <c r="J115" s="36">
        <v>0</v>
      </c>
      <c r="K115" s="36">
        <v>1</v>
      </c>
      <c r="L115" s="36">
        <v>0</v>
      </c>
      <c r="M115" s="36">
        <v>0</v>
      </c>
      <c r="N115" s="36"/>
      <c r="O115" s="36"/>
      <c r="P115" s="36"/>
      <c r="Q115" s="24"/>
      <c r="R115" s="24"/>
      <c r="S115" s="30">
        <f>NETWORKDAYS.INTL(Tabla32[[#This Row],[FECHA INICIO]],Tabla32[[#This Row],[FECHA FIN]],1,$AD$8:$AD$8)</f>
        <v>0</v>
      </c>
      <c r="T115" s="25"/>
      <c r="U115" s="30">
        <f>Tabla32[[#This Row],['# DIAS VACACIONES]]+Tabla32[[#This Row],['# DIAS COMPENSADOS $]]</f>
        <v>0</v>
      </c>
      <c r="V115" s="25"/>
    </row>
    <row r="116" spans="1:22" ht="12" x14ac:dyDescent="0.2">
      <c r="A116" s="32">
        <v>1128473414</v>
      </c>
      <c r="B116" s="28" t="str">
        <f>IFERROR(PROPER(VLOOKUP(Tabla32[[#This Row],[CÉDULA]],'[1]PERSONAL QUIPUX'!$A$2:$BF$1000,2,FALSE)),"")</f>
        <v>Duvan Alexis Acevedo Marin</v>
      </c>
      <c r="C116" s="28" t="str">
        <f>IFERROR(PROPER(VLOOKUP(Tabla32[[#This Row],[CÉDULA]],'[1]PERSONAL QUIPUX'!$A$2:$BF$1000,16,FALSE)),"")</f>
        <v>Casa Matriz</v>
      </c>
      <c r="D116" s="28" t="str">
        <f>IFERROR(PROPER(VLOOKUP(Tabla32[[#This Row],[CÉDULA]],'[1]PERSONAL QUIPUX'!$A$2:$BF$1000,17,FALSE)),"")</f>
        <v>Vicepresidencia De Fábrica De Software</v>
      </c>
      <c r="E116" s="23" t="s">
        <v>8</v>
      </c>
      <c r="F116" s="42">
        <v>43455</v>
      </c>
      <c r="G116" s="48">
        <v>0.75</v>
      </c>
      <c r="H116" s="48">
        <v>0.875</v>
      </c>
      <c r="I116" s="49">
        <f>IF(Tabla32[[#This Row],[ INICIO ]]&gt;Tabla32[[#This Row],[ FIN ]],($AD$6-Tabla32[[#This Row],[ INICIO ]])+Tabla32[[#This Row],[ FIN ]],Tabla32[[#This Row],[ FIN ]]-Tabla32[[#This Row],[ INICIO ]])</f>
        <v>0.125</v>
      </c>
      <c r="J116" s="36">
        <v>3</v>
      </c>
      <c r="K116" s="36">
        <v>0</v>
      </c>
      <c r="L116" s="36">
        <v>0</v>
      </c>
      <c r="M116" s="36">
        <v>0</v>
      </c>
      <c r="N116" s="36"/>
      <c r="O116" s="36"/>
      <c r="P116" s="36"/>
      <c r="Q116" s="24"/>
      <c r="R116" s="24"/>
      <c r="S116" s="30">
        <f>NETWORKDAYS.INTL(Tabla32[[#This Row],[FECHA INICIO]],Tabla32[[#This Row],[FECHA FIN]],1,$AD$8:$AD$8)</f>
        <v>0</v>
      </c>
      <c r="T116" s="25"/>
      <c r="U116" s="30">
        <f>Tabla32[[#This Row],['# DIAS VACACIONES]]+Tabla32[[#This Row],['# DIAS COMPENSADOS $]]</f>
        <v>0</v>
      </c>
      <c r="V116" s="25"/>
    </row>
    <row r="117" spans="1:22" ht="12" x14ac:dyDescent="0.2">
      <c r="A117" s="32">
        <v>1128473414</v>
      </c>
      <c r="B117" s="28" t="str">
        <f>IFERROR(PROPER(VLOOKUP(Tabla32[[#This Row],[CÉDULA]],'[1]PERSONAL QUIPUX'!$A$2:$BF$1000,2,FALSE)),"")</f>
        <v>Duvan Alexis Acevedo Marin</v>
      </c>
      <c r="C117" s="28" t="str">
        <f>IFERROR(PROPER(VLOOKUP(Tabla32[[#This Row],[CÉDULA]],'[1]PERSONAL QUIPUX'!$A$2:$BF$1000,16,FALSE)),"")</f>
        <v>Casa Matriz</v>
      </c>
      <c r="D117" s="28" t="str">
        <f>IFERROR(PROPER(VLOOKUP(Tabla32[[#This Row],[CÉDULA]],'[1]PERSONAL QUIPUX'!$A$2:$BF$1000,17,FALSE)),"")</f>
        <v>Vicepresidencia De Fábrica De Software</v>
      </c>
      <c r="E117" s="23" t="s">
        <v>8</v>
      </c>
      <c r="F117" s="42">
        <v>43455</v>
      </c>
      <c r="G117" s="48">
        <v>0.875</v>
      </c>
      <c r="H117" s="48">
        <v>0.91666666666666663</v>
      </c>
      <c r="I11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17" s="36">
        <v>0</v>
      </c>
      <c r="K117" s="36">
        <v>1</v>
      </c>
      <c r="L117" s="36">
        <v>0</v>
      </c>
      <c r="M117" s="36">
        <v>0</v>
      </c>
      <c r="N117" s="36"/>
      <c r="O117" s="36"/>
      <c r="P117" s="36"/>
      <c r="Q117" s="24"/>
      <c r="R117" s="24"/>
      <c r="S117" s="30">
        <f>NETWORKDAYS.INTL(Tabla32[[#This Row],[FECHA INICIO]],Tabla32[[#This Row],[FECHA FIN]],1,$AD$8:$AD$8)</f>
        <v>0</v>
      </c>
      <c r="T117" s="25"/>
      <c r="U117" s="30">
        <f>Tabla32[[#This Row],['# DIAS VACACIONES]]+Tabla32[[#This Row],['# DIAS COMPENSADOS $]]</f>
        <v>0</v>
      </c>
      <c r="V117" s="25"/>
    </row>
    <row r="118" spans="1:22" ht="12" x14ac:dyDescent="0.2">
      <c r="A118" s="32">
        <v>1128473414</v>
      </c>
      <c r="B118" s="28" t="str">
        <f>IFERROR(PROPER(VLOOKUP(Tabla32[[#This Row],[CÉDULA]],'[1]PERSONAL QUIPUX'!$A$2:$BF$1000,2,FALSE)),"")</f>
        <v>Duvan Alexis Acevedo Marin</v>
      </c>
      <c r="C118" s="28" t="str">
        <f>IFERROR(PROPER(VLOOKUP(Tabla32[[#This Row],[CÉDULA]],'[1]PERSONAL QUIPUX'!$A$2:$BF$1000,16,FALSE)),"")</f>
        <v>Casa Matriz</v>
      </c>
      <c r="D118" s="28" t="str">
        <f>IFERROR(PROPER(VLOOKUP(Tabla32[[#This Row],[CÉDULA]],'[1]PERSONAL QUIPUX'!$A$2:$BF$1000,17,FALSE)),"")</f>
        <v>Vicepresidencia De Fábrica De Software</v>
      </c>
      <c r="E118" s="23" t="s">
        <v>8</v>
      </c>
      <c r="F118" s="42">
        <v>43456</v>
      </c>
      <c r="G118" s="48">
        <v>0.58333333333333337</v>
      </c>
      <c r="H118" s="48">
        <v>0.75</v>
      </c>
      <c r="I118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18" s="36">
        <v>4</v>
      </c>
      <c r="K118" s="36">
        <v>0</v>
      </c>
      <c r="L118" s="36">
        <v>0</v>
      </c>
      <c r="M118" s="36">
        <v>0</v>
      </c>
      <c r="N118" s="36"/>
      <c r="O118" s="36"/>
      <c r="P118" s="36"/>
      <c r="Q118" s="24"/>
      <c r="R118" s="24"/>
      <c r="S118" s="30">
        <f>NETWORKDAYS.INTL(Tabla32[[#This Row],[FECHA INICIO]],Tabla32[[#This Row],[FECHA FIN]],1,$AD$8:$AD$8)</f>
        <v>0</v>
      </c>
      <c r="T118" s="25"/>
      <c r="U118" s="30">
        <f>Tabla32[[#This Row],['# DIAS VACACIONES]]+Tabla32[[#This Row],['# DIAS COMPENSADOS $]]</f>
        <v>0</v>
      </c>
      <c r="V118" s="25"/>
    </row>
    <row r="119" spans="1:22" ht="12" x14ac:dyDescent="0.2">
      <c r="A119" s="32">
        <v>1128473414</v>
      </c>
      <c r="B119" s="28" t="str">
        <f>IFERROR(PROPER(VLOOKUP(Tabla32[[#This Row],[CÉDULA]],'[1]PERSONAL QUIPUX'!$A$2:$BF$1000,2,FALSE)),"")</f>
        <v>Duvan Alexis Acevedo Marin</v>
      </c>
      <c r="C119" s="28" t="str">
        <f>IFERROR(PROPER(VLOOKUP(Tabla32[[#This Row],[CÉDULA]],'[1]PERSONAL QUIPUX'!$A$2:$BF$1000,16,FALSE)),"")</f>
        <v>Casa Matriz</v>
      </c>
      <c r="D119" s="28" t="str">
        <f>IFERROR(PROPER(VLOOKUP(Tabla32[[#This Row],[CÉDULA]],'[1]PERSONAL QUIPUX'!$A$2:$BF$1000,17,FALSE)),"")</f>
        <v>Vicepresidencia De Fábrica De Software</v>
      </c>
      <c r="E119" s="23" t="s">
        <v>8</v>
      </c>
      <c r="F119" s="42">
        <v>43460</v>
      </c>
      <c r="G119" s="48">
        <v>0.75</v>
      </c>
      <c r="H119" s="48">
        <v>0.875</v>
      </c>
      <c r="I119" s="49">
        <f>IF(Tabla32[[#This Row],[ INICIO ]]&gt;Tabla32[[#This Row],[ FIN ]],($AD$6-Tabla32[[#This Row],[ INICIO ]])+Tabla32[[#This Row],[ FIN ]],Tabla32[[#This Row],[ FIN ]]-Tabla32[[#This Row],[ INICIO ]])</f>
        <v>0.125</v>
      </c>
      <c r="J119" s="36">
        <v>3</v>
      </c>
      <c r="K119" s="36">
        <v>0</v>
      </c>
      <c r="L119" s="36">
        <v>0</v>
      </c>
      <c r="M119" s="36">
        <v>0</v>
      </c>
      <c r="N119" s="36"/>
      <c r="O119" s="36"/>
      <c r="P119" s="36"/>
      <c r="Q119" s="24"/>
      <c r="R119" s="24"/>
      <c r="S119" s="30">
        <f>NETWORKDAYS.INTL(Tabla32[[#This Row],[FECHA INICIO]],Tabla32[[#This Row],[FECHA FIN]],1,$AD$8:$AD$8)</f>
        <v>0</v>
      </c>
      <c r="T119" s="25"/>
      <c r="U119" s="30">
        <f>Tabla32[[#This Row],['# DIAS VACACIONES]]+Tabla32[[#This Row],['# DIAS COMPENSADOS $]]</f>
        <v>0</v>
      </c>
      <c r="V119" s="25"/>
    </row>
    <row r="120" spans="1:22" ht="12" x14ac:dyDescent="0.2">
      <c r="A120" s="32">
        <v>1128473414</v>
      </c>
      <c r="B120" s="28" t="str">
        <f>IFERROR(PROPER(VLOOKUP(Tabla32[[#This Row],[CÉDULA]],'[1]PERSONAL QUIPUX'!$A$2:$BF$1000,2,FALSE)),"")</f>
        <v>Duvan Alexis Acevedo Marin</v>
      </c>
      <c r="C120" s="28" t="str">
        <f>IFERROR(PROPER(VLOOKUP(Tabla32[[#This Row],[CÉDULA]],'[1]PERSONAL QUIPUX'!$A$2:$BF$1000,16,FALSE)),"")</f>
        <v>Casa Matriz</v>
      </c>
      <c r="D120" s="28" t="str">
        <f>IFERROR(PROPER(VLOOKUP(Tabla32[[#This Row],[CÉDULA]],'[1]PERSONAL QUIPUX'!$A$2:$BF$1000,17,FALSE)),"")</f>
        <v>Vicepresidencia De Fábrica De Software</v>
      </c>
      <c r="E120" s="23" t="s">
        <v>8</v>
      </c>
      <c r="F120" s="42">
        <v>43460</v>
      </c>
      <c r="G120" s="48">
        <v>0.875</v>
      </c>
      <c r="H120" s="48">
        <v>0.95833333333333337</v>
      </c>
      <c r="I120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0" s="36">
        <v>0</v>
      </c>
      <c r="K120" s="36">
        <v>2</v>
      </c>
      <c r="L120" s="36">
        <v>0</v>
      </c>
      <c r="M120" s="36">
        <v>0</v>
      </c>
      <c r="N120" s="36"/>
      <c r="O120" s="36"/>
      <c r="P120" s="36"/>
      <c r="Q120" s="24"/>
      <c r="R120" s="24"/>
      <c r="S120" s="30">
        <f>NETWORKDAYS.INTL(Tabla32[[#This Row],[FECHA INICIO]],Tabla32[[#This Row],[FECHA FIN]],1,$AD$8:$AD$8)</f>
        <v>0</v>
      </c>
      <c r="T120" s="25"/>
      <c r="U120" s="30">
        <f>Tabla32[[#This Row],['# DIAS VACACIONES]]+Tabla32[[#This Row],['# DIAS COMPENSADOS $]]</f>
        <v>0</v>
      </c>
      <c r="V120" s="25"/>
    </row>
    <row r="121" spans="1:22" ht="12" x14ac:dyDescent="0.2">
      <c r="A121" s="32">
        <v>1128473414</v>
      </c>
      <c r="B121" s="28" t="str">
        <f>IFERROR(PROPER(VLOOKUP(Tabla32[[#This Row],[CÉDULA]],'[1]PERSONAL QUIPUX'!$A$2:$BF$1000,2,FALSE)),"")</f>
        <v>Duvan Alexis Acevedo Marin</v>
      </c>
      <c r="C121" s="28" t="str">
        <f>IFERROR(PROPER(VLOOKUP(Tabla32[[#This Row],[CÉDULA]],'[1]PERSONAL QUIPUX'!$A$2:$BF$1000,16,FALSE)),"")</f>
        <v>Casa Matriz</v>
      </c>
      <c r="D121" s="28" t="str">
        <f>IFERROR(PROPER(VLOOKUP(Tabla32[[#This Row],[CÉDULA]],'[1]PERSONAL QUIPUX'!$A$2:$BF$1000,17,FALSE)),"")</f>
        <v>Vicepresidencia De Fábrica De Software</v>
      </c>
      <c r="E121" s="23" t="s">
        <v>8</v>
      </c>
      <c r="F121" s="42">
        <v>43461</v>
      </c>
      <c r="G121" s="48">
        <v>0.75</v>
      </c>
      <c r="H121" s="48">
        <v>0.875</v>
      </c>
      <c r="I121" s="49">
        <f>IF(Tabla32[[#This Row],[ INICIO ]]&gt;Tabla32[[#This Row],[ FIN ]],($AD$6-Tabla32[[#This Row],[ INICIO ]])+Tabla32[[#This Row],[ FIN ]],Tabla32[[#This Row],[ FIN ]]-Tabla32[[#This Row],[ INICIO ]])</f>
        <v>0.125</v>
      </c>
      <c r="J121" s="36">
        <v>3</v>
      </c>
      <c r="K121" s="36">
        <v>0</v>
      </c>
      <c r="L121" s="36">
        <v>0</v>
      </c>
      <c r="M121" s="36">
        <v>0</v>
      </c>
      <c r="N121" s="36"/>
      <c r="O121" s="36"/>
      <c r="P121" s="36"/>
      <c r="Q121" s="24"/>
      <c r="R121" s="24"/>
      <c r="S121" s="30">
        <f>NETWORKDAYS.INTL(Tabla32[[#This Row],[FECHA INICIO]],Tabla32[[#This Row],[FECHA FIN]],1,$AD$8:$AD$8)</f>
        <v>0</v>
      </c>
      <c r="T121" s="25"/>
      <c r="U121" s="30">
        <f>Tabla32[[#This Row],['# DIAS VACACIONES]]+Tabla32[[#This Row],['# DIAS COMPENSADOS $]]</f>
        <v>0</v>
      </c>
      <c r="V121" s="25"/>
    </row>
    <row r="122" spans="1:22" ht="12" x14ac:dyDescent="0.2">
      <c r="A122" s="32">
        <v>1128473414</v>
      </c>
      <c r="B122" s="28" t="str">
        <f>IFERROR(PROPER(VLOOKUP(Tabla32[[#This Row],[CÉDULA]],'[1]PERSONAL QUIPUX'!$A$2:$BF$1000,2,FALSE)),"")</f>
        <v>Duvan Alexis Acevedo Marin</v>
      </c>
      <c r="C122" s="28" t="str">
        <f>IFERROR(PROPER(VLOOKUP(Tabla32[[#This Row],[CÉDULA]],'[1]PERSONAL QUIPUX'!$A$2:$BF$1000,16,FALSE)),"")</f>
        <v>Casa Matriz</v>
      </c>
      <c r="D122" s="28" t="str">
        <f>IFERROR(PROPER(VLOOKUP(Tabla32[[#This Row],[CÉDULA]],'[1]PERSONAL QUIPUX'!$A$2:$BF$1000,17,FALSE)),"")</f>
        <v>Vicepresidencia De Fábrica De Software</v>
      </c>
      <c r="E122" s="23" t="s">
        <v>8</v>
      </c>
      <c r="F122" s="42">
        <v>43461</v>
      </c>
      <c r="G122" s="48">
        <v>0.875</v>
      </c>
      <c r="H122" s="48">
        <v>0</v>
      </c>
      <c r="I122" s="49">
        <f>IF(Tabla32[[#This Row],[ INICIO ]]&gt;Tabla32[[#This Row],[ FIN ]],($AD$6-Tabla32[[#This Row],[ INICIO ]])+Tabla32[[#This Row],[ FIN ]],Tabla32[[#This Row],[ FIN ]]-Tabla32[[#This Row],[ INICIO ]])</f>
        <v>0.125</v>
      </c>
      <c r="J122" s="36">
        <v>0</v>
      </c>
      <c r="K122" s="36">
        <v>3</v>
      </c>
      <c r="L122" s="36">
        <v>0</v>
      </c>
      <c r="M122" s="36">
        <v>0</v>
      </c>
      <c r="N122" s="36"/>
      <c r="O122" s="36"/>
      <c r="P122" s="36"/>
      <c r="Q122" s="24"/>
      <c r="R122" s="24"/>
      <c r="S122" s="30">
        <f>NETWORKDAYS.INTL(Tabla32[[#This Row],[FECHA INICIO]],Tabla32[[#This Row],[FECHA FIN]],1,$AD$8:$AD$8)</f>
        <v>0</v>
      </c>
      <c r="T122" s="25"/>
      <c r="U122" s="30">
        <f>Tabla32[[#This Row],['# DIAS VACACIONES]]+Tabla32[[#This Row],['# DIAS COMPENSADOS $]]</f>
        <v>0</v>
      </c>
      <c r="V122" s="25"/>
    </row>
    <row r="123" spans="1:22" ht="12" x14ac:dyDescent="0.2">
      <c r="A123" s="32">
        <v>1128473414</v>
      </c>
      <c r="B123" s="28" t="str">
        <f>IFERROR(PROPER(VLOOKUP(Tabla32[[#This Row],[CÉDULA]],'[1]PERSONAL QUIPUX'!$A$2:$BF$1000,2,FALSE)),"")</f>
        <v>Duvan Alexis Acevedo Marin</v>
      </c>
      <c r="C123" s="28" t="str">
        <f>IFERROR(PROPER(VLOOKUP(Tabla32[[#This Row],[CÉDULA]],'[1]PERSONAL QUIPUX'!$A$2:$BF$1000,16,FALSE)),"")</f>
        <v>Casa Matriz</v>
      </c>
      <c r="D123" s="28" t="str">
        <f>IFERROR(PROPER(VLOOKUP(Tabla32[[#This Row],[CÉDULA]],'[1]PERSONAL QUIPUX'!$A$2:$BF$1000,17,FALSE)),"")</f>
        <v>Vicepresidencia De Fábrica De Software</v>
      </c>
      <c r="E123" s="23" t="s">
        <v>8</v>
      </c>
      <c r="F123" s="42">
        <v>43462</v>
      </c>
      <c r="G123" s="48">
        <v>0.75</v>
      </c>
      <c r="H123" s="48">
        <v>0.875</v>
      </c>
      <c r="I123" s="49">
        <f>IF(Tabla32[[#This Row],[ INICIO ]]&gt;Tabla32[[#This Row],[ FIN ]],($AD$6-Tabla32[[#This Row],[ INICIO ]])+Tabla32[[#This Row],[ FIN ]],Tabla32[[#This Row],[ FIN ]]-Tabla32[[#This Row],[ INICIO ]])</f>
        <v>0.125</v>
      </c>
      <c r="J123" s="36">
        <v>3</v>
      </c>
      <c r="K123" s="36">
        <v>0</v>
      </c>
      <c r="L123" s="36">
        <v>0</v>
      </c>
      <c r="M123" s="36">
        <v>0</v>
      </c>
      <c r="N123" s="36"/>
      <c r="O123" s="36"/>
      <c r="P123" s="36"/>
      <c r="Q123" s="24"/>
      <c r="R123" s="24"/>
      <c r="S123" s="30">
        <f>NETWORKDAYS.INTL(Tabla32[[#This Row],[FECHA INICIO]],Tabla32[[#This Row],[FECHA FIN]],1,$AD$8:$AD$8)</f>
        <v>0</v>
      </c>
      <c r="T123" s="25"/>
      <c r="U123" s="30">
        <f>Tabla32[[#This Row],['# DIAS VACACIONES]]+Tabla32[[#This Row],['# DIAS COMPENSADOS $]]</f>
        <v>0</v>
      </c>
      <c r="V123" s="25"/>
    </row>
    <row r="124" spans="1:22" ht="12" x14ac:dyDescent="0.2">
      <c r="A124" s="32">
        <v>1128473414</v>
      </c>
      <c r="B124" s="28" t="str">
        <f>IFERROR(PROPER(VLOOKUP(Tabla32[[#This Row],[CÉDULA]],'[1]PERSONAL QUIPUX'!$A$2:$BF$1000,2,FALSE)),"")</f>
        <v>Duvan Alexis Acevedo Marin</v>
      </c>
      <c r="C124" s="28" t="str">
        <f>IFERROR(PROPER(VLOOKUP(Tabla32[[#This Row],[CÉDULA]],'[1]PERSONAL QUIPUX'!$A$2:$BF$1000,16,FALSE)),"")</f>
        <v>Casa Matriz</v>
      </c>
      <c r="D124" s="28" t="str">
        <f>IFERROR(PROPER(VLOOKUP(Tabla32[[#This Row],[CÉDULA]],'[1]PERSONAL QUIPUX'!$A$2:$BF$1000,17,FALSE)),"")</f>
        <v>Vicepresidencia De Fábrica De Software</v>
      </c>
      <c r="E124" s="23" t="s">
        <v>8</v>
      </c>
      <c r="F124" s="42">
        <v>43462</v>
      </c>
      <c r="G124" s="48">
        <v>0.875</v>
      </c>
      <c r="H124" s="48">
        <v>0.95833333333333337</v>
      </c>
      <c r="I124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24" s="36">
        <v>0</v>
      </c>
      <c r="K124" s="36">
        <v>2</v>
      </c>
      <c r="L124" s="36">
        <v>0</v>
      </c>
      <c r="M124" s="36">
        <v>0</v>
      </c>
      <c r="N124" s="36"/>
      <c r="O124" s="36"/>
      <c r="P124" s="36"/>
      <c r="Q124" s="24"/>
      <c r="R124" s="24"/>
      <c r="S124" s="30">
        <f>NETWORKDAYS.INTL(Tabla32[[#This Row],[FECHA INICIO]],Tabla32[[#This Row],[FECHA FIN]],1,$AD$8:$AD$8)</f>
        <v>0</v>
      </c>
      <c r="T124" s="25"/>
      <c r="U124" s="30">
        <f>Tabla32[[#This Row],['# DIAS VACACIONES]]+Tabla32[[#This Row],['# DIAS COMPENSADOS $]]</f>
        <v>0</v>
      </c>
      <c r="V124" s="25"/>
    </row>
    <row r="125" spans="1:22" ht="12" x14ac:dyDescent="0.2">
      <c r="A125" s="32">
        <v>1128473414</v>
      </c>
      <c r="B125" s="28" t="str">
        <f>IFERROR(PROPER(VLOOKUP(Tabla32[[#This Row],[CÉDULA]],'[1]PERSONAL QUIPUX'!$A$2:$BF$1000,2,FALSE)),"")</f>
        <v>Duvan Alexis Acevedo Marin</v>
      </c>
      <c r="C125" s="28" t="str">
        <f>IFERROR(PROPER(VLOOKUP(Tabla32[[#This Row],[CÉDULA]],'[1]PERSONAL QUIPUX'!$A$2:$BF$1000,16,FALSE)),"")</f>
        <v>Casa Matriz</v>
      </c>
      <c r="D125" s="28" t="str">
        <f>IFERROR(PROPER(VLOOKUP(Tabla32[[#This Row],[CÉDULA]],'[1]PERSONAL QUIPUX'!$A$2:$BF$1000,17,FALSE)),"")</f>
        <v>Vicepresidencia De Fábrica De Software</v>
      </c>
      <c r="E125" s="23" t="s">
        <v>8</v>
      </c>
      <c r="F125" s="42">
        <v>43463</v>
      </c>
      <c r="G125" s="48">
        <v>0.41666666666666669</v>
      </c>
      <c r="H125" s="48">
        <v>0.875</v>
      </c>
      <c r="I125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5" s="36">
        <v>11</v>
      </c>
      <c r="K125" s="36">
        <v>0</v>
      </c>
      <c r="L125" s="36">
        <v>0</v>
      </c>
      <c r="M125" s="36">
        <v>0</v>
      </c>
      <c r="N125" s="36"/>
      <c r="O125" s="36"/>
      <c r="P125" s="36"/>
      <c r="Q125" s="24"/>
      <c r="R125" s="24"/>
      <c r="S125" s="30">
        <f>NETWORKDAYS.INTL(Tabla32[[#This Row],[FECHA INICIO]],Tabla32[[#This Row],[FECHA FIN]],1,$AD$8:$AD$8)</f>
        <v>0</v>
      </c>
      <c r="T125" s="25"/>
      <c r="U125" s="30">
        <f>Tabla32[[#This Row],['# DIAS VACACIONES]]+Tabla32[[#This Row],['# DIAS COMPENSADOS $]]</f>
        <v>0</v>
      </c>
      <c r="V125" s="25"/>
    </row>
    <row r="126" spans="1:22" ht="12" x14ac:dyDescent="0.2">
      <c r="A126" s="32">
        <v>1128473414</v>
      </c>
      <c r="B126" s="28" t="str">
        <f>IFERROR(PROPER(VLOOKUP(Tabla32[[#This Row],[CÉDULA]],'[1]PERSONAL QUIPUX'!$A$2:$BF$1000,2,FALSE)),"")</f>
        <v>Duvan Alexis Acevedo Marin</v>
      </c>
      <c r="C126" s="28" t="str">
        <f>IFERROR(PROPER(VLOOKUP(Tabla32[[#This Row],[CÉDULA]],'[1]PERSONAL QUIPUX'!$A$2:$BF$1000,16,FALSE)),"")</f>
        <v>Casa Matriz</v>
      </c>
      <c r="D126" s="28" t="str">
        <f>IFERROR(PROPER(VLOOKUP(Tabla32[[#This Row],[CÉDULA]],'[1]PERSONAL QUIPUX'!$A$2:$BF$1000,17,FALSE)),"")</f>
        <v>Vicepresidencia De Fábrica De Software</v>
      </c>
      <c r="E126" s="23" t="s">
        <v>8</v>
      </c>
      <c r="F126" s="42">
        <v>43464</v>
      </c>
      <c r="G126" s="48">
        <v>0.41666666666666669</v>
      </c>
      <c r="H126" s="48">
        <v>0.875</v>
      </c>
      <c r="I126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26" s="36">
        <v>11</v>
      </c>
      <c r="K126" s="36">
        <v>0</v>
      </c>
      <c r="L126" s="36">
        <v>0</v>
      </c>
      <c r="M126" s="36">
        <v>0</v>
      </c>
      <c r="N126" s="36"/>
      <c r="O126" s="36"/>
      <c r="P126" s="36"/>
      <c r="Q126" s="24"/>
      <c r="R126" s="24"/>
      <c r="S126" s="30">
        <f>NETWORKDAYS.INTL(Tabla32[[#This Row],[FECHA INICIO]],Tabla32[[#This Row],[FECHA FIN]],1,$AD$8:$AD$8)</f>
        <v>0</v>
      </c>
      <c r="T126" s="25"/>
      <c r="U126" s="30">
        <f>Tabla32[[#This Row],['# DIAS VACACIONES]]+Tabla32[[#This Row],['# DIAS COMPENSADOS $]]</f>
        <v>0</v>
      </c>
      <c r="V126" s="25"/>
    </row>
    <row r="127" spans="1:22" ht="12" x14ac:dyDescent="0.2">
      <c r="A127" s="32">
        <v>1128473414</v>
      </c>
      <c r="B127" s="28" t="str">
        <f>IFERROR(PROPER(VLOOKUP(Tabla32[[#This Row],[CÉDULA]],'[1]PERSONAL QUIPUX'!$A$2:$BF$1000,2,FALSE)),"")</f>
        <v>Duvan Alexis Acevedo Marin</v>
      </c>
      <c r="C127" s="28" t="str">
        <f>IFERROR(PROPER(VLOOKUP(Tabla32[[#This Row],[CÉDULA]],'[1]PERSONAL QUIPUX'!$A$2:$BF$1000,16,FALSE)),"")</f>
        <v>Casa Matriz</v>
      </c>
      <c r="D127" s="28" t="str">
        <f>IFERROR(PROPER(VLOOKUP(Tabla32[[#This Row],[CÉDULA]],'[1]PERSONAL QUIPUX'!$A$2:$BF$1000,17,FALSE)),"")</f>
        <v>Vicepresidencia De Fábrica De Software</v>
      </c>
      <c r="E127" s="23" t="s">
        <v>8</v>
      </c>
      <c r="F127" s="42">
        <v>43464</v>
      </c>
      <c r="G127" s="48">
        <v>0.875</v>
      </c>
      <c r="H127" s="48">
        <v>0</v>
      </c>
      <c r="I127" s="49">
        <f>IF(Tabla32[[#This Row],[ INICIO ]]&gt;Tabla32[[#This Row],[ FIN ]],($AD$6-Tabla32[[#This Row],[ INICIO ]])+Tabla32[[#This Row],[ FIN ]],Tabla32[[#This Row],[ FIN ]]-Tabla32[[#This Row],[ INICIO ]])</f>
        <v>0.125</v>
      </c>
      <c r="J127" s="36">
        <v>0</v>
      </c>
      <c r="K127" s="36">
        <v>3</v>
      </c>
      <c r="L127" s="36">
        <v>0</v>
      </c>
      <c r="M127" s="36">
        <v>0</v>
      </c>
      <c r="N127" s="36"/>
      <c r="O127" s="36"/>
      <c r="P127" s="36"/>
      <c r="Q127" s="24"/>
      <c r="R127" s="24"/>
      <c r="S127" s="30">
        <f>NETWORKDAYS.INTL(Tabla32[[#This Row],[FECHA INICIO]],Tabla32[[#This Row],[FECHA FIN]],1,$AD$8:$AD$8)</f>
        <v>0</v>
      </c>
      <c r="T127" s="25"/>
      <c r="U127" s="30">
        <f>Tabla32[[#This Row],['# DIAS VACACIONES]]+Tabla32[[#This Row],['# DIAS COMPENSADOS $]]</f>
        <v>0</v>
      </c>
      <c r="V127" s="25"/>
    </row>
    <row r="128" spans="1:22" ht="12" x14ac:dyDescent="0.2">
      <c r="A128" s="32">
        <v>1128473414</v>
      </c>
      <c r="B128" s="28" t="str">
        <f>IFERROR(PROPER(VLOOKUP(Tabla32[[#This Row],[CÉDULA]],'[1]PERSONAL QUIPUX'!$A$2:$BF$1000,2,FALSE)),"")</f>
        <v>Duvan Alexis Acevedo Marin</v>
      </c>
      <c r="C128" s="28" t="str">
        <f>IFERROR(PROPER(VLOOKUP(Tabla32[[#This Row],[CÉDULA]],'[1]PERSONAL QUIPUX'!$A$2:$BF$1000,16,FALSE)),"")</f>
        <v>Casa Matriz</v>
      </c>
      <c r="D128" s="28" t="str">
        <f>IFERROR(PROPER(VLOOKUP(Tabla32[[#This Row],[CÉDULA]],'[1]PERSONAL QUIPUX'!$A$2:$BF$1000,17,FALSE)),"")</f>
        <v>Vicepresidencia De Fábrica De Software</v>
      </c>
      <c r="E128" s="23" t="s">
        <v>8</v>
      </c>
      <c r="F128" s="42">
        <v>43467</v>
      </c>
      <c r="G128" s="48">
        <v>0.75</v>
      </c>
      <c r="H128" s="48">
        <v>0.875</v>
      </c>
      <c r="I128" s="49">
        <f>IF(Tabla32[[#This Row],[ INICIO ]]&gt;Tabla32[[#This Row],[ FIN ]],($AD$6-Tabla32[[#This Row],[ INICIO ]])+Tabla32[[#This Row],[ FIN ]],Tabla32[[#This Row],[ FIN ]]-Tabla32[[#This Row],[ INICIO ]])</f>
        <v>0.125</v>
      </c>
      <c r="J128" s="36">
        <v>3</v>
      </c>
      <c r="K128" s="36">
        <v>0</v>
      </c>
      <c r="L128" s="36">
        <v>0</v>
      </c>
      <c r="M128" s="36">
        <v>0</v>
      </c>
      <c r="N128" s="36"/>
      <c r="O128" s="36"/>
      <c r="P128" s="36"/>
      <c r="Q128" s="24"/>
      <c r="R128" s="24"/>
      <c r="S128" s="30">
        <f>NETWORKDAYS.INTL(Tabla32[[#This Row],[FECHA INICIO]],Tabla32[[#This Row],[FECHA FIN]],1,$AD$8:$AD$8)</f>
        <v>0</v>
      </c>
      <c r="T128" s="25"/>
      <c r="U128" s="30">
        <f>Tabla32[[#This Row],['# DIAS VACACIONES]]+Tabla32[[#This Row],['# DIAS COMPENSADOS $]]</f>
        <v>0</v>
      </c>
      <c r="V128" s="25"/>
    </row>
    <row r="129" spans="1:22" ht="12" x14ac:dyDescent="0.2">
      <c r="A129" s="32">
        <v>1128473414</v>
      </c>
      <c r="B129" s="28" t="str">
        <f>IFERROR(PROPER(VLOOKUP(Tabla32[[#This Row],[CÉDULA]],'[1]PERSONAL QUIPUX'!$A$2:$BF$1000,2,FALSE)),"")</f>
        <v>Duvan Alexis Acevedo Marin</v>
      </c>
      <c r="C129" s="28" t="str">
        <f>IFERROR(PROPER(VLOOKUP(Tabla32[[#This Row],[CÉDULA]],'[1]PERSONAL QUIPUX'!$A$2:$BF$1000,16,FALSE)),"")</f>
        <v>Casa Matriz</v>
      </c>
      <c r="D129" s="28" t="str">
        <f>IFERROR(PROPER(VLOOKUP(Tabla32[[#This Row],[CÉDULA]],'[1]PERSONAL QUIPUX'!$A$2:$BF$1000,17,FALSE)),"")</f>
        <v>Vicepresidencia De Fábrica De Software</v>
      </c>
      <c r="E129" s="23" t="s">
        <v>8</v>
      </c>
      <c r="F129" s="42">
        <v>43467</v>
      </c>
      <c r="G129" s="48">
        <v>0.875</v>
      </c>
      <c r="H129" s="48">
        <v>0</v>
      </c>
      <c r="I129" s="49">
        <f>IF(Tabla32[[#This Row],[ INICIO ]]&gt;Tabla32[[#This Row],[ FIN ]],($AD$6-Tabla32[[#This Row],[ INICIO ]])+Tabla32[[#This Row],[ FIN ]],Tabla32[[#This Row],[ FIN ]]-Tabla32[[#This Row],[ INICIO ]])</f>
        <v>0.125</v>
      </c>
      <c r="J129" s="36">
        <v>0</v>
      </c>
      <c r="K129" s="36">
        <v>3</v>
      </c>
      <c r="L129" s="36">
        <v>0</v>
      </c>
      <c r="M129" s="36">
        <v>0</v>
      </c>
      <c r="N129" s="36"/>
      <c r="O129" s="36"/>
      <c r="P129" s="36"/>
      <c r="Q129" s="24"/>
      <c r="R129" s="24"/>
      <c r="S129" s="30">
        <f>NETWORKDAYS.INTL(Tabla32[[#This Row],[FECHA INICIO]],Tabla32[[#This Row],[FECHA FIN]],1,$AD$8:$AD$8)</f>
        <v>0</v>
      </c>
      <c r="T129" s="25"/>
      <c r="U129" s="30">
        <f>Tabla32[[#This Row],['# DIAS VACACIONES]]+Tabla32[[#This Row],['# DIAS COMPENSADOS $]]</f>
        <v>0</v>
      </c>
      <c r="V129" s="25"/>
    </row>
    <row r="130" spans="1:22" ht="12" x14ac:dyDescent="0.2">
      <c r="A130" s="32">
        <v>1128473414</v>
      </c>
      <c r="B130" s="28" t="str">
        <f>IFERROR(PROPER(VLOOKUP(Tabla32[[#This Row],[CÉDULA]],'[1]PERSONAL QUIPUX'!$A$2:$BF$1000,2,FALSE)),"")</f>
        <v>Duvan Alexis Acevedo Marin</v>
      </c>
      <c r="C130" s="28" t="str">
        <f>IFERROR(PROPER(VLOOKUP(Tabla32[[#This Row],[CÉDULA]],'[1]PERSONAL QUIPUX'!$A$2:$BF$1000,16,FALSE)),"")</f>
        <v>Casa Matriz</v>
      </c>
      <c r="D130" s="28" t="str">
        <f>IFERROR(PROPER(VLOOKUP(Tabla32[[#This Row],[CÉDULA]],'[1]PERSONAL QUIPUX'!$A$2:$BF$1000,17,FALSE)),"")</f>
        <v>Vicepresidencia De Fábrica De Software</v>
      </c>
      <c r="E130" s="23" t="s">
        <v>8</v>
      </c>
      <c r="F130" s="42">
        <v>43468</v>
      </c>
      <c r="G130" s="48">
        <v>0.75</v>
      </c>
      <c r="H130" s="48">
        <v>0.875</v>
      </c>
      <c r="I130" s="49">
        <f>IF(Tabla32[[#This Row],[ INICIO ]]&gt;Tabla32[[#This Row],[ FIN ]],($AD$6-Tabla32[[#This Row],[ INICIO ]])+Tabla32[[#This Row],[ FIN ]],Tabla32[[#This Row],[ FIN ]]-Tabla32[[#This Row],[ INICIO ]])</f>
        <v>0.125</v>
      </c>
      <c r="J130" s="36">
        <v>3</v>
      </c>
      <c r="K130" s="36">
        <v>0</v>
      </c>
      <c r="L130" s="36">
        <v>0</v>
      </c>
      <c r="M130" s="36">
        <v>0</v>
      </c>
      <c r="N130" s="36"/>
      <c r="O130" s="36"/>
      <c r="P130" s="36"/>
      <c r="Q130" s="24"/>
      <c r="R130" s="24"/>
      <c r="S130" s="30">
        <f>NETWORKDAYS.INTL(Tabla32[[#This Row],[FECHA INICIO]],Tabla32[[#This Row],[FECHA FIN]],1,$AD$8:$AD$8)</f>
        <v>0</v>
      </c>
      <c r="T130" s="25"/>
      <c r="U130" s="30">
        <f>Tabla32[[#This Row],['# DIAS VACACIONES]]+Tabla32[[#This Row],['# DIAS COMPENSADOS $]]</f>
        <v>0</v>
      </c>
      <c r="V130" s="25"/>
    </row>
    <row r="131" spans="1:22" ht="12" x14ac:dyDescent="0.2">
      <c r="A131" s="32">
        <v>1128473414</v>
      </c>
      <c r="B131" s="28" t="str">
        <f>IFERROR(PROPER(VLOOKUP(Tabla32[[#This Row],[CÉDULA]],'[1]PERSONAL QUIPUX'!$A$2:$BF$1000,2,FALSE)),"")</f>
        <v>Duvan Alexis Acevedo Marin</v>
      </c>
      <c r="C131" s="28" t="str">
        <f>IFERROR(PROPER(VLOOKUP(Tabla32[[#This Row],[CÉDULA]],'[1]PERSONAL QUIPUX'!$A$2:$BF$1000,16,FALSE)),"")</f>
        <v>Casa Matriz</v>
      </c>
      <c r="D131" s="28" t="str">
        <f>IFERROR(PROPER(VLOOKUP(Tabla32[[#This Row],[CÉDULA]],'[1]PERSONAL QUIPUX'!$A$2:$BF$1000,17,FALSE)),"")</f>
        <v>Vicepresidencia De Fábrica De Software</v>
      </c>
      <c r="E131" s="23" t="s">
        <v>8</v>
      </c>
      <c r="F131" s="42">
        <v>43469</v>
      </c>
      <c r="G131" s="48">
        <v>0.75</v>
      </c>
      <c r="H131" s="48">
        <v>0.875</v>
      </c>
      <c r="I131" s="49">
        <f>IF(Tabla32[[#This Row],[ INICIO ]]&gt;Tabla32[[#This Row],[ FIN ]],($AD$6-Tabla32[[#This Row],[ INICIO ]])+Tabla32[[#This Row],[ FIN ]],Tabla32[[#This Row],[ FIN ]]-Tabla32[[#This Row],[ INICIO ]])</f>
        <v>0.125</v>
      </c>
      <c r="J131" s="36">
        <v>3</v>
      </c>
      <c r="K131" s="36">
        <v>0</v>
      </c>
      <c r="L131" s="36">
        <v>0</v>
      </c>
      <c r="M131" s="36">
        <v>0</v>
      </c>
      <c r="N131" s="36"/>
      <c r="O131" s="36"/>
      <c r="P131" s="36"/>
      <c r="Q131" s="24"/>
      <c r="R131" s="24"/>
      <c r="S131" s="30">
        <f>NETWORKDAYS.INTL(Tabla32[[#This Row],[FECHA INICIO]],Tabla32[[#This Row],[FECHA FIN]],1,$AD$8:$AD$8)</f>
        <v>0</v>
      </c>
      <c r="T131" s="25"/>
      <c r="U131" s="30">
        <f>Tabla32[[#This Row],['# DIAS VACACIONES]]+Tabla32[[#This Row],['# DIAS COMPENSADOS $]]</f>
        <v>0</v>
      </c>
      <c r="V131" s="25"/>
    </row>
    <row r="132" spans="1:22" ht="12" x14ac:dyDescent="0.2">
      <c r="A132" s="32">
        <v>1128473414</v>
      </c>
      <c r="B132" s="28" t="str">
        <f>IFERROR(PROPER(VLOOKUP(Tabla32[[#This Row],[CÉDULA]],'[1]PERSONAL QUIPUX'!$A$2:$BF$1000,2,FALSE)),"")</f>
        <v>Duvan Alexis Acevedo Marin</v>
      </c>
      <c r="C132" s="28" t="str">
        <f>IFERROR(PROPER(VLOOKUP(Tabla32[[#This Row],[CÉDULA]],'[1]PERSONAL QUIPUX'!$A$2:$BF$1000,16,FALSE)),"")</f>
        <v>Casa Matriz</v>
      </c>
      <c r="D132" s="28" t="str">
        <f>IFERROR(PROPER(VLOOKUP(Tabla32[[#This Row],[CÉDULA]],'[1]PERSONAL QUIPUX'!$A$2:$BF$1000,17,FALSE)),"")</f>
        <v>Vicepresidencia De Fábrica De Software</v>
      </c>
      <c r="E132" s="23" t="s">
        <v>8</v>
      </c>
      <c r="F132" s="42">
        <v>43469</v>
      </c>
      <c r="G132" s="48">
        <v>0.875</v>
      </c>
      <c r="H132" s="48">
        <v>0</v>
      </c>
      <c r="I132" s="49">
        <f>IF(Tabla32[[#This Row],[ INICIO ]]&gt;Tabla32[[#This Row],[ FIN ]],($AD$6-Tabla32[[#This Row],[ INICIO ]])+Tabla32[[#This Row],[ FIN ]],Tabla32[[#This Row],[ FIN ]]-Tabla32[[#This Row],[ INICIO ]])</f>
        <v>0.125</v>
      </c>
      <c r="J132" s="36">
        <v>0</v>
      </c>
      <c r="K132" s="36">
        <v>3</v>
      </c>
      <c r="L132" s="36">
        <v>0</v>
      </c>
      <c r="M132" s="36">
        <v>0</v>
      </c>
      <c r="N132" s="36"/>
      <c r="O132" s="36"/>
      <c r="P132" s="36"/>
      <c r="Q132" s="24"/>
      <c r="R132" s="24"/>
      <c r="S132" s="30">
        <f>NETWORKDAYS.INTL(Tabla32[[#This Row],[FECHA INICIO]],Tabla32[[#This Row],[FECHA FIN]],1,$AD$8:$AD$8)</f>
        <v>0</v>
      </c>
      <c r="T132" s="25"/>
      <c r="U132" s="30">
        <f>Tabla32[[#This Row],['# DIAS VACACIONES]]+Tabla32[[#This Row],['# DIAS COMPENSADOS $]]</f>
        <v>0</v>
      </c>
      <c r="V132" s="25"/>
    </row>
    <row r="133" spans="1:22" ht="12" x14ac:dyDescent="0.25">
      <c r="A133" s="32">
        <v>39190580</v>
      </c>
      <c r="B133" s="28" t="str">
        <f>IFERROR(PROPER(VLOOKUP(Tabla32[[#This Row],[CÉDULA]],'[1]PERSONAL QUIPUX'!$A$2:$BF$1000,2,FALSE)),"")</f>
        <v>Maribel Castaño Ciro</v>
      </c>
      <c r="C133" s="28" t="str">
        <f>IFERROR(PROPER(VLOOKUP(Tabla32[[#This Row],[CÉDULA]],'[1]PERSONAL QUIPUX'!$A$2:$BF$1000,16,FALSE)),"")</f>
        <v>Casa Matriz</v>
      </c>
      <c r="D133" s="28" t="str">
        <f>IFERROR(PROPER(VLOOKUP(Tabla32[[#This Row],[CÉDULA]],'[1]PERSONAL QUIPUX'!$A$2:$BF$1000,17,FALSE)),"")</f>
        <v>Vicepresidencia De Operaciones</v>
      </c>
      <c r="E133" s="23" t="s">
        <v>8</v>
      </c>
      <c r="F133" s="24">
        <v>43455</v>
      </c>
      <c r="G133" s="48">
        <v>0.75</v>
      </c>
      <c r="H133" s="48">
        <v>8.3333333333333329E-2</v>
      </c>
      <c r="I13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3" s="36">
        <v>3</v>
      </c>
      <c r="K133" s="36">
        <v>5</v>
      </c>
      <c r="L133" s="36">
        <v>0</v>
      </c>
      <c r="M133" s="36">
        <v>0</v>
      </c>
      <c r="N133" s="36"/>
      <c r="O133" s="36"/>
      <c r="P133" s="36"/>
      <c r="Q133" s="24"/>
      <c r="R133" s="24"/>
      <c r="S133" s="30">
        <f>NETWORKDAYS.INTL(Tabla32[[#This Row],[FECHA INICIO]],Tabla32[[#This Row],[FECHA FIN]],1,$AD$8:$AD$8)</f>
        <v>0</v>
      </c>
      <c r="T133" s="25"/>
      <c r="U133" s="30">
        <f>Tabla32[[#This Row],['# DIAS VACACIONES]]+Tabla32[[#This Row],['# DIAS COMPENSADOS $]]</f>
        <v>0</v>
      </c>
      <c r="V133" s="25"/>
    </row>
    <row r="134" spans="1:22" ht="12" x14ac:dyDescent="0.25">
      <c r="A134" s="32">
        <v>39190580</v>
      </c>
      <c r="B134" s="28" t="str">
        <f>IFERROR(PROPER(VLOOKUP(Tabla32[[#This Row],[CÉDULA]],'[1]PERSONAL QUIPUX'!$A$2:$BF$1000,2,FALSE)),"")</f>
        <v>Maribel Castaño Ciro</v>
      </c>
      <c r="C134" s="28" t="str">
        <f>IFERROR(PROPER(VLOOKUP(Tabla32[[#This Row],[CÉDULA]],'[1]PERSONAL QUIPUX'!$A$2:$BF$1000,16,FALSE)),"")</f>
        <v>Casa Matriz</v>
      </c>
      <c r="D134" s="28" t="str">
        <f>IFERROR(PROPER(VLOOKUP(Tabla32[[#This Row],[CÉDULA]],'[1]PERSONAL QUIPUX'!$A$2:$BF$1000,17,FALSE)),"")</f>
        <v>Vicepresidencia De Operaciones</v>
      </c>
      <c r="E134" s="23" t="s">
        <v>8</v>
      </c>
      <c r="F134" s="24">
        <v>43456</v>
      </c>
      <c r="G134" s="48">
        <v>0.33333333333333331</v>
      </c>
      <c r="H134" s="48">
        <v>0.83333333333333337</v>
      </c>
      <c r="I134" s="49">
        <f>IF(Tabla32[[#This Row],[ INICIO ]]&gt;Tabla32[[#This Row],[ FIN ]],($AD$6-Tabla32[[#This Row],[ INICIO ]])+Tabla32[[#This Row],[ FIN ]],Tabla32[[#This Row],[ FIN ]]-Tabla32[[#This Row],[ INICIO ]])</f>
        <v>0.5</v>
      </c>
      <c r="J134" s="36">
        <v>12</v>
      </c>
      <c r="K134" s="36">
        <v>0</v>
      </c>
      <c r="L134" s="36">
        <v>0</v>
      </c>
      <c r="M134" s="36">
        <v>0</v>
      </c>
      <c r="N134" s="36"/>
      <c r="O134" s="36"/>
      <c r="P134" s="36"/>
      <c r="Q134" s="24"/>
      <c r="R134" s="24"/>
      <c r="S134" s="30">
        <f>NETWORKDAYS.INTL(Tabla32[[#This Row],[FECHA INICIO]],Tabla32[[#This Row],[FECHA FIN]],1,$AD$8:$AD$8)</f>
        <v>0</v>
      </c>
      <c r="T134" s="25"/>
      <c r="U134" s="30">
        <f>Tabla32[[#This Row],['# DIAS VACACIONES]]+Tabla32[[#This Row],['# DIAS COMPENSADOS $]]</f>
        <v>0</v>
      </c>
      <c r="V134" s="25"/>
    </row>
    <row r="135" spans="1:22" ht="12" x14ac:dyDescent="0.25">
      <c r="A135" s="43">
        <v>39190580</v>
      </c>
      <c r="B135" s="28" t="str">
        <f>IFERROR(PROPER(VLOOKUP(Tabla32[[#This Row],[CÉDULA]],'[1]PERSONAL QUIPUX'!$A$2:$BF$1000,2,FALSE)),"")</f>
        <v>Maribel Castaño Ciro</v>
      </c>
      <c r="C135" s="28" t="str">
        <f>IFERROR(PROPER(VLOOKUP(Tabla32[[#This Row],[CÉDULA]],'[1]PERSONAL QUIPUX'!$A$2:$BF$1000,16,FALSE)),"")</f>
        <v>Casa Matriz</v>
      </c>
      <c r="D135" s="28" t="str">
        <f>IFERROR(PROPER(VLOOKUP(Tabla32[[#This Row],[CÉDULA]],'[1]PERSONAL QUIPUX'!$A$2:$BF$1000,17,FALSE)),"")</f>
        <v>Vicepresidencia De Operaciones</v>
      </c>
      <c r="E135" s="26" t="s">
        <v>8</v>
      </c>
      <c r="F135" s="27">
        <v>43457</v>
      </c>
      <c r="G135" s="51">
        <v>0.33333333333333331</v>
      </c>
      <c r="H135" s="51">
        <v>0.66666666666666663</v>
      </c>
      <c r="I13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5" s="36">
        <v>8</v>
      </c>
      <c r="K135" s="36">
        <v>0</v>
      </c>
      <c r="L135" s="36">
        <v>0</v>
      </c>
      <c r="M135" s="36">
        <v>0</v>
      </c>
      <c r="N135" s="36"/>
      <c r="O135" s="36"/>
      <c r="P135" s="36"/>
      <c r="Q135" s="24"/>
      <c r="R135" s="24"/>
      <c r="S135" s="30">
        <f>NETWORKDAYS.INTL(Tabla32[[#This Row],[FECHA INICIO]],Tabla32[[#This Row],[FECHA FIN]],1,$AD$8:$AD$8)</f>
        <v>0</v>
      </c>
      <c r="T135" s="25"/>
      <c r="U135" s="30">
        <f>Tabla32[[#This Row],['# DIAS VACACIONES]]+Tabla32[[#This Row],['# DIAS COMPENSADOS $]]</f>
        <v>0</v>
      </c>
      <c r="V135" s="25"/>
    </row>
    <row r="136" spans="1:22" ht="12" x14ac:dyDescent="0.25">
      <c r="A136" s="32">
        <v>39190580</v>
      </c>
      <c r="B136" s="28" t="str">
        <f>IFERROR(PROPER(VLOOKUP(Tabla32[[#This Row],[CÉDULA]],'[1]PERSONAL QUIPUX'!$A$2:$BF$1000,2,FALSE)),"")</f>
        <v>Maribel Castaño Ciro</v>
      </c>
      <c r="C136" s="28" t="str">
        <f>IFERROR(PROPER(VLOOKUP(Tabla32[[#This Row],[CÉDULA]],'[1]PERSONAL QUIPUX'!$A$2:$BF$1000,16,FALSE)),"")</f>
        <v>Casa Matriz</v>
      </c>
      <c r="D136" s="28" t="str">
        <f>IFERROR(PROPER(VLOOKUP(Tabla32[[#This Row],[CÉDULA]],'[1]PERSONAL QUIPUX'!$A$2:$BF$1000,17,FALSE)),"")</f>
        <v>Vicepresidencia De Operaciones</v>
      </c>
      <c r="E136" s="26" t="s">
        <v>8</v>
      </c>
      <c r="F136" s="29">
        <v>43460</v>
      </c>
      <c r="G136" s="48">
        <v>0.75</v>
      </c>
      <c r="H136" s="48">
        <v>4.1666666666666664E-2</v>
      </c>
      <c r="I136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36" s="36">
        <v>3</v>
      </c>
      <c r="K136" s="36">
        <v>4</v>
      </c>
      <c r="L136" s="36">
        <v>0</v>
      </c>
      <c r="M136" s="36">
        <v>0</v>
      </c>
      <c r="N136" s="36"/>
      <c r="O136" s="36"/>
      <c r="P136" s="36"/>
      <c r="Q136" s="24"/>
      <c r="R136" s="24"/>
      <c r="S136" s="30">
        <f>NETWORKDAYS.INTL(Tabla32[[#This Row],[FECHA INICIO]],Tabla32[[#This Row],[FECHA FIN]],1,$AD$8:$AD$8)</f>
        <v>0</v>
      </c>
      <c r="T136" s="25"/>
      <c r="U136" s="30">
        <f>Tabla32[[#This Row],['# DIAS VACACIONES]]+Tabla32[[#This Row],['# DIAS COMPENSADOS $]]</f>
        <v>0</v>
      </c>
      <c r="V136" s="25"/>
    </row>
    <row r="137" spans="1:22" ht="12" x14ac:dyDescent="0.25">
      <c r="A137" s="32">
        <v>39190580</v>
      </c>
      <c r="B137" s="28" t="str">
        <f>IFERROR(PROPER(VLOOKUP(Tabla32[[#This Row],[CÉDULA]],'[1]PERSONAL QUIPUX'!$A$2:$BF$1000,2,FALSE)),"")</f>
        <v>Maribel Castaño Ciro</v>
      </c>
      <c r="C137" s="28" t="str">
        <f>IFERROR(PROPER(VLOOKUP(Tabla32[[#This Row],[CÉDULA]],'[1]PERSONAL QUIPUX'!$A$2:$BF$1000,16,FALSE)),"")</f>
        <v>Casa Matriz</v>
      </c>
      <c r="D137" s="28" t="str">
        <f>IFERROR(PROPER(VLOOKUP(Tabla32[[#This Row],[CÉDULA]],'[1]PERSONAL QUIPUX'!$A$2:$BF$1000,17,FALSE)),"")</f>
        <v>Vicepresidencia De Operaciones</v>
      </c>
      <c r="E137" s="26" t="s">
        <v>8</v>
      </c>
      <c r="F137" s="29">
        <v>43461</v>
      </c>
      <c r="G137" s="48">
        <v>0.75</v>
      </c>
      <c r="H137" s="48">
        <v>8.3333333333333329E-2</v>
      </c>
      <c r="I13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37" s="36">
        <v>3</v>
      </c>
      <c r="K137" s="36">
        <v>5</v>
      </c>
      <c r="L137" s="36">
        <v>0</v>
      </c>
      <c r="M137" s="36">
        <v>0</v>
      </c>
      <c r="N137" s="36"/>
      <c r="O137" s="36"/>
      <c r="P137" s="36"/>
      <c r="Q137" s="24"/>
      <c r="R137" s="24"/>
      <c r="S137" s="30">
        <f>NETWORKDAYS.INTL(Tabla32[[#This Row],[FECHA INICIO]],Tabla32[[#This Row],[FECHA FIN]],1,$AD$8:$AD$8)</f>
        <v>0</v>
      </c>
      <c r="T137" s="25"/>
      <c r="U137" s="30">
        <f>Tabla32[[#This Row],['# DIAS VACACIONES]]+Tabla32[[#This Row],['# DIAS COMPENSADOS $]]</f>
        <v>0</v>
      </c>
      <c r="V137" s="25"/>
    </row>
    <row r="138" spans="1:22" ht="12" x14ac:dyDescent="0.25">
      <c r="A138" s="32">
        <v>98703079</v>
      </c>
      <c r="B138" s="28" t="str">
        <f>IFERROR(PROPER(VLOOKUP(Tabla32[[#This Row],[CÉDULA]],'[1]PERSONAL QUIPUX'!$A$2:$BF$1000,2,FALSE)),"")</f>
        <v>Fredy Alexander Suarez Hoyos</v>
      </c>
      <c r="C138" s="28" t="str">
        <f>IFERROR(PROPER(VLOOKUP(Tabla32[[#This Row],[CÉDULA]],'[1]PERSONAL QUIPUX'!$A$2:$BF$1000,16,FALSE)),"")</f>
        <v>Casa Matriz</v>
      </c>
      <c r="D138" s="28" t="str">
        <f>IFERROR(PROPER(VLOOKUP(Tabla32[[#This Row],[CÉDULA]],'[1]PERSONAL QUIPUX'!$A$2:$BF$1000,17,FALSE)),"")</f>
        <v>Vicepresidencia De Operaciones</v>
      </c>
      <c r="E138" s="26" t="s">
        <v>16</v>
      </c>
      <c r="F138" s="24">
        <v>43458</v>
      </c>
      <c r="G138" s="48">
        <v>0.125</v>
      </c>
      <c r="H138" s="48">
        <v>0.25</v>
      </c>
      <c r="I138" s="49">
        <f>IF(Tabla32[[#This Row],[ INICIO ]]&gt;Tabla32[[#This Row],[ FIN ]],($AD$6-Tabla32[[#This Row],[ INICIO ]])+Tabla32[[#This Row],[ FIN ]],Tabla32[[#This Row],[ FIN ]]-Tabla32[[#This Row],[ INICIO ]])</f>
        <v>0.125</v>
      </c>
      <c r="J138" s="36"/>
      <c r="K138" s="36"/>
      <c r="L138" s="36"/>
      <c r="M138" s="36"/>
      <c r="N138" s="36">
        <v>3</v>
      </c>
      <c r="O138" s="36">
        <v>0</v>
      </c>
      <c r="P138" s="36">
        <v>0</v>
      </c>
      <c r="Q138" s="24"/>
      <c r="R138" s="24"/>
      <c r="S138" s="30">
        <f>NETWORKDAYS.INTL(Tabla32[[#This Row],[FECHA INICIO]],Tabla32[[#This Row],[FECHA FIN]],1,$AD$8:$AD$8)</f>
        <v>0</v>
      </c>
      <c r="T138" s="25"/>
      <c r="U138" s="30">
        <f>Tabla32[[#This Row],['# DIAS VACACIONES]]+Tabla32[[#This Row],['# DIAS COMPENSADOS $]]</f>
        <v>0</v>
      </c>
      <c r="V138" s="25"/>
    </row>
    <row r="139" spans="1:22" ht="12" x14ac:dyDescent="0.25">
      <c r="A139" s="32">
        <v>98703079</v>
      </c>
      <c r="B139" s="28" t="str">
        <f>IFERROR(PROPER(VLOOKUP(Tabla32[[#This Row],[CÉDULA]],'[1]PERSONAL QUIPUX'!$A$2:$BF$1000,2,FALSE)),"")</f>
        <v>Fredy Alexander Suarez Hoyos</v>
      </c>
      <c r="C139" s="28" t="str">
        <f>IFERROR(PROPER(VLOOKUP(Tabla32[[#This Row],[CÉDULA]],'[1]PERSONAL QUIPUX'!$A$2:$BF$1000,16,FALSE)),"")</f>
        <v>Casa Matriz</v>
      </c>
      <c r="D139" s="28" t="str">
        <f>IFERROR(PROPER(VLOOKUP(Tabla32[[#This Row],[CÉDULA]],'[1]PERSONAL QUIPUX'!$A$2:$BF$1000,17,FALSE)),"")</f>
        <v>Vicepresidencia De Operaciones</v>
      </c>
      <c r="E139" s="26" t="s">
        <v>16</v>
      </c>
      <c r="F139" s="24">
        <v>43460</v>
      </c>
      <c r="G139" s="48">
        <v>0.125</v>
      </c>
      <c r="H139" s="48">
        <v>0.25</v>
      </c>
      <c r="I139" s="49">
        <f>IF(Tabla32[[#This Row],[ INICIO ]]&gt;Tabla32[[#This Row],[ FIN ]],($AD$6-Tabla32[[#This Row],[ INICIO ]])+Tabla32[[#This Row],[ FIN ]],Tabla32[[#This Row],[ FIN ]]-Tabla32[[#This Row],[ INICIO ]])</f>
        <v>0.125</v>
      </c>
      <c r="J139" s="36"/>
      <c r="K139" s="36"/>
      <c r="L139" s="36"/>
      <c r="M139" s="36"/>
      <c r="N139" s="36">
        <v>3</v>
      </c>
      <c r="O139" s="36">
        <v>0</v>
      </c>
      <c r="P139" s="36">
        <v>0</v>
      </c>
      <c r="Q139" s="24"/>
      <c r="R139" s="24"/>
      <c r="S139" s="30">
        <f>NETWORKDAYS.INTL(Tabla32[[#This Row],[FECHA INICIO]],Tabla32[[#This Row],[FECHA FIN]],1,$AD$8:$AD$8)</f>
        <v>0</v>
      </c>
      <c r="T139" s="25"/>
      <c r="U139" s="30">
        <f>Tabla32[[#This Row],['# DIAS VACACIONES]]+Tabla32[[#This Row],['# DIAS COMPENSADOS $]]</f>
        <v>0</v>
      </c>
      <c r="V139" s="25"/>
    </row>
    <row r="140" spans="1:22" ht="12" x14ac:dyDescent="0.25">
      <c r="A140" s="32">
        <v>98703079</v>
      </c>
      <c r="B140" s="28" t="str">
        <f>IFERROR(PROPER(VLOOKUP(Tabla32[[#This Row],[CÉDULA]],'[1]PERSONAL QUIPUX'!$A$2:$BF$1000,2,FALSE)),"")</f>
        <v>Fredy Alexander Suarez Hoyos</v>
      </c>
      <c r="C140" s="28" t="str">
        <f>IFERROR(PROPER(VLOOKUP(Tabla32[[#This Row],[CÉDULA]],'[1]PERSONAL QUIPUX'!$A$2:$BF$1000,16,FALSE)),"")</f>
        <v>Casa Matriz</v>
      </c>
      <c r="D140" s="28" t="str">
        <f>IFERROR(PROPER(VLOOKUP(Tabla32[[#This Row],[CÉDULA]],'[1]PERSONAL QUIPUX'!$A$2:$BF$1000,17,FALSE)),"")</f>
        <v>Vicepresidencia De Operaciones</v>
      </c>
      <c r="E140" s="26" t="s">
        <v>16</v>
      </c>
      <c r="F140" s="27">
        <v>43465</v>
      </c>
      <c r="G140" s="48">
        <v>0.125</v>
      </c>
      <c r="H140" s="48">
        <v>0.25</v>
      </c>
      <c r="I140" s="49">
        <f>IF(Tabla32[[#This Row],[ INICIO ]]&gt;Tabla32[[#This Row],[ FIN ]],($AD$6-Tabla32[[#This Row],[ INICIO ]])+Tabla32[[#This Row],[ FIN ]],Tabla32[[#This Row],[ FIN ]]-Tabla32[[#This Row],[ INICIO ]])</f>
        <v>0.125</v>
      </c>
      <c r="J140" s="36"/>
      <c r="K140" s="36"/>
      <c r="L140" s="36"/>
      <c r="M140" s="36"/>
      <c r="N140" s="36">
        <v>3</v>
      </c>
      <c r="O140" s="36">
        <v>0</v>
      </c>
      <c r="P140" s="36">
        <v>0</v>
      </c>
      <c r="Q140" s="24"/>
      <c r="R140" s="24"/>
      <c r="S140" s="30">
        <f>NETWORKDAYS.INTL(Tabla32[[#This Row],[FECHA INICIO]],Tabla32[[#This Row],[FECHA FIN]],1,$AD$8:$AD$8)</f>
        <v>0</v>
      </c>
      <c r="T140" s="25"/>
      <c r="U140" s="30">
        <f>Tabla32[[#This Row],['# DIAS VACACIONES]]+Tabla32[[#This Row],['# DIAS COMPENSADOS $]]</f>
        <v>0</v>
      </c>
      <c r="V140" s="25"/>
    </row>
    <row r="141" spans="1:22" ht="12" x14ac:dyDescent="0.25">
      <c r="A141" s="32">
        <v>98703079</v>
      </c>
      <c r="B141" s="28" t="str">
        <f>IFERROR(PROPER(VLOOKUP(Tabla32[[#This Row],[CÉDULA]],'[1]PERSONAL QUIPUX'!$A$2:$BF$1000,2,FALSE)),"")</f>
        <v>Fredy Alexander Suarez Hoyos</v>
      </c>
      <c r="C141" s="28" t="str">
        <f>IFERROR(PROPER(VLOOKUP(Tabla32[[#This Row],[CÉDULA]],'[1]PERSONAL QUIPUX'!$A$2:$BF$1000,16,FALSE)),"")</f>
        <v>Casa Matriz</v>
      </c>
      <c r="D141" s="28" t="str">
        <f>IFERROR(PROPER(VLOOKUP(Tabla32[[#This Row],[CÉDULA]],'[1]PERSONAL QUIPUX'!$A$2:$BF$1000,17,FALSE)),"")</f>
        <v>Vicepresidencia De Operaciones</v>
      </c>
      <c r="E141" s="26" t="s">
        <v>16</v>
      </c>
      <c r="F141" s="29">
        <v>43468</v>
      </c>
      <c r="G141" s="48">
        <v>0.125</v>
      </c>
      <c r="H141" s="48">
        <v>0.25</v>
      </c>
      <c r="I141" s="49">
        <f>IF(Tabla32[[#This Row],[ INICIO ]]&gt;Tabla32[[#This Row],[ FIN ]],($AD$6-Tabla32[[#This Row],[ INICIO ]])+Tabla32[[#This Row],[ FIN ]],Tabla32[[#This Row],[ FIN ]]-Tabla32[[#This Row],[ INICIO ]])</f>
        <v>0.125</v>
      </c>
      <c r="J141" s="36"/>
      <c r="K141" s="36"/>
      <c r="L141" s="36"/>
      <c r="M141" s="36"/>
      <c r="N141" s="36">
        <v>3</v>
      </c>
      <c r="O141" s="36">
        <v>0</v>
      </c>
      <c r="P141" s="36">
        <v>0</v>
      </c>
      <c r="Q141" s="24"/>
      <c r="R141" s="24"/>
      <c r="S141" s="30">
        <f>NETWORKDAYS.INTL(Tabla32[[#This Row],[FECHA INICIO]],Tabla32[[#This Row],[FECHA FIN]],1,$AD$8:$AD$8)</f>
        <v>0</v>
      </c>
      <c r="T141" s="25"/>
      <c r="U141" s="30">
        <f>Tabla32[[#This Row],['# DIAS VACACIONES]]+Tabla32[[#This Row],['# DIAS COMPENSADOS $]]</f>
        <v>0</v>
      </c>
      <c r="V141" s="25"/>
    </row>
    <row r="142" spans="1:22" ht="12" x14ac:dyDescent="0.25">
      <c r="A142" s="32">
        <v>98703079</v>
      </c>
      <c r="B142" s="28" t="str">
        <f>IFERROR(PROPER(VLOOKUP(Tabla32[[#This Row],[CÉDULA]],'[1]PERSONAL QUIPUX'!$A$2:$BF$1000,2,FALSE)),"")</f>
        <v>Fredy Alexander Suarez Hoyos</v>
      </c>
      <c r="C142" s="28" t="str">
        <f>IFERROR(PROPER(VLOOKUP(Tabla32[[#This Row],[CÉDULA]],'[1]PERSONAL QUIPUX'!$A$2:$BF$1000,16,FALSE)),"")</f>
        <v>Casa Matriz</v>
      </c>
      <c r="D142" s="28" t="str">
        <f>IFERROR(PROPER(VLOOKUP(Tabla32[[#This Row],[CÉDULA]],'[1]PERSONAL QUIPUX'!$A$2:$BF$1000,17,FALSE)),"")</f>
        <v>Vicepresidencia De Operaciones</v>
      </c>
      <c r="E142" s="26" t="s">
        <v>16</v>
      </c>
      <c r="F142" s="29">
        <v>43469</v>
      </c>
      <c r="G142" s="48">
        <v>0.125</v>
      </c>
      <c r="H142" s="48">
        <v>0.25</v>
      </c>
      <c r="I142" s="49">
        <f>IF(Tabla32[[#This Row],[ INICIO ]]&gt;Tabla32[[#This Row],[ FIN ]],($AD$6-Tabla32[[#This Row],[ INICIO ]])+Tabla32[[#This Row],[ FIN ]],Tabla32[[#This Row],[ FIN ]]-Tabla32[[#This Row],[ INICIO ]])</f>
        <v>0.125</v>
      </c>
      <c r="J142" s="36"/>
      <c r="K142" s="36"/>
      <c r="L142" s="36"/>
      <c r="M142" s="36"/>
      <c r="N142" s="36">
        <v>3</v>
      </c>
      <c r="O142" s="36">
        <v>0</v>
      </c>
      <c r="P142" s="36">
        <v>0</v>
      </c>
      <c r="Q142" s="24"/>
      <c r="R142" s="24"/>
      <c r="S142" s="30">
        <f>NETWORKDAYS.INTL(Tabla32[[#This Row],[FECHA INICIO]],Tabla32[[#This Row],[FECHA FIN]],1,$AD$8:$AD$8)</f>
        <v>0</v>
      </c>
      <c r="T142" s="25"/>
      <c r="U142" s="30">
        <f>Tabla32[[#This Row],['# DIAS VACACIONES]]+Tabla32[[#This Row],['# DIAS COMPENSADOS $]]</f>
        <v>0</v>
      </c>
      <c r="V142" s="25"/>
    </row>
    <row r="143" spans="1:22" ht="12" x14ac:dyDescent="0.25">
      <c r="A143" s="32">
        <v>1035864506</v>
      </c>
      <c r="B143" s="28" t="str">
        <f>IFERROR(PROPER(VLOOKUP(Tabla32[[#This Row],[CÉDULA]],'[1]PERSONAL QUIPUX'!$A$2:$BF$1000,2,FALSE)),"")</f>
        <v>Juan Sebastian Marin Naranjo</v>
      </c>
      <c r="C143" s="28" t="str">
        <f>IFERROR(PROPER(VLOOKUP(Tabla32[[#This Row],[CÉDULA]],'[1]PERSONAL QUIPUX'!$A$2:$BF$1000,16,FALSE)),"")</f>
        <v>Casa Matriz</v>
      </c>
      <c r="D143" s="28" t="str">
        <f>IFERROR(PROPER(VLOOKUP(Tabla32[[#This Row],[CÉDULA]],'[1]PERSONAL QUIPUX'!$A$2:$BF$1000,17,FALSE)),"")</f>
        <v>Vicepresidencia De Operaciones</v>
      </c>
      <c r="E143" s="26" t="s">
        <v>8</v>
      </c>
      <c r="F143" s="24">
        <v>43455</v>
      </c>
      <c r="G143" s="48">
        <v>0.75</v>
      </c>
      <c r="H143" s="48">
        <v>0.99930555555555556</v>
      </c>
      <c r="I143" s="49">
        <f>IF(Tabla32[[#This Row],[ INICIO ]]&gt;Tabla32[[#This Row],[ FIN ]],($AD$6-Tabla32[[#This Row],[ INICIO ]])+Tabla32[[#This Row],[ FIN ]],Tabla32[[#This Row],[ FIN ]]-Tabla32[[#This Row],[ INICIO ]])</f>
        <v>0.24930555555555556</v>
      </c>
      <c r="J143" s="36">
        <v>3</v>
      </c>
      <c r="K143" s="36">
        <v>2.98</v>
      </c>
      <c r="L143" s="36">
        <v>0</v>
      </c>
      <c r="M143" s="36">
        <v>0</v>
      </c>
      <c r="N143" s="36"/>
      <c r="O143" s="36"/>
      <c r="P143" s="36"/>
      <c r="Q143" s="24"/>
      <c r="R143" s="24"/>
      <c r="S143" s="30">
        <f>NETWORKDAYS.INTL(Tabla32[[#This Row],[FECHA INICIO]],Tabla32[[#This Row],[FECHA FIN]],1,$AD$8:$AD$8)</f>
        <v>0</v>
      </c>
      <c r="T143" s="25"/>
      <c r="U143" s="30">
        <f>Tabla32[[#This Row],['# DIAS VACACIONES]]+Tabla32[[#This Row],['# DIAS COMPENSADOS $]]</f>
        <v>0</v>
      </c>
      <c r="V143" s="25"/>
    </row>
    <row r="144" spans="1:22" ht="12" x14ac:dyDescent="0.25">
      <c r="A144" s="32">
        <v>1035864506</v>
      </c>
      <c r="B144" s="28" t="str">
        <f>IFERROR(PROPER(VLOOKUP(Tabla32[[#This Row],[CÉDULA]],'[1]PERSONAL QUIPUX'!$A$2:$BF$1000,2,FALSE)),"")</f>
        <v>Juan Sebastian Marin Naranjo</v>
      </c>
      <c r="C144" s="28" t="str">
        <f>IFERROR(PROPER(VLOOKUP(Tabla32[[#This Row],[CÉDULA]],'[1]PERSONAL QUIPUX'!$A$2:$BF$1000,16,FALSE)),"")</f>
        <v>Casa Matriz</v>
      </c>
      <c r="D144" s="28" t="str">
        <f>IFERROR(PROPER(VLOOKUP(Tabla32[[#This Row],[CÉDULA]],'[1]PERSONAL QUIPUX'!$A$2:$BF$1000,17,FALSE)),"")</f>
        <v>Vicepresidencia De Operaciones</v>
      </c>
      <c r="E144" s="26" t="s">
        <v>8</v>
      </c>
      <c r="F144" s="24">
        <v>43456</v>
      </c>
      <c r="G144" s="48">
        <v>0.33333333333333331</v>
      </c>
      <c r="H144" s="48">
        <v>0.79166666666666663</v>
      </c>
      <c r="I144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44" s="36">
        <v>11</v>
      </c>
      <c r="K144" s="36">
        <v>0</v>
      </c>
      <c r="L144" s="36">
        <v>0</v>
      </c>
      <c r="M144" s="36">
        <v>0</v>
      </c>
      <c r="N144" s="36"/>
      <c r="O144" s="36"/>
      <c r="P144" s="36"/>
      <c r="Q144" s="24"/>
      <c r="R144" s="24"/>
      <c r="S144" s="30">
        <f>NETWORKDAYS.INTL(Tabla32[[#This Row],[FECHA INICIO]],Tabla32[[#This Row],[FECHA FIN]],1,$AD$8:$AD$8)</f>
        <v>0</v>
      </c>
      <c r="T144" s="25"/>
      <c r="U144" s="30">
        <f>Tabla32[[#This Row],['# DIAS VACACIONES]]+Tabla32[[#This Row],['# DIAS COMPENSADOS $]]</f>
        <v>0</v>
      </c>
      <c r="V144" s="25"/>
    </row>
    <row r="145" spans="1:22" ht="12" x14ac:dyDescent="0.25">
      <c r="A145" s="43">
        <v>1035864506</v>
      </c>
      <c r="B145" s="28" t="str">
        <f>IFERROR(PROPER(VLOOKUP(Tabla32[[#This Row],[CÉDULA]],'[1]PERSONAL QUIPUX'!$A$2:$BF$1000,2,FALSE)),"")</f>
        <v>Juan Sebastian Marin Naranjo</v>
      </c>
      <c r="C145" s="28" t="str">
        <f>IFERROR(PROPER(VLOOKUP(Tabla32[[#This Row],[CÉDULA]],'[1]PERSONAL QUIPUX'!$A$2:$BF$1000,16,FALSE)),"")</f>
        <v>Casa Matriz</v>
      </c>
      <c r="D145" s="28" t="str">
        <f>IFERROR(PROPER(VLOOKUP(Tabla32[[#This Row],[CÉDULA]],'[1]PERSONAL QUIPUX'!$A$2:$BF$1000,17,FALSE)),"")</f>
        <v>Vicepresidencia De Operaciones</v>
      </c>
      <c r="E145" s="26" t="s">
        <v>8</v>
      </c>
      <c r="F145" s="27">
        <v>43457</v>
      </c>
      <c r="G145" s="51">
        <v>0.33333333333333331</v>
      </c>
      <c r="H145" s="51">
        <v>0.75</v>
      </c>
      <c r="I145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45" s="36">
        <v>10</v>
      </c>
      <c r="K145" s="36">
        <v>0</v>
      </c>
      <c r="L145" s="36">
        <v>0</v>
      </c>
      <c r="M145" s="36">
        <v>0</v>
      </c>
      <c r="N145" s="36"/>
      <c r="O145" s="36"/>
      <c r="P145" s="36"/>
      <c r="Q145" s="24"/>
      <c r="R145" s="24"/>
      <c r="S145" s="30">
        <f>NETWORKDAYS.INTL(Tabla32[[#This Row],[FECHA INICIO]],Tabla32[[#This Row],[FECHA FIN]],1,$AD$8:$AD$8)</f>
        <v>0</v>
      </c>
      <c r="T145" s="25"/>
      <c r="U145" s="30">
        <f>Tabla32[[#This Row],['# DIAS VACACIONES]]+Tabla32[[#This Row],['# DIAS COMPENSADOS $]]</f>
        <v>0</v>
      </c>
      <c r="V145" s="25"/>
    </row>
    <row r="146" spans="1:22" ht="12" x14ac:dyDescent="0.25">
      <c r="A146" s="32">
        <v>1035864506</v>
      </c>
      <c r="B146" s="28" t="str">
        <f>IFERROR(PROPER(VLOOKUP(Tabla32[[#This Row],[CÉDULA]],'[1]PERSONAL QUIPUX'!$A$2:$BF$1000,2,FALSE)),"")</f>
        <v>Juan Sebastian Marin Naranjo</v>
      </c>
      <c r="C146" s="28" t="str">
        <f>IFERROR(PROPER(VLOOKUP(Tabla32[[#This Row],[CÉDULA]],'[1]PERSONAL QUIPUX'!$A$2:$BF$1000,16,FALSE)),"")</f>
        <v>Casa Matriz</v>
      </c>
      <c r="D146" s="28" t="str">
        <f>IFERROR(PROPER(VLOOKUP(Tabla32[[#This Row],[CÉDULA]],'[1]PERSONAL QUIPUX'!$A$2:$BF$1000,17,FALSE)),"")</f>
        <v>Vicepresidencia De Operaciones</v>
      </c>
      <c r="E146" s="26" t="s">
        <v>8</v>
      </c>
      <c r="F146" s="29">
        <v>43460</v>
      </c>
      <c r="G146" s="48">
        <v>0.75</v>
      </c>
      <c r="H146" s="48">
        <v>0.10416666666666667</v>
      </c>
      <c r="I146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46" s="36">
        <v>3</v>
      </c>
      <c r="K146" s="36">
        <v>5.5</v>
      </c>
      <c r="L146" s="36">
        <v>0</v>
      </c>
      <c r="M146" s="36">
        <v>0</v>
      </c>
      <c r="N146" s="36"/>
      <c r="O146" s="36"/>
      <c r="P146" s="36"/>
      <c r="Q146" s="24"/>
      <c r="R146" s="24"/>
      <c r="S146" s="30">
        <f>NETWORKDAYS.INTL(Tabla32[[#This Row],[FECHA INICIO]],Tabla32[[#This Row],[FECHA FIN]],1,$AD$8:$AD$8)</f>
        <v>0</v>
      </c>
      <c r="T146" s="25"/>
      <c r="U146" s="30">
        <f>Tabla32[[#This Row],['# DIAS VACACIONES]]+Tabla32[[#This Row],['# DIAS COMPENSADOS $]]</f>
        <v>0</v>
      </c>
      <c r="V146" s="25"/>
    </row>
    <row r="147" spans="1:22" ht="12" x14ac:dyDescent="0.25">
      <c r="A147" s="32">
        <v>1035864506</v>
      </c>
      <c r="B147" s="28" t="str">
        <f>IFERROR(PROPER(VLOOKUP(Tabla32[[#This Row],[CÉDULA]],'[1]PERSONAL QUIPUX'!$A$2:$BF$1000,2,FALSE)),"")</f>
        <v>Juan Sebastian Marin Naranjo</v>
      </c>
      <c r="C147" s="28" t="str">
        <f>IFERROR(PROPER(VLOOKUP(Tabla32[[#This Row],[CÉDULA]],'[1]PERSONAL QUIPUX'!$A$2:$BF$1000,16,FALSE)),"")</f>
        <v>Casa Matriz</v>
      </c>
      <c r="D147" s="28" t="str">
        <f>IFERROR(PROPER(VLOOKUP(Tabla32[[#This Row],[CÉDULA]],'[1]PERSONAL QUIPUX'!$A$2:$BF$1000,17,FALSE)),"")</f>
        <v>Vicepresidencia De Operaciones</v>
      </c>
      <c r="E147" s="26" t="s">
        <v>8</v>
      </c>
      <c r="F147" s="29">
        <v>43461</v>
      </c>
      <c r="G147" s="48">
        <v>0.75</v>
      </c>
      <c r="H147" s="48">
        <v>8.3333333333333329E-2</v>
      </c>
      <c r="I14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47" s="36">
        <v>3</v>
      </c>
      <c r="K147" s="36">
        <v>5</v>
      </c>
      <c r="L147" s="36">
        <v>0</v>
      </c>
      <c r="M147" s="36">
        <v>0</v>
      </c>
      <c r="N147" s="36"/>
      <c r="O147" s="36"/>
      <c r="P147" s="36"/>
      <c r="Q147" s="24"/>
      <c r="R147" s="24"/>
      <c r="S147" s="30">
        <f>NETWORKDAYS.INTL(Tabla32[[#This Row],[FECHA INICIO]],Tabla32[[#This Row],[FECHA FIN]],1,$AD$8:$AD$8)</f>
        <v>0</v>
      </c>
      <c r="T147" s="25"/>
      <c r="U147" s="30">
        <f>Tabla32[[#This Row],['# DIAS VACACIONES]]+Tabla32[[#This Row],['# DIAS COMPENSADOS $]]</f>
        <v>0</v>
      </c>
      <c r="V147" s="25"/>
    </row>
    <row r="148" spans="1:22" ht="12" x14ac:dyDescent="0.25">
      <c r="A148" s="32">
        <v>98704342</v>
      </c>
      <c r="B148" s="28" t="str">
        <f>IFERROR(PROPER(VLOOKUP(Tabla32[[#This Row],[CÉDULA]],'[1]PERSONAL QUIPUX'!$A$2:$BF$1000,2,FALSE)),"")</f>
        <v>Juan David Otalvaro</v>
      </c>
      <c r="C148" s="28" t="str">
        <f>IFERROR(PROPER(VLOOKUP(Tabla32[[#This Row],[CÉDULA]],'[1]PERSONAL QUIPUX'!$A$2:$BF$1000,16,FALSE)),"")</f>
        <v>Casa Matriz</v>
      </c>
      <c r="D148" s="28" t="str">
        <f>IFERROR(PROPER(VLOOKUP(Tabla32[[#This Row],[CÉDULA]],'[1]PERSONAL QUIPUX'!$A$2:$BF$1000,17,FALSE)),"")</f>
        <v>Vicepresidencia De Operaciones</v>
      </c>
      <c r="E148" s="26" t="s">
        <v>16</v>
      </c>
      <c r="F148" s="24">
        <v>43458</v>
      </c>
      <c r="G148" s="48">
        <v>0.125</v>
      </c>
      <c r="H148" s="48">
        <v>0.25</v>
      </c>
      <c r="I148" s="49">
        <f>IF(Tabla32[[#This Row],[ INICIO ]]&gt;Tabla32[[#This Row],[ FIN ]],($AD$6-Tabla32[[#This Row],[ INICIO ]])+Tabla32[[#This Row],[ FIN ]],Tabla32[[#This Row],[ FIN ]]-Tabla32[[#This Row],[ INICIO ]])</f>
        <v>0.125</v>
      </c>
      <c r="J148" s="36"/>
      <c r="K148" s="36"/>
      <c r="L148" s="36"/>
      <c r="M148" s="36"/>
      <c r="N148" s="36">
        <v>3</v>
      </c>
      <c r="O148" s="36">
        <v>0</v>
      </c>
      <c r="P148" s="36">
        <v>0</v>
      </c>
      <c r="Q148" s="24"/>
      <c r="R148" s="24"/>
      <c r="S148" s="30">
        <f>NETWORKDAYS.INTL(Tabla32[[#This Row],[FECHA INICIO]],Tabla32[[#This Row],[FECHA FIN]],1,$AD$8:$AD$8)</f>
        <v>0</v>
      </c>
      <c r="T148" s="25"/>
      <c r="U148" s="30">
        <f>Tabla32[[#This Row],['# DIAS VACACIONES]]+Tabla32[[#This Row],['# DIAS COMPENSADOS $]]</f>
        <v>0</v>
      </c>
      <c r="V148" s="25"/>
    </row>
    <row r="149" spans="1:22" ht="12" x14ac:dyDescent="0.25">
      <c r="A149" s="32">
        <v>98704342</v>
      </c>
      <c r="B149" s="28" t="str">
        <f>IFERROR(PROPER(VLOOKUP(Tabla32[[#This Row],[CÉDULA]],'[1]PERSONAL QUIPUX'!$A$2:$BF$1000,2,FALSE)),"")</f>
        <v>Juan David Otalvaro</v>
      </c>
      <c r="C149" s="28" t="str">
        <f>IFERROR(PROPER(VLOOKUP(Tabla32[[#This Row],[CÉDULA]],'[1]PERSONAL QUIPUX'!$A$2:$BF$1000,16,FALSE)),"")</f>
        <v>Casa Matriz</v>
      </c>
      <c r="D149" s="28" t="str">
        <f>IFERROR(PROPER(VLOOKUP(Tabla32[[#This Row],[CÉDULA]],'[1]PERSONAL QUIPUX'!$A$2:$BF$1000,17,FALSE)),"")</f>
        <v>Vicepresidencia De Operaciones</v>
      </c>
      <c r="E149" s="26" t="s">
        <v>16</v>
      </c>
      <c r="F149" s="24">
        <v>43461</v>
      </c>
      <c r="G149" s="48">
        <v>0.125</v>
      </c>
      <c r="H149" s="48">
        <v>0.25</v>
      </c>
      <c r="I149" s="49">
        <f>IF(Tabla32[[#This Row],[ INICIO ]]&gt;Tabla32[[#This Row],[ FIN ]],($AD$6-Tabla32[[#This Row],[ INICIO ]])+Tabla32[[#This Row],[ FIN ]],Tabla32[[#This Row],[ FIN ]]-Tabla32[[#This Row],[ INICIO ]])</f>
        <v>0.125</v>
      </c>
      <c r="J149" s="36"/>
      <c r="K149" s="36"/>
      <c r="L149" s="36"/>
      <c r="M149" s="36"/>
      <c r="N149" s="36">
        <v>3</v>
      </c>
      <c r="O149" s="36">
        <v>0</v>
      </c>
      <c r="P149" s="36">
        <v>0</v>
      </c>
      <c r="Q149" s="24"/>
      <c r="R149" s="24"/>
      <c r="S149" s="30">
        <f>NETWORKDAYS.INTL(Tabla32[[#This Row],[FECHA INICIO]],Tabla32[[#This Row],[FECHA FIN]],1,$AD$8:$AD$8)</f>
        <v>0</v>
      </c>
      <c r="T149" s="25"/>
      <c r="U149" s="30">
        <f>Tabla32[[#This Row],['# DIAS VACACIONES]]+Tabla32[[#This Row],['# DIAS COMPENSADOS $]]</f>
        <v>0</v>
      </c>
      <c r="V149" s="25"/>
    </row>
    <row r="150" spans="1:22" ht="12" x14ac:dyDescent="0.25">
      <c r="A150" s="43">
        <v>98704342</v>
      </c>
      <c r="B150" s="28" t="str">
        <f>IFERROR(PROPER(VLOOKUP(Tabla32[[#This Row],[CÉDULA]],'[1]PERSONAL QUIPUX'!$A$2:$BF$1000,2,FALSE)),"")</f>
        <v>Juan David Otalvaro</v>
      </c>
      <c r="C150" s="28" t="str">
        <f>IFERROR(PROPER(VLOOKUP(Tabla32[[#This Row],[CÉDULA]],'[1]PERSONAL QUIPUX'!$A$2:$BF$1000,16,FALSE)),"")</f>
        <v>Casa Matriz</v>
      </c>
      <c r="D150" s="28" t="str">
        <f>IFERROR(PROPER(VLOOKUP(Tabla32[[#This Row],[CÉDULA]],'[1]PERSONAL QUIPUX'!$A$2:$BF$1000,17,FALSE)),"")</f>
        <v>Vicepresidencia De Operaciones</v>
      </c>
      <c r="E150" s="26" t="s">
        <v>16</v>
      </c>
      <c r="F150" s="27">
        <v>43462</v>
      </c>
      <c r="G150" s="48">
        <v>0.125</v>
      </c>
      <c r="H150" s="48">
        <v>0.25</v>
      </c>
      <c r="I150" s="49">
        <f>IF(Tabla32[[#This Row],[ INICIO ]]&gt;Tabla32[[#This Row],[ FIN ]],($AD$6-Tabla32[[#This Row],[ INICIO ]])+Tabla32[[#This Row],[ FIN ]],Tabla32[[#This Row],[ FIN ]]-Tabla32[[#This Row],[ INICIO ]])</f>
        <v>0.125</v>
      </c>
      <c r="J150" s="36"/>
      <c r="K150" s="36"/>
      <c r="L150" s="36"/>
      <c r="M150" s="36"/>
      <c r="N150" s="36">
        <v>3</v>
      </c>
      <c r="O150" s="36">
        <v>0</v>
      </c>
      <c r="P150" s="36">
        <v>0</v>
      </c>
      <c r="Q150" s="24"/>
      <c r="R150" s="24"/>
      <c r="S150" s="30">
        <f>NETWORKDAYS.INTL(Tabla32[[#This Row],[FECHA INICIO]],Tabla32[[#This Row],[FECHA FIN]],1,$AD$8:$AD$8)</f>
        <v>0</v>
      </c>
      <c r="T150" s="25"/>
      <c r="U150" s="30">
        <f>Tabla32[[#This Row],['# DIAS VACACIONES]]+Tabla32[[#This Row],['# DIAS COMPENSADOS $]]</f>
        <v>0</v>
      </c>
      <c r="V150" s="25"/>
    </row>
    <row r="151" spans="1:22" ht="12" x14ac:dyDescent="0.25">
      <c r="A151" s="32">
        <v>98704342</v>
      </c>
      <c r="B151" s="28" t="str">
        <f>IFERROR(PROPER(VLOOKUP(Tabla32[[#This Row],[CÉDULA]],'[1]PERSONAL QUIPUX'!$A$2:$BF$1000,2,FALSE)),"")</f>
        <v>Juan David Otalvaro</v>
      </c>
      <c r="C151" s="28" t="str">
        <f>IFERROR(PROPER(VLOOKUP(Tabla32[[#This Row],[CÉDULA]],'[1]PERSONAL QUIPUX'!$A$2:$BF$1000,16,FALSE)),"")</f>
        <v>Casa Matriz</v>
      </c>
      <c r="D151" s="28" t="str">
        <f>IFERROR(PROPER(VLOOKUP(Tabla32[[#This Row],[CÉDULA]],'[1]PERSONAL QUIPUX'!$A$2:$BF$1000,17,FALSE)),"")</f>
        <v>Vicepresidencia De Operaciones</v>
      </c>
      <c r="E151" s="26" t="s">
        <v>16</v>
      </c>
      <c r="F151" s="29">
        <v>43465</v>
      </c>
      <c r="G151" s="48">
        <v>0.125</v>
      </c>
      <c r="H151" s="48">
        <v>0.25</v>
      </c>
      <c r="I151" s="49">
        <f>IF(Tabla32[[#This Row],[ INICIO ]]&gt;Tabla32[[#This Row],[ FIN ]],($AD$6-Tabla32[[#This Row],[ INICIO ]])+Tabla32[[#This Row],[ FIN ]],Tabla32[[#This Row],[ FIN ]]-Tabla32[[#This Row],[ INICIO ]])</f>
        <v>0.125</v>
      </c>
      <c r="J151" s="36"/>
      <c r="K151" s="36"/>
      <c r="L151" s="36"/>
      <c r="M151" s="36"/>
      <c r="N151" s="36">
        <v>3</v>
      </c>
      <c r="O151" s="36">
        <v>0</v>
      </c>
      <c r="P151" s="36">
        <v>0</v>
      </c>
      <c r="Q151" s="24"/>
      <c r="R151" s="24"/>
      <c r="S151" s="30">
        <f>NETWORKDAYS.INTL(Tabla32[[#This Row],[FECHA INICIO]],Tabla32[[#This Row],[FECHA FIN]],1,$AD$8:$AD$8)</f>
        <v>0</v>
      </c>
      <c r="T151" s="25"/>
      <c r="U151" s="30">
        <f>Tabla32[[#This Row],['# DIAS VACACIONES]]+Tabla32[[#This Row],['# DIAS COMPENSADOS $]]</f>
        <v>0</v>
      </c>
      <c r="V151" s="25"/>
    </row>
    <row r="152" spans="1:22" ht="12" x14ac:dyDescent="0.25">
      <c r="A152" s="32">
        <v>98704342</v>
      </c>
      <c r="B152" s="28" t="str">
        <f>IFERROR(PROPER(VLOOKUP(Tabla32[[#This Row],[CÉDULA]],'[1]PERSONAL QUIPUX'!$A$2:$BF$1000,2,FALSE)),"")</f>
        <v>Juan David Otalvaro</v>
      </c>
      <c r="C152" s="28" t="str">
        <f>IFERROR(PROPER(VLOOKUP(Tabla32[[#This Row],[CÉDULA]],'[1]PERSONAL QUIPUX'!$A$2:$BF$1000,16,FALSE)),"")</f>
        <v>Casa Matriz</v>
      </c>
      <c r="D152" s="28" t="str">
        <f>IFERROR(PROPER(VLOOKUP(Tabla32[[#This Row],[CÉDULA]],'[1]PERSONAL QUIPUX'!$A$2:$BF$1000,17,FALSE)),"")</f>
        <v>Vicepresidencia De Operaciones</v>
      </c>
      <c r="E152" s="26" t="s">
        <v>16</v>
      </c>
      <c r="F152" s="29">
        <v>43467</v>
      </c>
      <c r="G152" s="48">
        <v>0.125</v>
      </c>
      <c r="H152" s="48">
        <v>0.25</v>
      </c>
      <c r="I152" s="49">
        <f>IF(Tabla32[[#This Row],[ INICIO ]]&gt;Tabla32[[#This Row],[ FIN ]],($AD$6-Tabla32[[#This Row],[ INICIO ]])+Tabla32[[#This Row],[ FIN ]],Tabla32[[#This Row],[ FIN ]]-Tabla32[[#This Row],[ INICIO ]])</f>
        <v>0.125</v>
      </c>
      <c r="J152" s="36"/>
      <c r="K152" s="36"/>
      <c r="L152" s="36"/>
      <c r="M152" s="36"/>
      <c r="N152" s="36">
        <v>3</v>
      </c>
      <c r="O152" s="36">
        <v>0</v>
      </c>
      <c r="P152" s="36">
        <v>0</v>
      </c>
      <c r="Q152" s="24"/>
      <c r="R152" s="24"/>
      <c r="S152" s="30">
        <f>NETWORKDAYS.INTL(Tabla32[[#This Row],[FECHA INICIO]],Tabla32[[#This Row],[FECHA FIN]],1,$AD$8:$AD$8)</f>
        <v>0</v>
      </c>
      <c r="T152" s="25"/>
      <c r="U152" s="30">
        <f>Tabla32[[#This Row],['# DIAS VACACIONES]]+Tabla32[[#This Row],['# DIAS COMPENSADOS $]]</f>
        <v>0</v>
      </c>
      <c r="V152" s="25"/>
    </row>
    <row r="153" spans="1:22" ht="12" x14ac:dyDescent="0.25">
      <c r="A153" s="32">
        <v>98704342</v>
      </c>
      <c r="B153" s="28" t="str">
        <f>IFERROR(PROPER(VLOOKUP(Tabla32[[#This Row],[CÉDULA]],'[1]PERSONAL QUIPUX'!$A$2:$BF$1000,2,FALSE)),"")</f>
        <v>Juan David Otalvaro</v>
      </c>
      <c r="C153" s="28" t="str">
        <f>IFERROR(PROPER(VLOOKUP(Tabla32[[#This Row],[CÉDULA]],'[1]PERSONAL QUIPUX'!$A$2:$BF$1000,16,FALSE)),"")</f>
        <v>Casa Matriz</v>
      </c>
      <c r="D153" s="28" t="str">
        <f>IFERROR(PROPER(VLOOKUP(Tabla32[[#This Row],[CÉDULA]],'[1]PERSONAL QUIPUX'!$A$2:$BF$1000,17,FALSE)),"")</f>
        <v>Vicepresidencia De Operaciones</v>
      </c>
      <c r="E153" s="26" t="s">
        <v>16</v>
      </c>
      <c r="F153" s="29">
        <v>43469</v>
      </c>
      <c r="G153" s="48">
        <v>0.125</v>
      </c>
      <c r="H153" s="48">
        <v>0.25</v>
      </c>
      <c r="I153" s="49">
        <f>IF(Tabla32[[#This Row],[ INICIO ]]&gt;Tabla32[[#This Row],[ FIN ]],($AD$6-Tabla32[[#This Row],[ INICIO ]])+Tabla32[[#This Row],[ FIN ]],Tabla32[[#This Row],[ FIN ]]-Tabla32[[#This Row],[ INICIO ]])</f>
        <v>0.125</v>
      </c>
      <c r="J153" s="36"/>
      <c r="K153" s="36"/>
      <c r="L153" s="36"/>
      <c r="M153" s="36"/>
      <c r="N153" s="36">
        <v>3</v>
      </c>
      <c r="O153" s="44">
        <v>0</v>
      </c>
      <c r="P153" s="36">
        <v>0</v>
      </c>
      <c r="Q153" s="24"/>
      <c r="R153" s="24"/>
      <c r="S153" s="30">
        <f>NETWORKDAYS.INTL(Tabla32[[#This Row],[FECHA INICIO]],Tabla32[[#This Row],[FECHA FIN]],1,$AD$8:$AD$8)</f>
        <v>0</v>
      </c>
      <c r="T153" s="25"/>
      <c r="U153" s="30">
        <f>Tabla32[[#This Row],['# DIAS VACACIONES]]+Tabla32[[#This Row],['# DIAS COMPENSADOS $]]</f>
        <v>0</v>
      </c>
      <c r="V153" s="25"/>
    </row>
    <row r="154" spans="1:22" ht="12" x14ac:dyDescent="0.25">
      <c r="A154" s="32">
        <v>98704342</v>
      </c>
      <c r="B154" s="28" t="str">
        <f>IFERROR(PROPER(VLOOKUP(Tabla32[[#This Row],[CÉDULA]],'[1]PERSONAL QUIPUX'!$A$2:$BF$1000,2,FALSE)),"")</f>
        <v>Juan David Otalvaro</v>
      </c>
      <c r="C154" s="28" t="str">
        <f>IFERROR(PROPER(VLOOKUP(Tabla32[[#This Row],[CÉDULA]],'[1]PERSONAL QUIPUX'!$A$2:$BF$1000,16,FALSE)),"")</f>
        <v>Casa Matriz</v>
      </c>
      <c r="D154" s="28" t="str">
        <f>IFERROR(PROPER(VLOOKUP(Tabla32[[#This Row],[CÉDULA]],'[1]PERSONAL QUIPUX'!$A$2:$BF$1000,17,FALSE)),"")</f>
        <v>Vicepresidencia De Operaciones</v>
      </c>
      <c r="E154" s="26" t="s">
        <v>16</v>
      </c>
      <c r="F154" s="29">
        <v>43473</v>
      </c>
      <c r="G154" s="48">
        <v>0.125</v>
      </c>
      <c r="H154" s="48">
        <v>0.25</v>
      </c>
      <c r="I154" s="49">
        <f>IF(Tabla32[[#This Row],[ INICIO ]]&gt;Tabla32[[#This Row],[ FIN ]],($AD$6-Tabla32[[#This Row],[ INICIO ]])+Tabla32[[#This Row],[ FIN ]],Tabla32[[#This Row],[ FIN ]]-Tabla32[[#This Row],[ INICIO ]])</f>
        <v>0.125</v>
      </c>
      <c r="J154" s="36"/>
      <c r="K154" s="36"/>
      <c r="L154" s="36"/>
      <c r="M154" s="36"/>
      <c r="N154" s="36">
        <v>3</v>
      </c>
      <c r="O154" s="36">
        <v>0</v>
      </c>
      <c r="P154" s="36">
        <v>0</v>
      </c>
      <c r="Q154" s="24"/>
      <c r="R154" s="24"/>
      <c r="S154" s="30">
        <f>NETWORKDAYS.INTL(Tabla32[[#This Row],[FECHA INICIO]],Tabla32[[#This Row],[FECHA FIN]],1,$AD$8:$AD$8)</f>
        <v>0</v>
      </c>
      <c r="T154" s="25"/>
      <c r="U154" s="30">
        <f>Tabla32[[#This Row],['# DIAS VACACIONES]]+Tabla32[[#This Row],['# DIAS COMPENSADOS $]]</f>
        <v>0</v>
      </c>
      <c r="V154" s="25"/>
    </row>
    <row r="155" spans="1:22" ht="12" x14ac:dyDescent="0.25">
      <c r="A155" s="32">
        <v>98704342</v>
      </c>
      <c r="B155" s="28" t="str">
        <f>IFERROR(PROPER(VLOOKUP(Tabla32[[#This Row],[CÉDULA]],'[1]PERSONAL QUIPUX'!$A$2:$BF$1000,2,FALSE)),"")</f>
        <v>Juan David Otalvaro</v>
      </c>
      <c r="C155" s="28" t="str">
        <f>IFERROR(PROPER(VLOOKUP(Tabla32[[#This Row],[CÉDULA]],'[1]PERSONAL QUIPUX'!$A$2:$BF$1000,16,FALSE)),"")</f>
        <v>Casa Matriz</v>
      </c>
      <c r="D155" s="28" t="str">
        <f>IFERROR(PROPER(VLOOKUP(Tabla32[[#This Row],[CÉDULA]],'[1]PERSONAL QUIPUX'!$A$2:$BF$1000,17,FALSE)),"")</f>
        <v>Vicepresidencia De Operaciones</v>
      </c>
      <c r="E155" s="26" t="s">
        <v>16</v>
      </c>
      <c r="F155" s="29">
        <v>43474</v>
      </c>
      <c r="G155" s="48">
        <v>0.125</v>
      </c>
      <c r="H155" s="48">
        <v>0.25</v>
      </c>
      <c r="I155" s="49">
        <f>IF(Tabla32[[#This Row],[ INICIO ]]&gt;Tabla32[[#This Row],[ FIN ]],($AD$6-Tabla32[[#This Row],[ INICIO ]])+Tabla32[[#This Row],[ FIN ]],Tabla32[[#This Row],[ FIN ]]-Tabla32[[#This Row],[ INICIO ]])</f>
        <v>0.125</v>
      </c>
      <c r="J155" s="36"/>
      <c r="K155" s="36"/>
      <c r="L155" s="36"/>
      <c r="M155" s="36"/>
      <c r="N155" s="36">
        <v>3</v>
      </c>
      <c r="O155" s="36">
        <v>0</v>
      </c>
      <c r="P155" s="36">
        <v>0</v>
      </c>
      <c r="Q155" s="24"/>
      <c r="R155" s="24"/>
      <c r="S155" s="30">
        <f>NETWORKDAYS.INTL(Tabla32[[#This Row],[FECHA INICIO]],Tabla32[[#This Row],[FECHA FIN]],1,$AD$8:$AD$8)</f>
        <v>0</v>
      </c>
      <c r="T155" s="25"/>
      <c r="U155" s="30">
        <f>Tabla32[[#This Row],['# DIAS VACACIONES]]+Tabla32[[#This Row],['# DIAS COMPENSADOS $]]</f>
        <v>0</v>
      </c>
      <c r="V155" s="25"/>
    </row>
    <row r="156" spans="1:22" ht="12" x14ac:dyDescent="0.25">
      <c r="A156" s="32">
        <v>98704342</v>
      </c>
      <c r="B156" s="28" t="str">
        <f>IFERROR(PROPER(VLOOKUP(Tabla32[[#This Row],[CÉDULA]],'[1]PERSONAL QUIPUX'!$A$2:$BF$1000,2,FALSE)),"")</f>
        <v>Juan David Otalvaro</v>
      </c>
      <c r="C156" s="28" t="str">
        <f>IFERROR(PROPER(VLOOKUP(Tabla32[[#This Row],[CÉDULA]],'[1]PERSONAL QUIPUX'!$A$2:$BF$1000,16,FALSE)),"")</f>
        <v>Casa Matriz</v>
      </c>
      <c r="D156" s="28" t="str">
        <f>IFERROR(PROPER(VLOOKUP(Tabla32[[#This Row],[CÉDULA]],'[1]PERSONAL QUIPUX'!$A$2:$BF$1000,17,FALSE)),"")</f>
        <v>Vicepresidencia De Operaciones</v>
      </c>
      <c r="E156" s="26" t="s">
        <v>16</v>
      </c>
      <c r="F156" s="29">
        <v>43472</v>
      </c>
      <c r="G156" s="48">
        <v>0.125</v>
      </c>
      <c r="H156" s="48">
        <v>0.25</v>
      </c>
      <c r="I156" s="49">
        <f>IF(Tabla32[[#This Row],[ INICIO ]]&gt;Tabla32[[#This Row],[ FIN ]],($AD$6-Tabla32[[#This Row],[ INICIO ]])+Tabla32[[#This Row],[ FIN ]],Tabla32[[#This Row],[ FIN ]]-Tabla32[[#This Row],[ INICIO ]])</f>
        <v>0.125</v>
      </c>
      <c r="J156" s="36"/>
      <c r="K156" s="36"/>
      <c r="L156" s="36"/>
      <c r="M156" s="36"/>
      <c r="N156" s="36">
        <v>3</v>
      </c>
      <c r="O156" s="36">
        <v>0</v>
      </c>
      <c r="P156" s="36">
        <v>0</v>
      </c>
      <c r="Q156" s="24"/>
      <c r="R156" s="24"/>
      <c r="S156" s="30">
        <f>NETWORKDAYS.INTL(Tabla32[[#This Row],[FECHA INICIO]],Tabla32[[#This Row],[FECHA FIN]],1,$AD$8:$AD$8)</f>
        <v>0</v>
      </c>
      <c r="T156" s="25"/>
      <c r="U156" s="30">
        <f>Tabla32[[#This Row],['# DIAS VACACIONES]]+Tabla32[[#This Row],['# DIAS COMPENSADOS $]]</f>
        <v>0</v>
      </c>
      <c r="V156" s="25"/>
    </row>
    <row r="157" spans="1:22" ht="12" x14ac:dyDescent="0.25">
      <c r="A157" s="32">
        <v>98704342</v>
      </c>
      <c r="B157" s="28" t="str">
        <f>IFERROR(PROPER(VLOOKUP(Tabla32[[#This Row],[CÉDULA]],'[1]PERSONAL QUIPUX'!$A$2:$BF$1000,2,FALSE)),"")</f>
        <v>Juan David Otalvaro</v>
      </c>
      <c r="C157" s="28" t="str">
        <f>IFERROR(PROPER(VLOOKUP(Tabla32[[#This Row],[CÉDULA]],'[1]PERSONAL QUIPUX'!$A$2:$BF$1000,16,FALSE)),"")</f>
        <v>Casa Matriz</v>
      </c>
      <c r="D157" s="28" t="str">
        <f>IFERROR(PROPER(VLOOKUP(Tabla32[[#This Row],[CÉDULA]],'[1]PERSONAL QUIPUX'!$A$2:$BF$1000,17,FALSE)),"")</f>
        <v>Vicepresidencia De Operaciones</v>
      </c>
      <c r="E157" s="26" t="s">
        <v>8</v>
      </c>
      <c r="F157" s="29">
        <v>43472</v>
      </c>
      <c r="G157" s="48">
        <v>0.25</v>
      </c>
      <c r="H157" s="48">
        <v>0.5</v>
      </c>
      <c r="I157" s="49">
        <f>IF(Tabla32[[#This Row],[ INICIO ]]&gt;Tabla32[[#This Row],[ FIN ]],($AD$6-Tabla32[[#This Row],[ INICIO ]])+Tabla32[[#This Row],[ FIN ]],Tabla32[[#This Row],[ FIN ]]-Tabla32[[#This Row],[ INICIO ]])</f>
        <v>0.25</v>
      </c>
      <c r="J157" s="36">
        <v>6</v>
      </c>
      <c r="K157" s="36">
        <v>0</v>
      </c>
      <c r="L157" s="36">
        <v>0</v>
      </c>
      <c r="M157" s="36">
        <v>0</v>
      </c>
      <c r="N157" s="36"/>
      <c r="O157" s="36"/>
      <c r="P157" s="36"/>
      <c r="Q157" s="24"/>
      <c r="R157" s="24"/>
      <c r="S157" s="30">
        <f>NETWORKDAYS.INTL(Tabla32[[#This Row],[FECHA INICIO]],Tabla32[[#This Row],[FECHA FIN]],1,$AD$8:$AD$8)</f>
        <v>0</v>
      </c>
      <c r="T157" s="25"/>
      <c r="U157" s="30">
        <f>Tabla32[[#This Row],['# DIAS VACACIONES]]+Tabla32[[#This Row],['# DIAS COMPENSADOS $]]</f>
        <v>0</v>
      </c>
      <c r="V157" s="25"/>
    </row>
    <row r="158" spans="1:22" ht="12" x14ac:dyDescent="0.25">
      <c r="A158" s="32">
        <v>15370948</v>
      </c>
      <c r="B158" s="28" t="str">
        <f>IFERROR(PROPER(VLOOKUP(Tabla32[[#This Row],[CÉDULA]],'[1]PERSONAL QUIPUX'!$A$2:$BF$1000,2,FALSE)),"")</f>
        <v>Diego Andres Restrepo Valenzuela</v>
      </c>
      <c r="C158" s="28" t="str">
        <f>IFERROR(PROPER(VLOOKUP(Tabla32[[#This Row],[CÉDULA]],'[1]PERSONAL QUIPUX'!$A$2:$BF$1000,16,FALSE)),"")</f>
        <v>Casa Matriz</v>
      </c>
      <c r="D158" s="28" t="str">
        <f>IFERROR(PROPER(VLOOKUP(Tabla32[[#This Row],[CÉDULA]],'[1]PERSONAL QUIPUX'!$A$2:$BF$1000,17,FALSE)),"")</f>
        <v>Vicepresidencia De Operaciones</v>
      </c>
      <c r="E158" s="23" t="s">
        <v>8</v>
      </c>
      <c r="F158" s="24">
        <v>43460</v>
      </c>
      <c r="G158" s="48">
        <v>0.75</v>
      </c>
      <c r="H158" s="48">
        <v>0.125</v>
      </c>
      <c r="I158" s="49">
        <f>IF(Tabla32[[#This Row],[ INICIO ]]&gt;Tabla32[[#This Row],[ FIN ]],($AD$6-Tabla32[[#This Row],[ INICIO ]])+Tabla32[[#This Row],[ FIN ]],Tabla32[[#This Row],[ FIN ]]-Tabla32[[#This Row],[ INICIO ]])</f>
        <v>0.375</v>
      </c>
      <c r="J158" s="36">
        <v>3</v>
      </c>
      <c r="K158" s="36">
        <v>6</v>
      </c>
      <c r="L158" s="36">
        <v>0</v>
      </c>
      <c r="M158" s="36">
        <v>0</v>
      </c>
      <c r="N158" s="36"/>
      <c r="O158" s="36"/>
      <c r="P158" s="36"/>
      <c r="Q158" s="24"/>
      <c r="R158" s="24"/>
      <c r="S158" s="30">
        <f>NETWORKDAYS.INTL(Tabla32[[#This Row],[FECHA INICIO]],Tabla32[[#This Row],[FECHA FIN]],1,$AD$8:$AD$8)</f>
        <v>0</v>
      </c>
      <c r="T158" s="25"/>
      <c r="U158" s="30">
        <f>Tabla32[[#This Row],['# DIAS VACACIONES]]+Tabla32[[#This Row],['# DIAS COMPENSADOS $]]</f>
        <v>0</v>
      </c>
      <c r="V158" s="25"/>
    </row>
    <row r="159" spans="1:22" ht="12" x14ac:dyDescent="0.25">
      <c r="A159" s="32">
        <v>15370948</v>
      </c>
      <c r="B159" s="28" t="str">
        <f>IFERROR(PROPER(VLOOKUP(Tabla32[[#This Row],[CÉDULA]],'[1]PERSONAL QUIPUX'!$A$2:$BF$1000,2,FALSE)),"")</f>
        <v>Diego Andres Restrepo Valenzuela</v>
      </c>
      <c r="C159" s="28" t="str">
        <f>IFERROR(PROPER(VLOOKUP(Tabla32[[#This Row],[CÉDULA]],'[1]PERSONAL QUIPUX'!$A$2:$BF$1000,16,FALSE)),"")</f>
        <v>Casa Matriz</v>
      </c>
      <c r="D159" s="28" t="str">
        <f>IFERROR(PROPER(VLOOKUP(Tabla32[[#This Row],[CÉDULA]],'[1]PERSONAL QUIPUX'!$A$2:$BF$1000,17,FALSE)),"")</f>
        <v>Vicepresidencia De Operaciones</v>
      </c>
      <c r="E159" s="23" t="s">
        <v>8</v>
      </c>
      <c r="F159" s="24">
        <v>43458</v>
      </c>
      <c r="G159" s="48">
        <v>0.54166666666666663</v>
      </c>
      <c r="H159" s="48">
        <v>0.70833333333333337</v>
      </c>
      <c r="I159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59" s="36">
        <v>4</v>
      </c>
      <c r="K159" s="36">
        <v>0</v>
      </c>
      <c r="L159" s="36">
        <v>0</v>
      </c>
      <c r="M159" s="36">
        <v>0</v>
      </c>
      <c r="N159" s="36"/>
      <c r="O159" s="36"/>
      <c r="P159" s="36"/>
      <c r="Q159" s="24"/>
      <c r="R159" s="24"/>
      <c r="S159" s="30">
        <f>NETWORKDAYS.INTL(Tabla32[[#This Row],[FECHA INICIO]],Tabla32[[#This Row],[FECHA FIN]],1,$AD$8:$AD$8)</f>
        <v>0</v>
      </c>
      <c r="T159" s="25"/>
      <c r="U159" s="30">
        <f>Tabla32[[#This Row],['# DIAS VACACIONES]]+Tabla32[[#This Row],['# DIAS COMPENSADOS $]]</f>
        <v>0</v>
      </c>
      <c r="V159" s="25"/>
    </row>
    <row r="160" spans="1:22" ht="12" x14ac:dyDescent="0.25">
      <c r="A160" s="43">
        <v>15370948</v>
      </c>
      <c r="B160" s="28" t="str">
        <f>IFERROR(PROPER(VLOOKUP(Tabla32[[#This Row],[CÉDULA]],'[1]PERSONAL QUIPUX'!$A$2:$BF$1000,2,FALSE)),"")</f>
        <v>Diego Andres Restrepo Valenzuela</v>
      </c>
      <c r="C160" s="28" t="str">
        <f>IFERROR(PROPER(VLOOKUP(Tabla32[[#This Row],[CÉDULA]],'[1]PERSONAL QUIPUX'!$A$2:$BF$1000,16,FALSE)),"")</f>
        <v>Casa Matriz</v>
      </c>
      <c r="D160" s="28" t="str">
        <f>IFERROR(PROPER(VLOOKUP(Tabla32[[#This Row],[CÉDULA]],'[1]PERSONAL QUIPUX'!$A$2:$BF$1000,17,FALSE)),"")</f>
        <v>Vicepresidencia De Operaciones</v>
      </c>
      <c r="E160" s="26" t="s">
        <v>8</v>
      </c>
      <c r="F160" s="27">
        <v>43455</v>
      </c>
      <c r="G160" s="51">
        <v>0.75</v>
      </c>
      <c r="H160" s="51">
        <v>8.3333333333333329E-2</v>
      </c>
      <c r="I16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0" s="36">
        <v>3</v>
      </c>
      <c r="K160" s="36">
        <v>5</v>
      </c>
      <c r="L160" s="36">
        <v>0</v>
      </c>
      <c r="M160" s="36">
        <v>0</v>
      </c>
      <c r="N160" s="36"/>
      <c r="O160" s="36"/>
      <c r="P160" s="36"/>
      <c r="Q160" s="24"/>
      <c r="R160" s="24"/>
      <c r="S160" s="30">
        <f>NETWORKDAYS.INTL(Tabla32[[#This Row],[FECHA INICIO]],Tabla32[[#This Row],[FECHA FIN]],1,$AD$8:$AD$8)</f>
        <v>0</v>
      </c>
      <c r="T160" s="25"/>
      <c r="U160" s="30">
        <f>Tabla32[[#This Row],['# DIAS VACACIONES]]+Tabla32[[#This Row],['# DIAS COMPENSADOS $]]</f>
        <v>0</v>
      </c>
      <c r="V160" s="25"/>
    </row>
    <row r="161" spans="1:22" ht="12" x14ac:dyDescent="0.25">
      <c r="A161" s="32">
        <v>1032466351</v>
      </c>
      <c r="B161" s="28" t="str">
        <f>IFERROR(PROPER(VLOOKUP(Tabla32[[#This Row],[CÉDULA]],'[1]PERSONAL QUIPUX'!$A$2:$BF$1000,2,FALSE)),"")</f>
        <v>David Barrientos Patiño</v>
      </c>
      <c r="C161" s="28" t="str">
        <f>IFERROR(PROPER(VLOOKUP(Tabla32[[#This Row],[CÉDULA]],'[1]PERSONAL QUIPUX'!$A$2:$BF$1000,16,FALSE)),"")</f>
        <v>Casa Matriz</v>
      </c>
      <c r="D161" s="28" t="str">
        <f>IFERROR(PROPER(VLOOKUP(Tabla32[[#This Row],[CÉDULA]],'[1]PERSONAL QUIPUX'!$A$2:$BF$1000,17,FALSE)),"")</f>
        <v>Vicepresidencia De Operaciones</v>
      </c>
      <c r="E161" s="26" t="s">
        <v>8</v>
      </c>
      <c r="F161" s="24">
        <v>43455</v>
      </c>
      <c r="G161" s="48">
        <v>0.75</v>
      </c>
      <c r="H161" s="48">
        <v>0</v>
      </c>
      <c r="I161" s="49">
        <f>IF(Tabla32[[#This Row],[ INICIO ]]&gt;Tabla32[[#This Row],[ FIN ]],($AD$6-Tabla32[[#This Row],[ INICIO ]])+Tabla32[[#This Row],[ FIN ]],Tabla32[[#This Row],[ FIN ]]-Tabla32[[#This Row],[ INICIO ]])</f>
        <v>0.25</v>
      </c>
      <c r="J161" s="36">
        <v>3</v>
      </c>
      <c r="K161" s="36">
        <v>3</v>
      </c>
      <c r="L161" s="36">
        <v>0</v>
      </c>
      <c r="M161" s="36">
        <v>0</v>
      </c>
      <c r="N161" s="36"/>
      <c r="O161" s="36"/>
      <c r="P161" s="36"/>
      <c r="Q161" s="24"/>
      <c r="R161" s="24"/>
      <c r="S161" s="30">
        <f>NETWORKDAYS.INTL(Tabla32[[#This Row],[FECHA INICIO]],Tabla32[[#This Row],[FECHA FIN]],1,$AD$8:$AD$8)</f>
        <v>0</v>
      </c>
      <c r="T161" s="25"/>
      <c r="U161" s="30">
        <f>Tabla32[[#This Row],['# DIAS VACACIONES]]+Tabla32[[#This Row],['# DIAS COMPENSADOS $]]</f>
        <v>0</v>
      </c>
      <c r="V161" s="25"/>
    </row>
    <row r="162" spans="1:22" ht="12" x14ac:dyDescent="0.25">
      <c r="A162" s="32">
        <v>1032466351</v>
      </c>
      <c r="B162" s="28" t="str">
        <f>IFERROR(PROPER(VLOOKUP(Tabla32[[#This Row],[CÉDULA]],'[1]PERSONAL QUIPUX'!$A$2:$BF$1000,2,FALSE)),"")</f>
        <v>David Barrientos Patiño</v>
      </c>
      <c r="C162" s="28" t="str">
        <f>IFERROR(PROPER(VLOOKUP(Tabla32[[#This Row],[CÉDULA]],'[1]PERSONAL QUIPUX'!$A$2:$BF$1000,16,FALSE)),"")</f>
        <v>Casa Matriz</v>
      </c>
      <c r="D162" s="28" t="str">
        <f>IFERROR(PROPER(VLOOKUP(Tabla32[[#This Row],[CÉDULA]],'[1]PERSONAL QUIPUX'!$A$2:$BF$1000,17,FALSE)),"")</f>
        <v>Vicepresidencia De Operaciones</v>
      </c>
      <c r="E162" s="26" t="s">
        <v>8</v>
      </c>
      <c r="F162" s="24">
        <v>43456</v>
      </c>
      <c r="G162" s="48">
        <v>0.33333333333333331</v>
      </c>
      <c r="H162" s="48">
        <v>0.875</v>
      </c>
      <c r="I162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2" s="36">
        <v>13</v>
      </c>
      <c r="K162" s="36">
        <v>0</v>
      </c>
      <c r="L162" s="36">
        <v>0</v>
      </c>
      <c r="M162" s="36">
        <v>0</v>
      </c>
      <c r="N162" s="36"/>
      <c r="O162" s="36"/>
      <c r="P162" s="36"/>
      <c r="Q162" s="24"/>
      <c r="R162" s="24"/>
      <c r="S162" s="30">
        <f>NETWORKDAYS.INTL(Tabla32[[#This Row],[FECHA INICIO]],Tabla32[[#This Row],[FECHA FIN]],1,$AD$8:$AD$8)</f>
        <v>0</v>
      </c>
      <c r="T162" s="25"/>
      <c r="U162" s="30">
        <f>Tabla32[[#This Row],['# DIAS VACACIONES]]+Tabla32[[#This Row],['# DIAS COMPENSADOS $]]</f>
        <v>0</v>
      </c>
      <c r="V162" s="25"/>
    </row>
    <row r="163" spans="1:22" ht="12" x14ac:dyDescent="0.25">
      <c r="A163" s="32">
        <v>1032466351</v>
      </c>
      <c r="B163" s="28" t="str">
        <f>IFERROR(PROPER(VLOOKUP(Tabla32[[#This Row],[CÉDULA]],'[1]PERSONAL QUIPUX'!$A$2:$BF$1000,2,FALSE)),"")</f>
        <v>David Barrientos Patiño</v>
      </c>
      <c r="C163" s="28" t="str">
        <f>IFERROR(PROPER(VLOOKUP(Tabla32[[#This Row],[CÉDULA]],'[1]PERSONAL QUIPUX'!$A$2:$BF$1000,16,FALSE)),"")</f>
        <v>Casa Matriz</v>
      </c>
      <c r="D163" s="28" t="str">
        <f>IFERROR(PROPER(VLOOKUP(Tabla32[[#This Row],[CÉDULA]],'[1]PERSONAL QUIPUX'!$A$2:$BF$1000,17,FALSE)),"")</f>
        <v>Vicepresidencia De Operaciones</v>
      </c>
      <c r="E163" s="26" t="s">
        <v>8</v>
      </c>
      <c r="F163" s="27">
        <v>43457</v>
      </c>
      <c r="G163" s="48">
        <v>0.33333333333333331</v>
      </c>
      <c r="H163" s="51">
        <v>0.70833333333333337</v>
      </c>
      <c r="I163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63" s="36">
        <v>9</v>
      </c>
      <c r="K163" s="36">
        <v>0</v>
      </c>
      <c r="L163" s="36">
        <v>0</v>
      </c>
      <c r="M163" s="36">
        <v>0</v>
      </c>
      <c r="N163" s="36"/>
      <c r="O163" s="36"/>
      <c r="P163" s="36"/>
      <c r="Q163" s="24"/>
      <c r="R163" s="24"/>
      <c r="S163" s="30">
        <f>NETWORKDAYS.INTL(Tabla32[[#This Row],[FECHA INICIO]],Tabla32[[#This Row],[FECHA FIN]],1,$AD$8:$AD$8)</f>
        <v>0</v>
      </c>
      <c r="T163" s="25"/>
      <c r="U163" s="30">
        <f>Tabla32[[#This Row],['# DIAS VACACIONES]]+Tabla32[[#This Row],['# DIAS COMPENSADOS $]]</f>
        <v>0</v>
      </c>
      <c r="V163" s="25"/>
    </row>
    <row r="164" spans="1:22" ht="12" x14ac:dyDescent="0.25">
      <c r="A164" s="32">
        <v>1032466351</v>
      </c>
      <c r="B164" s="28" t="str">
        <f>IFERROR(PROPER(VLOOKUP(Tabla32[[#This Row],[CÉDULA]],'[1]PERSONAL QUIPUX'!$A$2:$BF$1000,2,FALSE)),"")</f>
        <v>David Barrientos Patiño</v>
      </c>
      <c r="C164" s="28" t="str">
        <f>IFERROR(PROPER(VLOOKUP(Tabla32[[#This Row],[CÉDULA]],'[1]PERSONAL QUIPUX'!$A$2:$BF$1000,16,FALSE)),"")</f>
        <v>Casa Matriz</v>
      </c>
      <c r="D164" s="28" t="str">
        <f>IFERROR(PROPER(VLOOKUP(Tabla32[[#This Row],[CÉDULA]],'[1]PERSONAL QUIPUX'!$A$2:$BF$1000,17,FALSE)),"")</f>
        <v>Vicepresidencia De Operaciones</v>
      </c>
      <c r="E164" s="26" t="s">
        <v>8</v>
      </c>
      <c r="F164" s="29">
        <v>43458</v>
      </c>
      <c r="G164" s="48">
        <v>0.33333333333333331</v>
      </c>
      <c r="H164" s="48">
        <v>0.58333333333333337</v>
      </c>
      <c r="I164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64" s="36">
        <v>6</v>
      </c>
      <c r="K164" s="36">
        <v>0</v>
      </c>
      <c r="L164" s="36">
        <v>0</v>
      </c>
      <c r="M164" s="36">
        <v>0</v>
      </c>
      <c r="N164" s="36"/>
      <c r="O164" s="36"/>
      <c r="P164" s="36"/>
      <c r="Q164" s="24"/>
      <c r="R164" s="24"/>
      <c r="S164" s="30">
        <f>NETWORKDAYS.INTL(Tabla32[[#This Row],[FECHA INICIO]],Tabla32[[#This Row],[FECHA FIN]],1,$AD$8:$AD$8)</f>
        <v>0</v>
      </c>
      <c r="T164" s="25"/>
      <c r="U164" s="30">
        <f>Tabla32[[#This Row],['# DIAS VACACIONES]]+Tabla32[[#This Row],['# DIAS COMPENSADOS $]]</f>
        <v>0</v>
      </c>
      <c r="V164" s="25"/>
    </row>
    <row r="165" spans="1:22" ht="12" x14ac:dyDescent="0.25">
      <c r="A165" s="32">
        <v>1032466351</v>
      </c>
      <c r="B165" s="28" t="str">
        <f>IFERROR(PROPER(VLOOKUP(Tabla32[[#This Row],[CÉDULA]],'[1]PERSONAL QUIPUX'!$A$2:$BF$1000,2,FALSE)),"")</f>
        <v>David Barrientos Patiño</v>
      </c>
      <c r="C165" s="28" t="str">
        <f>IFERROR(PROPER(VLOOKUP(Tabla32[[#This Row],[CÉDULA]],'[1]PERSONAL QUIPUX'!$A$2:$BF$1000,16,FALSE)),"")</f>
        <v>Casa Matriz</v>
      </c>
      <c r="D165" s="28" t="str">
        <f>IFERROR(PROPER(VLOOKUP(Tabla32[[#This Row],[CÉDULA]],'[1]PERSONAL QUIPUX'!$A$2:$BF$1000,17,FALSE)),"")</f>
        <v>Vicepresidencia De Operaciones</v>
      </c>
      <c r="E165" s="26" t="s">
        <v>8</v>
      </c>
      <c r="F165" s="29">
        <v>43460</v>
      </c>
      <c r="G165" s="48">
        <v>0.75</v>
      </c>
      <c r="H165" s="48">
        <v>0.125</v>
      </c>
      <c r="I165" s="49">
        <f>IF(Tabla32[[#This Row],[ INICIO ]]&gt;Tabla32[[#This Row],[ FIN ]],($AD$6-Tabla32[[#This Row],[ INICIO ]])+Tabla32[[#This Row],[ FIN ]],Tabla32[[#This Row],[ FIN ]]-Tabla32[[#This Row],[ INICIO ]])</f>
        <v>0.375</v>
      </c>
      <c r="J165" s="36">
        <v>3</v>
      </c>
      <c r="K165" s="36">
        <v>6</v>
      </c>
      <c r="L165" s="36">
        <v>0</v>
      </c>
      <c r="M165" s="36">
        <v>0</v>
      </c>
      <c r="N165" s="36"/>
      <c r="O165" s="36"/>
      <c r="P165" s="36"/>
      <c r="Q165" s="24"/>
      <c r="R165" s="24"/>
      <c r="S165" s="30">
        <f>NETWORKDAYS.INTL(Tabla32[[#This Row],[FECHA INICIO]],Tabla32[[#This Row],[FECHA FIN]],1,$AD$8:$AD$8)</f>
        <v>0</v>
      </c>
      <c r="T165" s="25"/>
      <c r="U165" s="30">
        <f>Tabla32[[#This Row],['# DIAS VACACIONES]]+Tabla32[[#This Row],['# DIAS COMPENSADOS $]]</f>
        <v>0</v>
      </c>
      <c r="V165" s="25"/>
    </row>
    <row r="166" spans="1:22" ht="12" x14ac:dyDescent="0.25">
      <c r="A166" s="32">
        <v>1053776048</v>
      </c>
      <c r="B166" s="28" t="str">
        <f>IFERROR(PROPER(VLOOKUP(Tabla32[[#This Row],[CÉDULA]],'[1]PERSONAL QUIPUX'!$A$2:$BF$1000,2,FALSE)),"")</f>
        <v>Gustavo Adolfo Garcia Blandon</v>
      </c>
      <c r="C166" s="28" t="str">
        <f>IFERROR(PROPER(VLOOKUP(Tabla32[[#This Row],[CÉDULA]],'[1]PERSONAL QUIPUX'!$A$2:$BF$1000,16,FALSE)),"")</f>
        <v>Casa Matriz</v>
      </c>
      <c r="D166" s="28" t="str">
        <f>IFERROR(PROPER(VLOOKUP(Tabla32[[#This Row],[CÉDULA]],'[1]PERSONAL QUIPUX'!$A$2:$BF$1000,17,FALSE)),"")</f>
        <v>Vicepresidencia De Operaciones</v>
      </c>
      <c r="E166" s="26" t="s">
        <v>8</v>
      </c>
      <c r="F166" s="29">
        <v>43461</v>
      </c>
      <c r="G166" s="48">
        <v>0.75</v>
      </c>
      <c r="H166" s="48">
        <v>8.3333333333333329E-2</v>
      </c>
      <c r="I16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6" s="36">
        <v>3</v>
      </c>
      <c r="K166" s="36">
        <v>5</v>
      </c>
      <c r="L166" s="36">
        <v>0</v>
      </c>
      <c r="M166" s="36">
        <v>0</v>
      </c>
      <c r="N166" s="36"/>
      <c r="O166" s="36"/>
      <c r="P166" s="36"/>
      <c r="Q166" s="24"/>
      <c r="R166" s="24"/>
      <c r="S166" s="30">
        <f>NETWORKDAYS.INTL(Tabla32[[#This Row],[FECHA INICIO]],Tabla32[[#This Row],[FECHA FIN]],1,$AD$8:$AD$8)</f>
        <v>0</v>
      </c>
      <c r="T166" s="25"/>
      <c r="U166" s="30">
        <f>Tabla32[[#This Row],['# DIAS VACACIONES]]+Tabla32[[#This Row],['# DIAS COMPENSADOS $]]</f>
        <v>0</v>
      </c>
      <c r="V166" s="25"/>
    </row>
    <row r="167" spans="1:22" ht="12" x14ac:dyDescent="0.25">
      <c r="A167" s="32">
        <v>1128419021</v>
      </c>
      <c r="B167" s="28" t="str">
        <f>IFERROR(PROPER(VLOOKUP(Tabla32[[#This Row],[CÉDULA]],'[1]PERSONAL QUIPUX'!$A$2:$BF$1000,2,FALSE)),"")</f>
        <v>Catherine Maria Isaza Monsalve</v>
      </c>
      <c r="C167" s="28" t="str">
        <f>IFERROR(PROPER(VLOOKUP(Tabla32[[#This Row],[CÉDULA]],'[1]PERSONAL QUIPUX'!$A$2:$BF$1000,16,FALSE)),"")</f>
        <v>Casa Matriz</v>
      </c>
      <c r="D167" s="28" t="str">
        <f>IFERROR(PROPER(VLOOKUP(Tabla32[[#This Row],[CÉDULA]],'[1]PERSONAL QUIPUX'!$A$2:$BF$1000,17,FALSE)),"")</f>
        <v>Vicepresidencia De Operaciones</v>
      </c>
      <c r="E167" s="26" t="s">
        <v>8</v>
      </c>
      <c r="F167" s="29">
        <v>43461</v>
      </c>
      <c r="G167" s="48">
        <v>0.75</v>
      </c>
      <c r="H167" s="48">
        <v>8.3333333333333329E-2</v>
      </c>
      <c r="I16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7" s="36">
        <v>3</v>
      </c>
      <c r="K167" s="36">
        <v>5</v>
      </c>
      <c r="L167" s="36">
        <v>0</v>
      </c>
      <c r="M167" s="36">
        <v>0</v>
      </c>
      <c r="N167" s="36"/>
      <c r="O167" s="36"/>
      <c r="P167" s="36"/>
      <c r="Q167" s="24"/>
      <c r="R167" s="24"/>
      <c r="S167" s="30">
        <f>NETWORKDAYS.INTL(Tabla32[[#This Row],[FECHA INICIO]],Tabla32[[#This Row],[FECHA FIN]],1,$AD$8:$AD$8)</f>
        <v>0</v>
      </c>
      <c r="T167" s="25"/>
      <c r="U167" s="30">
        <f>Tabla32[[#This Row],['# DIAS VACACIONES]]+Tabla32[[#This Row],['# DIAS COMPENSADOS $]]</f>
        <v>0</v>
      </c>
      <c r="V167" s="25"/>
    </row>
    <row r="168" spans="1:22" ht="12" x14ac:dyDescent="0.25">
      <c r="A168" s="32">
        <v>70878426</v>
      </c>
      <c r="B168" s="28" t="str">
        <f>IFERROR(PROPER(VLOOKUP(Tabla32[[#This Row],[CÉDULA]],'[1]PERSONAL QUIPUX'!$A$2:$BF$1000,2,FALSE)),"")</f>
        <v>Diego Alejandro Parra Blandon</v>
      </c>
      <c r="C168" s="28" t="str">
        <f>IFERROR(PROPER(VLOOKUP(Tabla32[[#This Row],[CÉDULA]],'[1]PERSONAL QUIPUX'!$A$2:$BF$1000,16,FALSE)),"")</f>
        <v>Casa Matriz</v>
      </c>
      <c r="D168" s="28" t="str">
        <f>IFERROR(PROPER(VLOOKUP(Tabla32[[#This Row],[CÉDULA]],'[1]PERSONAL QUIPUX'!$A$2:$BF$1000,17,FALSE)),"")</f>
        <v>Vicepresidencia De Operaciones</v>
      </c>
      <c r="E168" s="26" t="s">
        <v>8</v>
      </c>
      <c r="F168" s="24">
        <v>43455</v>
      </c>
      <c r="G168" s="48">
        <v>0.75</v>
      </c>
      <c r="H168" s="48">
        <v>8.3333333333333329E-2</v>
      </c>
      <c r="I16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68" s="36">
        <v>3</v>
      </c>
      <c r="K168" s="36">
        <v>5</v>
      </c>
      <c r="L168" s="36">
        <v>0</v>
      </c>
      <c r="M168" s="36">
        <v>0</v>
      </c>
      <c r="N168" s="36"/>
      <c r="O168" s="36"/>
      <c r="P168" s="36"/>
      <c r="Q168" s="24"/>
      <c r="R168" s="24"/>
      <c r="S168" s="30">
        <f>NETWORKDAYS.INTL(Tabla32[[#This Row],[FECHA INICIO]],Tabla32[[#This Row],[FECHA FIN]],1,$AD$8:$AD$8)</f>
        <v>0</v>
      </c>
      <c r="T168" s="25"/>
      <c r="U168" s="30">
        <f>Tabla32[[#This Row],['# DIAS VACACIONES]]+Tabla32[[#This Row],['# DIAS COMPENSADOS $]]</f>
        <v>0</v>
      </c>
      <c r="V168" s="25"/>
    </row>
    <row r="169" spans="1:22" ht="12" x14ac:dyDescent="0.25">
      <c r="A169" s="32">
        <v>70878426</v>
      </c>
      <c r="B169" s="28" t="str">
        <f>IFERROR(PROPER(VLOOKUP(Tabla32[[#This Row],[CÉDULA]],'[1]PERSONAL QUIPUX'!$A$2:$BF$1000,2,FALSE)),"")</f>
        <v>Diego Alejandro Parra Blandon</v>
      </c>
      <c r="C169" s="28" t="str">
        <f>IFERROR(PROPER(VLOOKUP(Tabla32[[#This Row],[CÉDULA]],'[1]PERSONAL QUIPUX'!$A$2:$BF$1000,16,FALSE)),"")</f>
        <v>Casa Matriz</v>
      </c>
      <c r="D169" s="28" t="str">
        <f>IFERROR(PROPER(VLOOKUP(Tabla32[[#This Row],[CÉDULA]],'[1]PERSONAL QUIPUX'!$A$2:$BF$1000,17,FALSE)),"")</f>
        <v>Vicepresidencia De Operaciones</v>
      </c>
      <c r="E169" s="26" t="s">
        <v>8</v>
      </c>
      <c r="F169" s="24">
        <v>43456</v>
      </c>
      <c r="G169" s="48">
        <v>0.33333333333333331</v>
      </c>
      <c r="H169" s="48">
        <v>0.875</v>
      </c>
      <c r="I169" s="49">
        <f>IF(Tabla32[[#This Row],[ INICIO ]]&gt;Tabla32[[#This Row],[ FIN ]],($AD$6-Tabla32[[#This Row],[ INICIO ]])+Tabla32[[#This Row],[ FIN ]],Tabla32[[#This Row],[ FIN ]]-Tabla32[[#This Row],[ INICIO ]])</f>
        <v>0.54166666666666674</v>
      </c>
      <c r="J169" s="36">
        <v>13</v>
      </c>
      <c r="K169" s="36">
        <v>0</v>
      </c>
      <c r="L169" s="36">
        <v>0</v>
      </c>
      <c r="M169" s="36">
        <v>0</v>
      </c>
      <c r="N169" s="36"/>
      <c r="O169" s="36"/>
      <c r="P169" s="36"/>
      <c r="Q169" s="24"/>
      <c r="R169" s="24"/>
      <c r="S169" s="30">
        <f>NETWORKDAYS.INTL(Tabla32[[#This Row],[FECHA INICIO]],Tabla32[[#This Row],[FECHA FIN]],1,$AD$8:$AD$8)</f>
        <v>0</v>
      </c>
      <c r="T169" s="25"/>
      <c r="U169" s="30">
        <f>Tabla32[[#This Row],['# DIAS VACACIONES]]+Tabla32[[#This Row],['# DIAS COMPENSADOS $]]</f>
        <v>0</v>
      </c>
      <c r="V169" s="25"/>
    </row>
    <row r="170" spans="1:22" ht="12" x14ac:dyDescent="0.25">
      <c r="A170" s="43">
        <v>70878426</v>
      </c>
      <c r="B170" s="28" t="str">
        <f>IFERROR(PROPER(VLOOKUP(Tabla32[[#This Row],[CÉDULA]],'[1]PERSONAL QUIPUX'!$A$2:$BF$1000,2,FALSE)),"")</f>
        <v>Diego Alejandro Parra Blandon</v>
      </c>
      <c r="C170" s="28" t="str">
        <f>IFERROR(PROPER(VLOOKUP(Tabla32[[#This Row],[CÉDULA]],'[1]PERSONAL QUIPUX'!$A$2:$BF$1000,16,FALSE)),"")</f>
        <v>Casa Matriz</v>
      </c>
      <c r="D170" s="28" t="str">
        <f>IFERROR(PROPER(VLOOKUP(Tabla32[[#This Row],[CÉDULA]],'[1]PERSONAL QUIPUX'!$A$2:$BF$1000,17,FALSE)),"")</f>
        <v>Vicepresidencia De Operaciones</v>
      </c>
      <c r="E170" s="26" t="s">
        <v>8</v>
      </c>
      <c r="F170" s="27">
        <v>43457</v>
      </c>
      <c r="G170" s="51">
        <v>0.33333333333333331</v>
      </c>
      <c r="H170" s="51">
        <v>0.70833333333333337</v>
      </c>
      <c r="I170" s="49">
        <f>IF(Tabla32[[#This Row],[ INICIO ]]&gt;Tabla32[[#This Row],[ FIN ]],($AD$6-Tabla32[[#This Row],[ INICIO ]])+Tabla32[[#This Row],[ FIN ]],Tabla32[[#This Row],[ FIN ]]-Tabla32[[#This Row],[ INICIO ]])</f>
        <v>0.37500000000000006</v>
      </c>
      <c r="J170" s="36">
        <v>9</v>
      </c>
      <c r="K170" s="36">
        <v>0</v>
      </c>
      <c r="L170" s="36">
        <v>0</v>
      </c>
      <c r="M170" s="36">
        <v>0</v>
      </c>
      <c r="N170" s="36"/>
      <c r="O170" s="36"/>
      <c r="P170" s="36"/>
      <c r="Q170" s="24"/>
      <c r="R170" s="24"/>
      <c r="S170" s="30">
        <f>NETWORKDAYS.INTL(Tabla32[[#This Row],[FECHA INICIO]],Tabla32[[#This Row],[FECHA FIN]],1,$AD$8:$AD$8)</f>
        <v>0</v>
      </c>
      <c r="T170" s="25"/>
      <c r="U170" s="30">
        <f>Tabla32[[#This Row],['# DIAS VACACIONES]]+Tabla32[[#This Row],['# DIAS COMPENSADOS $]]</f>
        <v>0</v>
      </c>
      <c r="V170" s="25"/>
    </row>
    <row r="171" spans="1:22" ht="12" x14ac:dyDescent="0.25">
      <c r="A171" s="32">
        <v>70878426</v>
      </c>
      <c r="B171" s="28" t="str">
        <f>IFERROR(PROPER(VLOOKUP(Tabla32[[#This Row],[CÉDULA]],'[1]PERSONAL QUIPUX'!$A$2:$BF$1000,2,FALSE)),"")</f>
        <v>Diego Alejandro Parra Blandon</v>
      </c>
      <c r="C171" s="28" t="str">
        <f>IFERROR(PROPER(VLOOKUP(Tabla32[[#This Row],[CÉDULA]],'[1]PERSONAL QUIPUX'!$A$2:$BF$1000,16,FALSE)),"")</f>
        <v>Casa Matriz</v>
      </c>
      <c r="D171" s="28" t="str">
        <f>IFERROR(PROPER(VLOOKUP(Tabla32[[#This Row],[CÉDULA]],'[1]PERSONAL QUIPUX'!$A$2:$BF$1000,17,FALSE)),"")</f>
        <v>Vicepresidencia De Operaciones</v>
      </c>
      <c r="E171" s="26" t="s">
        <v>8</v>
      </c>
      <c r="F171" s="29">
        <v>43460</v>
      </c>
      <c r="G171" s="48">
        <v>0.75</v>
      </c>
      <c r="H171" s="48">
        <v>0.125</v>
      </c>
      <c r="I171" s="49">
        <f>IF(Tabla32[[#This Row],[ INICIO ]]&gt;Tabla32[[#This Row],[ FIN ]],($AD$6-Tabla32[[#This Row],[ INICIO ]])+Tabla32[[#This Row],[ FIN ]],Tabla32[[#This Row],[ FIN ]]-Tabla32[[#This Row],[ INICIO ]])</f>
        <v>0.375</v>
      </c>
      <c r="J171" s="36">
        <v>3</v>
      </c>
      <c r="K171" s="36">
        <v>6</v>
      </c>
      <c r="L171" s="36">
        <v>0</v>
      </c>
      <c r="M171" s="36">
        <v>0</v>
      </c>
      <c r="N171" s="36"/>
      <c r="O171" s="36"/>
      <c r="P171" s="36"/>
      <c r="Q171" s="24"/>
      <c r="R171" s="24"/>
      <c r="S171" s="30">
        <f>NETWORKDAYS.INTL(Tabla32[[#This Row],[FECHA INICIO]],Tabla32[[#This Row],[FECHA FIN]],1,$AD$8:$AD$8)</f>
        <v>0</v>
      </c>
      <c r="T171" s="25"/>
      <c r="U171" s="30">
        <f>Tabla32[[#This Row],['# DIAS VACACIONES]]+Tabla32[[#This Row],['# DIAS COMPENSADOS $]]</f>
        <v>0</v>
      </c>
      <c r="V171" s="25"/>
    </row>
    <row r="172" spans="1:22" ht="12" x14ac:dyDescent="0.25">
      <c r="A172" s="32">
        <v>70878426</v>
      </c>
      <c r="B172" s="28" t="str">
        <f>IFERROR(PROPER(VLOOKUP(Tabla32[[#This Row],[CÉDULA]],'[1]PERSONAL QUIPUX'!$A$2:$BF$1000,2,FALSE)),"")</f>
        <v>Diego Alejandro Parra Blandon</v>
      </c>
      <c r="C172" s="28" t="str">
        <f>IFERROR(PROPER(VLOOKUP(Tabla32[[#This Row],[CÉDULA]],'[1]PERSONAL QUIPUX'!$A$2:$BF$1000,16,FALSE)),"")</f>
        <v>Casa Matriz</v>
      </c>
      <c r="D172" s="28" t="str">
        <f>IFERROR(PROPER(VLOOKUP(Tabla32[[#This Row],[CÉDULA]],'[1]PERSONAL QUIPUX'!$A$2:$BF$1000,17,FALSE)),"")</f>
        <v>Vicepresidencia De Operaciones</v>
      </c>
      <c r="E172" s="26" t="s">
        <v>8</v>
      </c>
      <c r="F172" s="29">
        <v>43461</v>
      </c>
      <c r="G172" s="48">
        <v>0.75</v>
      </c>
      <c r="H172" s="48">
        <v>4.1666666666666664E-2</v>
      </c>
      <c r="I172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172" s="36">
        <v>3</v>
      </c>
      <c r="K172" s="36">
        <v>4</v>
      </c>
      <c r="L172" s="36">
        <v>0</v>
      </c>
      <c r="M172" s="36">
        <v>0</v>
      </c>
      <c r="N172" s="36"/>
      <c r="O172" s="36"/>
      <c r="P172" s="36"/>
      <c r="Q172" s="24"/>
      <c r="R172" s="24"/>
      <c r="S172" s="30">
        <f>NETWORKDAYS.INTL(Tabla32[[#This Row],[FECHA INICIO]],Tabla32[[#This Row],[FECHA FIN]],1,$AD$8:$AD$8)</f>
        <v>0</v>
      </c>
      <c r="T172" s="25"/>
      <c r="U172" s="30">
        <f>Tabla32[[#This Row],['# DIAS VACACIONES]]+Tabla32[[#This Row],['# DIAS COMPENSADOS $]]</f>
        <v>0</v>
      </c>
      <c r="V172" s="25"/>
    </row>
    <row r="173" spans="1:22" ht="12" x14ac:dyDescent="0.25">
      <c r="A173" s="32">
        <v>70878426</v>
      </c>
      <c r="B173" s="28" t="str">
        <f>IFERROR(PROPER(VLOOKUP(Tabla32[[#This Row],[CÉDULA]],'[1]PERSONAL QUIPUX'!$A$2:$BF$1000,2,FALSE)),"")</f>
        <v>Diego Alejandro Parra Blandon</v>
      </c>
      <c r="C173" s="28" t="str">
        <f>IFERROR(PROPER(VLOOKUP(Tabla32[[#This Row],[CÉDULA]],'[1]PERSONAL QUIPUX'!$A$2:$BF$1000,16,FALSE)),"")</f>
        <v>Casa Matriz</v>
      </c>
      <c r="D173" s="28" t="str">
        <f>IFERROR(PROPER(VLOOKUP(Tabla32[[#This Row],[CÉDULA]],'[1]PERSONAL QUIPUX'!$A$2:$BF$1000,17,FALSE)),"")</f>
        <v>Vicepresidencia De Operaciones</v>
      </c>
      <c r="E173" s="26" t="s">
        <v>8</v>
      </c>
      <c r="F173" s="29">
        <v>43462</v>
      </c>
      <c r="G173" s="48">
        <v>0.75</v>
      </c>
      <c r="H173" s="48">
        <v>0.83333333333333337</v>
      </c>
      <c r="I17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73" s="36">
        <v>2</v>
      </c>
      <c r="K173" s="36">
        <v>0</v>
      </c>
      <c r="L173" s="36">
        <v>0</v>
      </c>
      <c r="M173" s="36">
        <v>0</v>
      </c>
      <c r="N173" s="36"/>
      <c r="O173" s="36"/>
      <c r="P173" s="36"/>
      <c r="Q173" s="24"/>
      <c r="R173" s="24"/>
      <c r="S173" s="30">
        <f>NETWORKDAYS.INTL(Tabla32[[#This Row],[FECHA INICIO]],Tabla32[[#This Row],[FECHA FIN]],1,$AD$8:$AD$8)</f>
        <v>0</v>
      </c>
      <c r="T173" s="25"/>
      <c r="U173" s="30">
        <f>Tabla32[[#This Row],['# DIAS VACACIONES]]+Tabla32[[#This Row],['# DIAS COMPENSADOS $]]</f>
        <v>0</v>
      </c>
      <c r="V173" s="25"/>
    </row>
    <row r="174" spans="1:22" ht="12" x14ac:dyDescent="0.25">
      <c r="A174" s="32">
        <v>1152201909</v>
      </c>
      <c r="B174" s="28" t="str">
        <f>IFERROR(PROPER(VLOOKUP(Tabla32[[#This Row],[CÉDULA]],'[1]PERSONAL QUIPUX'!$A$2:$BF$1000,2,FALSE)),"")</f>
        <v>Mauricio Diaz Arboleda</v>
      </c>
      <c r="C174" s="28" t="str">
        <f>IFERROR(PROPER(VLOOKUP(Tabla32[[#This Row],[CÉDULA]],'[1]PERSONAL QUIPUX'!$A$2:$BF$1000,16,FALSE)),"")</f>
        <v>Casa Matriz</v>
      </c>
      <c r="D174" s="28" t="str">
        <f>IFERROR(PROPER(VLOOKUP(Tabla32[[#This Row],[CÉDULA]],'[1]PERSONAL QUIPUX'!$A$2:$BF$1000,17,FALSE)),"")</f>
        <v>Vicepresidencia De Operaciones</v>
      </c>
      <c r="E174" s="26" t="s">
        <v>8</v>
      </c>
      <c r="F174" s="29">
        <v>43461</v>
      </c>
      <c r="G174" s="48">
        <v>0.75</v>
      </c>
      <c r="H174" s="48">
        <v>8.3333333333333329E-2</v>
      </c>
      <c r="I17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4" s="36">
        <v>3</v>
      </c>
      <c r="K174" s="36">
        <v>5</v>
      </c>
      <c r="L174" s="36">
        <v>0</v>
      </c>
      <c r="M174" s="36">
        <v>0</v>
      </c>
      <c r="N174" s="36"/>
      <c r="O174" s="36"/>
      <c r="P174" s="36"/>
      <c r="Q174" s="24"/>
      <c r="R174" s="24"/>
      <c r="S174" s="30">
        <f>NETWORKDAYS.INTL(Tabla32[[#This Row],[FECHA INICIO]],Tabla32[[#This Row],[FECHA FIN]],1,$AD$8:$AD$8)</f>
        <v>0</v>
      </c>
      <c r="T174" s="25"/>
      <c r="U174" s="30">
        <f>Tabla32[[#This Row],['# DIAS VACACIONES]]+Tabla32[[#This Row],['# DIAS COMPENSADOS $]]</f>
        <v>0</v>
      </c>
      <c r="V174" s="25"/>
    </row>
    <row r="175" spans="1:22" ht="12" x14ac:dyDescent="0.25">
      <c r="A175" s="32">
        <v>98664796</v>
      </c>
      <c r="B175" s="28" t="str">
        <f>IFERROR(PROPER(VLOOKUP(Tabla32[[#This Row],[CÉDULA]],'[1]PERSONAL QUIPUX'!$A$2:$BF$1000,2,FALSE)),"")</f>
        <v>Raul Mauricio Jaramillo Puerta</v>
      </c>
      <c r="C175" s="28" t="str">
        <f>IFERROR(PROPER(VLOOKUP(Tabla32[[#This Row],[CÉDULA]],'[1]PERSONAL QUIPUX'!$A$2:$BF$1000,16,FALSE)),"")</f>
        <v>Casa Matriz</v>
      </c>
      <c r="D175" s="28" t="str">
        <f>IFERROR(PROPER(VLOOKUP(Tabla32[[#This Row],[CÉDULA]],'[1]PERSONAL QUIPUX'!$A$2:$BF$1000,17,FALSE)),"")</f>
        <v>Vicepresidencia De Operaciones</v>
      </c>
      <c r="E175" s="26" t="s">
        <v>8</v>
      </c>
      <c r="F175" s="29">
        <v>43461</v>
      </c>
      <c r="G175" s="48">
        <v>0.75</v>
      </c>
      <c r="H175" s="48">
        <v>8.3333333333333329E-2</v>
      </c>
      <c r="I175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5" s="36">
        <v>3</v>
      </c>
      <c r="K175" s="36">
        <v>5</v>
      </c>
      <c r="L175" s="36">
        <v>0</v>
      </c>
      <c r="M175" s="36">
        <v>0</v>
      </c>
      <c r="N175" s="36"/>
      <c r="O175" s="36"/>
      <c r="P175" s="36"/>
      <c r="Q175" s="24"/>
      <c r="R175" s="24"/>
      <c r="S175" s="30">
        <f>NETWORKDAYS.INTL(Tabla32[[#This Row],[FECHA INICIO]],Tabla32[[#This Row],[FECHA FIN]],1,$AD$8:$AD$8)</f>
        <v>0</v>
      </c>
      <c r="T175" s="25"/>
      <c r="U175" s="30">
        <f>Tabla32[[#This Row],['# DIAS VACACIONES]]+Tabla32[[#This Row],['# DIAS COMPENSADOS $]]</f>
        <v>0</v>
      </c>
      <c r="V175" s="25"/>
    </row>
    <row r="176" spans="1:22" ht="12" x14ac:dyDescent="0.25">
      <c r="A176" s="32">
        <v>1024547054</v>
      </c>
      <c r="B176" s="28" t="str">
        <f>IFERROR(PROPER(VLOOKUP(Tabla32[[#This Row],[CÉDULA]],'[1]PERSONAL QUIPUX'!$A$2:$BF$1000,2,FALSE)),"")</f>
        <v>Miller Arbey Ospina Giraldo</v>
      </c>
      <c r="C176" s="28" t="str">
        <f>IFERROR(PROPER(VLOOKUP(Tabla32[[#This Row],[CÉDULA]],'[1]PERSONAL QUIPUX'!$A$2:$BF$1000,16,FALSE)),"")</f>
        <v>Casa Matriz</v>
      </c>
      <c r="D176" s="28" t="str">
        <f>IFERROR(PROPER(VLOOKUP(Tabla32[[#This Row],[CÉDULA]],'[1]PERSONAL QUIPUX'!$A$2:$BF$1000,17,FALSE)),"")</f>
        <v>Vicepresidencia De Operaciones</v>
      </c>
      <c r="E176" s="26" t="s">
        <v>8</v>
      </c>
      <c r="F176" s="29">
        <v>43461</v>
      </c>
      <c r="G176" s="48">
        <v>0.75</v>
      </c>
      <c r="H176" s="48">
        <v>8.3333333333333329E-2</v>
      </c>
      <c r="I176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6" s="36">
        <v>3</v>
      </c>
      <c r="K176" s="36">
        <v>5</v>
      </c>
      <c r="L176" s="36">
        <v>0</v>
      </c>
      <c r="M176" s="36">
        <v>0</v>
      </c>
      <c r="N176" s="36"/>
      <c r="O176" s="36"/>
      <c r="P176" s="36"/>
      <c r="Q176" s="24"/>
      <c r="R176" s="24"/>
      <c r="S176" s="30">
        <f>NETWORKDAYS.INTL(Tabla32[[#This Row],[FECHA INICIO]],Tabla32[[#This Row],[FECHA FIN]],1,$AD$8:$AD$8)</f>
        <v>0</v>
      </c>
      <c r="T176" s="25"/>
      <c r="U176" s="30">
        <f>Tabla32[[#This Row],['# DIAS VACACIONES]]+Tabla32[[#This Row],['# DIAS COMPENSADOS $]]</f>
        <v>0</v>
      </c>
      <c r="V176" s="25"/>
    </row>
    <row r="177" spans="1:22" ht="12" x14ac:dyDescent="0.25">
      <c r="A177" s="32">
        <v>1020426480</v>
      </c>
      <c r="B177" s="28" t="str">
        <f>IFERROR(PROPER(VLOOKUP(Tabla32[[#This Row],[CÉDULA]],'[1]PERSONAL QUIPUX'!$A$2:$BF$1000,2,FALSE)),"")</f>
        <v>Lina Maria Lopez Cano</v>
      </c>
      <c r="C177" s="28" t="str">
        <f>IFERROR(PROPER(VLOOKUP(Tabla32[[#This Row],[CÉDULA]],'[1]PERSONAL QUIPUX'!$A$2:$BF$1000,16,FALSE)),"")</f>
        <v>Casa Matriz</v>
      </c>
      <c r="D177" s="28" t="str">
        <f>IFERROR(PROPER(VLOOKUP(Tabla32[[#This Row],[CÉDULA]],'[1]PERSONAL QUIPUX'!$A$2:$BF$1000,17,FALSE)),"")</f>
        <v>Vicepresidencia De Operaciones</v>
      </c>
      <c r="E177" s="26" t="s">
        <v>8</v>
      </c>
      <c r="F177" s="29">
        <v>43461</v>
      </c>
      <c r="G177" s="48">
        <v>0.75</v>
      </c>
      <c r="H177" s="48">
        <v>8.3333333333333329E-2</v>
      </c>
      <c r="I17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77" s="36">
        <v>3</v>
      </c>
      <c r="K177" s="36">
        <v>5</v>
      </c>
      <c r="L177" s="36">
        <v>0</v>
      </c>
      <c r="M177" s="36">
        <v>0</v>
      </c>
      <c r="N177" s="36"/>
      <c r="O177" s="36"/>
      <c r="P177" s="36"/>
      <c r="Q177" s="24"/>
      <c r="R177" s="24"/>
      <c r="S177" s="30">
        <f>NETWORKDAYS.INTL(Tabla32[[#This Row],[FECHA INICIO]],Tabla32[[#This Row],[FECHA FIN]],1,$AD$8:$AD$8)</f>
        <v>0</v>
      </c>
      <c r="T177" s="25"/>
      <c r="U177" s="30">
        <f>Tabla32[[#This Row],['# DIAS VACACIONES]]+Tabla32[[#This Row],['# DIAS COMPENSADOS $]]</f>
        <v>0</v>
      </c>
      <c r="V177" s="25"/>
    </row>
    <row r="178" spans="1:22" ht="12" x14ac:dyDescent="0.25">
      <c r="A178" s="32">
        <v>1017138946</v>
      </c>
      <c r="B178" s="28" t="str">
        <f>IFERROR(PROPER(VLOOKUP(Tabla32[[#This Row],[CÉDULA]],'[1]PERSONAL QUIPUX'!$A$2:$BF$1000,2,FALSE)),"")</f>
        <v>Luis Alberto Pulgarin Bartolo</v>
      </c>
      <c r="C178" s="28" t="str">
        <f>IFERROR(PROPER(VLOOKUP(Tabla32[[#This Row],[CÉDULA]],'[1]PERSONAL QUIPUX'!$A$2:$BF$1000,16,FALSE)),"")</f>
        <v>Casa Matriz</v>
      </c>
      <c r="D178" s="28" t="str">
        <f>IFERROR(PROPER(VLOOKUP(Tabla32[[#This Row],[CÉDULA]],'[1]PERSONAL QUIPUX'!$A$2:$BF$1000,17,FALSE)),"")</f>
        <v>Vicepresidencia De Operaciones</v>
      </c>
      <c r="E178" s="26" t="s">
        <v>8</v>
      </c>
      <c r="F178" s="24">
        <v>43456</v>
      </c>
      <c r="G178" s="48">
        <v>0.33333333333333331</v>
      </c>
      <c r="H178" s="48">
        <v>0.79166666666666663</v>
      </c>
      <c r="I178" s="49">
        <f>IF(Tabla32[[#This Row],[ INICIO ]]&gt;Tabla32[[#This Row],[ FIN ]],($AD$6-Tabla32[[#This Row],[ INICIO ]])+Tabla32[[#This Row],[ FIN ]],Tabla32[[#This Row],[ FIN ]]-Tabla32[[#This Row],[ INICIO ]])</f>
        <v>0.45833333333333331</v>
      </c>
      <c r="J178" s="36">
        <v>11</v>
      </c>
      <c r="K178" s="36">
        <v>0</v>
      </c>
      <c r="L178" s="36">
        <v>0</v>
      </c>
      <c r="M178" s="36">
        <v>0</v>
      </c>
      <c r="N178" s="36"/>
      <c r="O178" s="36"/>
      <c r="P178" s="36"/>
      <c r="Q178" s="24"/>
      <c r="R178" s="24"/>
      <c r="S178" s="30">
        <f>NETWORKDAYS.INTL(Tabla32[[#This Row],[FECHA INICIO]],Tabla32[[#This Row],[FECHA FIN]],1,$AD$8:$AD$8)</f>
        <v>0</v>
      </c>
      <c r="T178" s="25"/>
      <c r="U178" s="30">
        <f>Tabla32[[#This Row],['# DIAS VACACIONES]]+Tabla32[[#This Row],['# DIAS COMPENSADOS $]]</f>
        <v>0</v>
      </c>
      <c r="V178" s="25"/>
    </row>
    <row r="179" spans="1:22" ht="12" x14ac:dyDescent="0.25">
      <c r="A179" s="32">
        <v>1017138946</v>
      </c>
      <c r="B179" s="28" t="str">
        <f>IFERROR(PROPER(VLOOKUP(Tabla32[[#This Row],[CÉDULA]],'[1]PERSONAL QUIPUX'!$A$2:$BF$1000,2,FALSE)),"")</f>
        <v>Luis Alberto Pulgarin Bartolo</v>
      </c>
      <c r="C179" s="28" t="str">
        <f>IFERROR(PROPER(VLOOKUP(Tabla32[[#This Row],[CÉDULA]],'[1]PERSONAL QUIPUX'!$A$2:$BF$1000,16,FALSE)),"")</f>
        <v>Casa Matriz</v>
      </c>
      <c r="D179" s="28" t="str">
        <f>IFERROR(PROPER(VLOOKUP(Tabla32[[#This Row],[CÉDULA]],'[1]PERSONAL QUIPUX'!$A$2:$BF$1000,17,FALSE)),"")</f>
        <v>Vicepresidencia De Operaciones</v>
      </c>
      <c r="E179" s="26" t="s">
        <v>8</v>
      </c>
      <c r="F179" s="24">
        <v>43457</v>
      </c>
      <c r="G179" s="48">
        <v>0.33333333333333331</v>
      </c>
      <c r="H179" s="48">
        <v>0.75</v>
      </c>
      <c r="I179" s="49">
        <f>IF(Tabla32[[#This Row],[ INICIO ]]&gt;Tabla32[[#This Row],[ FIN ]],($AD$6-Tabla32[[#This Row],[ INICIO ]])+Tabla32[[#This Row],[ FIN ]],Tabla32[[#This Row],[ FIN ]]-Tabla32[[#This Row],[ INICIO ]])</f>
        <v>0.41666666666666669</v>
      </c>
      <c r="J179" s="36">
        <v>10</v>
      </c>
      <c r="K179" s="36">
        <v>0</v>
      </c>
      <c r="L179" s="36">
        <v>0</v>
      </c>
      <c r="M179" s="36">
        <v>0</v>
      </c>
      <c r="N179" s="36"/>
      <c r="O179" s="36"/>
      <c r="P179" s="36"/>
      <c r="Q179" s="24"/>
      <c r="R179" s="24"/>
      <c r="S179" s="30">
        <f>NETWORKDAYS.INTL(Tabla32[[#This Row],[FECHA INICIO]],Tabla32[[#This Row],[FECHA FIN]],1,$AD$8:$AD$8)</f>
        <v>0</v>
      </c>
      <c r="T179" s="25"/>
      <c r="U179" s="30">
        <f>Tabla32[[#This Row],['# DIAS VACACIONES]]+Tabla32[[#This Row],['# DIAS COMPENSADOS $]]</f>
        <v>0</v>
      </c>
      <c r="V179" s="25"/>
    </row>
    <row r="180" spans="1:22" ht="12" x14ac:dyDescent="0.25">
      <c r="A180" s="43">
        <v>1017138946</v>
      </c>
      <c r="B180" s="28" t="str">
        <f>IFERROR(PROPER(VLOOKUP(Tabla32[[#This Row],[CÉDULA]],'[1]PERSONAL QUIPUX'!$A$2:$BF$1000,2,FALSE)),"")</f>
        <v>Luis Alberto Pulgarin Bartolo</v>
      </c>
      <c r="C180" s="28" t="str">
        <f>IFERROR(PROPER(VLOOKUP(Tabla32[[#This Row],[CÉDULA]],'[1]PERSONAL QUIPUX'!$A$2:$BF$1000,16,FALSE)),"")</f>
        <v>Casa Matriz</v>
      </c>
      <c r="D180" s="28" t="str">
        <f>IFERROR(PROPER(VLOOKUP(Tabla32[[#This Row],[CÉDULA]],'[1]PERSONAL QUIPUX'!$A$2:$BF$1000,17,FALSE)),"")</f>
        <v>Vicepresidencia De Operaciones</v>
      </c>
      <c r="E180" s="26" t="s">
        <v>8</v>
      </c>
      <c r="F180" s="27">
        <v>43461</v>
      </c>
      <c r="G180" s="51">
        <v>0.75</v>
      </c>
      <c r="H180" s="51">
        <v>8.3333333333333329E-2</v>
      </c>
      <c r="I180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0" s="36">
        <v>3</v>
      </c>
      <c r="K180" s="36">
        <v>5</v>
      </c>
      <c r="L180" s="36">
        <v>0</v>
      </c>
      <c r="M180" s="36">
        <v>0</v>
      </c>
      <c r="N180" s="36"/>
      <c r="O180" s="36"/>
      <c r="P180" s="36"/>
      <c r="Q180" s="24"/>
      <c r="R180" s="24"/>
      <c r="S180" s="30">
        <f>NETWORKDAYS.INTL(Tabla32[[#This Row],[FECHA INICIO]],Tabla32[[#This Row],[FECHA FIN]],1,$AD$8:$AD$8)</f>
        <v>0</v>
      </c>
      <c r="T180" s="25"/>
      <c r="U180" s="30">
        <f>Tabla32[[#This Row],['# DIAS VACACIONES]]+Tabla32[[#This Row],['# DIAS COMPENSADOS $]]</f>
        <v>0</v>
      </c>
      <c r="V180" s="25"/>
    </row>
    <row r="181" spans="1:22" ht="12" x14ac:dyDescent="0.25">
      <c r="A181" s="32">
        <v>1128424516</v>
      </c>
      <c r="B181" s="28" t="str">
        <f>IFERROR(PROPER(VLOOKUP(Tabla32[[#This Row],[CÉDULA]],'[1]PERSONAL QUIPUX'!$A$2:$BF$1000,2,FALSE)),"")</f>
        <v>Sergio Andres Lopez Ramirez</v>
      </c>
      <c r="C181" s="28" t="str">
        <f>IFERROR(PROPER(VLOOKUP(Tabla32[[#This Row],[CÉDULA]],'[1]PERSONAL QUIPUX'!$A$2:$BF$1000,16,FALSE)),"")</f>
        <v>Casa Matriz</v>
      </c>
      <c r="D181" s="28" t="str">
        <f>IFERROR(PROPER(VLOOKUP(Tabla32[[#This Row],[CÉDULA]],'[1]PERSONAL QUIPUX'!$A$2:$BF$1000,17,FALSE)),"")</f>
        <v>Vicepresidencia De Operaciones</v>
      </c>
      <c r="E181" s="23" t="s">
        <v>8</v>
      </c>
      <c r="F181" s="27">
        <v>43461</v>
      </c>
      <c r="G181" s="51">
        <v>0.75</v>
      </c>
      <c r="H181" s="51">
        <v>8.3333333333333329E-2</v>
      </c>
      <c r="I181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181" s="36">
        <v>3</v>
      </c>
      <c r="K181" s="36">
        <v>5</v>
      </c>
      <c r="L181" s="36">
        <v>0</v>
      </c>
      <c r="M181" s="36">
        <v>0</v>
      </c>
      <c r="N181" s="36"/>
      <c r="O181" s="36"/>
      <c r="P181" s="36"/>
      <c r="Q181" s="24"/>
      <c r="R181" s="24"/>
      <c r="S181" s="30">
        <f>NETWORKDAYS.INTL(Tabla32[[#This Row],[FECHA INICIO]],Tabla32[[#This Row],[FECHA FIN]],1,$AD$8:$AD$8)</f>
        <v>0</v>
      </c>
      <c r="T181" s="25"/>
      <c r="U181" s="30">
        <f>Tabla32[[#This Row],['# DIAS VACACIONES]]+Tabla32[[#This Row],['# DIAS COMPENSADOS $]]</f>
        <v>0</v>
      </c>
      <c r="V181" s="25"/>
    </row>
    <row r="182" spans="1:22" ht="12" x14ac:dyDescent="0.25">
      <c r="A182" s="32">
        <v>1015414096</v>
      </c>
      <c r="B182" s="28" t="str">
        <f>IFERROR(PROPER(VLOOKUP(Tabla32[[#This Row],[CÉDULA]],'[1]PERSONAL QUIPUX'!$A$2:$BF$1000,2,FALSE)),"")</f>
        <v>Sonia Lorena Santamaria Lopez</v>
      </c>
      <c r="C182" s="28" t="str">
        <f>IFERROR(PROPER(VLOOKUP(Tabla32[[#This Row],[CÉDULA]],'[1]PERSONAL QUIPUX'!$A$2:$BF$1000,16,FALSE)),"")</f>
        <v>Casa Matriz</v>
      </c>
      <c r="D182" s="28" t="str">
        <f>IFERROR(PROPER(VLOOKUP(Tabla32[[#This Row],[CÉDULA]],'[1]PERSONAL QUIPUX'!$A$2:$BF$1000,17,FALSE)),"")</f>
        <v>Vicepresidencia De Operaciones</v>
      </c>
      <c r="E182" s="23" t="s">
        <v>8</v>
      </c>
      <c r="F182" s="24">
        <v>43455</v>
      </c>
      <c r="G182" s="48">
        <v>0.79166666666666663</v>
      </c>
      <c r="H182" s="48">
        <v>0.875</v>
      </c>
      <c r="I18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82" s="36">
        <v>2</v>
      </c>
      <c r="K182" s="36">
        <v>0</v>
      </c>
      <c r="L182" s="36">
        <v>0</v>
      </c>
      <c r="M182" s="36">
        <v>0</v>
      </c>
      <c r="N182" s="36"/>
      <c r="O182" s="36"/>
      <c r="P182" s="36"/>
      <c r="Q182" s="24"/>
      <c r="R182" s="24"/>
      <c r="S182" s="30">
        <f>NETWORKDAYS.INTL(Tabla32[[#This Row],[FECHA INICIO]],Tabla32[[#This Row],[FECHA FIN]],1,$AD$8:$AD$8)</f>
        <v>0</v>
      </c>
      <c r="T182" s="25"/>
      <c r="U182" s="30">
        <f>Tabla32[[#This Row],['# DIAS VACACIONES]]+Tabla32[[#This Row],['# DIAS COMPENSADOS $]]</f>
        <v>0</v>
      </c>
      <c r="V182" s="25"/>
    </row>
    <row r="183" spans="1:22" ht="12" x14ac:dyDescent="0.25">
      <c r="A183" s="32">
        <v>1015414096</v>
      </c>
      <c r="B183" s="28" t="str">
        <f>IFERROR(PROPER(VLOOKUP(Tabla32[[#This Row],[CÉDULA]],'[1]PERSONAL QUIPUX'!$A$2:$BF$1000,2,FALSE)),"")</f>
        <v>Sonia Lorena Santamaria Lopez</v>
      </c>
      <c r="C183" s="28" t="str">
        <f>IFERROR(PROPER(VLOOKUP(Tabla32[[#This Row],[CÉDULA]],'[1]PERSONAL QUIPUX'!$A$2:$BF$1000,16,FALSE)),"")</f>
        <v>Casa Matriz</v>
      </c>
      <c r="D183" s="28" t="str">
        <f>IFERROR(PROPER(VLOOKUP(Tabla32[[#This Row],[CÉDULA]],'[1]PERSONAL QUIPUX'!$A$2:$BF$1000,17,FALSE)),"")</f>
        <v>Vicepresidencia De Operaciones</v>
      </c>
      <c r="E183" s="23" t="s">
        <v>8</v>
      </c>
      <c r="F183" s="24">
        <v>43456</v>
      </c>
      <c r="G183" s="48">
        <v>0.33333333333333331</v>
      </c>
      <c r="H183" s="48">
        <v>0.77083333333333337</v>
      </c>
      <c r="I183" s="49">
        <f>IF(Tabla32[[#This Row],[ INICIO ]]&gt;Tabla32[[#This Row],[ FIN ]],($AD$6-Tabla32[[#This Row],[ INICIO ]])+Tabla32[[#This Row],[ FIN ]],Tabla32[[#This Row],[ FIN ]]-Tabla32[[#This Row],[ INICIO ]])</f>
        <v>0.43750000000000006</v>
      </c>
      <c r="J183" s="36">
        <v>10.5</v>
      </c>
      <c r="K183" s="36">
        <v>0</v>
      </c>
      <c r="L183" s="36">
        <v>0</v>
      </c>
      <c r="M183" s="36">
        <v>0</v>
      </c>
      <c r="N183" s="36"/>
      <c r="O183" s="36"/>
      <c r="P183" s="36"/>
      <c r="Q183" s="24"/>
      <c r="R183" s="24"/>
      <c r="S183" s="30">
        <f>NETWORKDAYS.INTL(Tabla32[[#This Row],[FECHA INICIO]],Tabla32[[#This Row],[FECHA FIN]],1,$AD$8:$AD$8)</f>
        <v>0</v>
      </c>
      <c r="T183" s="25"/>
      <c r="U183" s="30">
        <f>Tabla32[[#This Row],['# DIAS VACACIONES]]+Tabla32[[#This Row],['# DIAS COMPENSADOS $]]</f>
        <v>0</v>
      </c>
      <c r="V183" s="25"/>
    </row>
    <row r="184" spans="1:22" ht="12" x14ac:dyDescent="0.25">
      <c r="A184" s="43">
        <v>1015414096</v>
      </c>
      <c r="B184" s="28" t="str">
        <f>IFERROR(PROPER(VLOOKUP(Tabla32[[#This Row],[CÉDULA]],'[1]PERSONAL QUIPUX'!$A$2:$BF$1000,2,FALSE)),"")</f>
        <v>Sonia Lorena Santamaria Lopez</v>
      </c>
      <c r="C184" s="28" t="str">
        <f>IFERROR(PROPER(VLOOKUP(Tabla32[[#This Row],[CÉDULA]],'[1]PERSONAL QUIPUX'!$A$2:$BF$1000,16,FALSE)),"")</f>
        <v>Casa Matriz</v>
      </c>
      <c r="D184" s="28" t="str">
        <f>IFERROR(PROPER(VLOOKUP(Tabla32[[#This Row],[CÉDULA]],'[1]PERSONAL QUIPUX'!$A$2:$BF$1000,17,FALSE)),"")</f>
        <v>Vicepresidencia De Operaciones</v>
      </c>
      <c r="E184" s="23" t="s">
        <v>8</v>
      </c>
      <c r="F184" s="27">
        <v>43457</v>
      </c>
      <c r="G184" s="51">
        <v>0.33333333333333331</v>
      </c>
      <c r="H184" s="51">
        <v>0.6875</v>
      </c>
      <c r="I184" s="49">
        <f>IF(Tabla32[[#This Row],[ INICIO ]]&gt;Tabla32[[#This Row],[ FIN ]],($AD$6-Tabla32[[#This Row],[ INICIO ]])+Tabla32[[#This Row],[ FIN ]],Tabla32[[#This Row],[ FIN ]]-Tabla32[[#This Row],[ INICIO ]])</f>
        <v>0.35416666666666669</v>
      </c>
      <c r="J184" s="36">
        <v>8.5</v>
      </c>
      <c r="K184" s="36">
        <v>0</v>
      </c>
      <c r="L184" s="36">
        <v>0</v>
      </c>
      <c r="M184" s="36">
        <v>0</v>
      </c>
      <c r="N184" s="36"/>
      <c r="O184" s="36"/>
      <c r="P184" s="36"/>
      <c r="Q184" s="24"/>
      <c r="R184" s="24"/>
      <c r="S184" s="30">
        <f>NETWORKDAYS.INTL(Tabla32[[#This Row],[FECHA INICIO]],Tabla32[[#This Row],[FECHA FIN]],1,$AD$8:$AD$8)</f>
        <v>0</v>
      </c>
      <c r="T184" s="25"/>
      <c r="U184" s="30">
        <f>Tabla32[[#This Row],['# DIAS VACACIONES]]+Tabla32[[#This Row],['# DIAS COMPENSADOS $]]</f>
        <v>0</v>
      </c>
      <c r="V184" s="25"/>
    </row>
    <row r="185" spans="1:22" ht="12" x14ac:dyDescent="0.25">
      <c r="A185" s="32">
        <v>1015414096</v>
      </c>
      <c r="B185" s="28" t="str">
        <f>IFERROR(PROPER(VLOOKUP(Tabla32[[#This Row],[CÉDULA]],'[1]PERSONAL QUIPUX'!$A$2:$BF$1000,2,FALSE)),"")</f>
        <v>Sonia Lorena Santamaria Lopez</v>
      </c>
      <c r="C185" s="28" t="str">
        <f>IFERROR(PROPER(VLOOKUP(Tabla32[[#This Row],[CÉDULA]],'[1]PERSONAL QUIPUX'!$A$2:$BF$1000,16,FALSE)),"")</f>
        <v>Casa Matriz</v>
      </c>
      <c r="D185" s="28" t="str">
        <f>IFERROR(PROPER(VLOOKUP(Tabla32[[#This Row],[CÉDULA]],'[1]PERSONAL QUIPUX'!$A$2:$BF$1000,17,FALSE)),"")</f>
        <v>Vicepresidencia De Operaciones</v>
      </c>
      <c r="E185" s="23" t="s">
        <v>8</v>
      </c>
      <c r="F185" s="29">
        <v>43460</v>
      </c>
      <c r="G185" s="48">
        <v>0.79166666666666663</v>
      </c>
      <c r="H185" s="48">
        <v>4.1666666666666664E-2</v>
      </c>
      <c r="I185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185" s="36">
        <v>2</v>
      </c>
      <c r="K185" s="36">
        <v>4</v>
      </c>
      <c r="L185" s="36">
        <v>0</v>
      </c>
      <c r="M185" s="36">
        <v>0</v>
      </c>
      <c r="N185" s="36"/>
      <c r="O185" s="36"/>
      <c r="P185" s="36"/>
      <c r="Q185" s="24"/>
      <c r="R185" s="24"/>
      <c r="S185" s="30">
        <f>NETWORKDAYS.INTL(Tabla32[[#This Row],[FECHA INICIO]],Tabla32[[#This Row],[FECHA FIN]],1,$AD$8:$AD$8)</f>
        <v>0</v>
      </c>
      <c r="T185" s="25"/>
      <c r="U185" s="30">
        <f>Tabla32[[#This Row],['# DIAS VACACIONES]]+Tabla32[[#This Row],['# DIAS COMPENSADOS $]]</f>
        <v>0</v>
      </c>
      <c r="V185" s="25"/>
    </row>
    <row r="186" spans="1:22" ht="12" x14ac:dyDescent="0.25">
      <c r="A186" s="32">
        <v>1015414096</v>
      </c>
      <c r="B186" s="28" t="str">
        <f>IFERROR(PROPER(VLOOKUP(Tabla32[[#This Row],[CÉDULA]],'[1]PERSONAL QUIPUX'!$A$2:$BF$1000,2,FALSE)),"")</f>
        <v>Sonia Lorena Santamaria Lopez</v>
      </c>
      <c r="C186" s="28" t="str">
        <f>IFERROR(PROPER(VLOOKUP(Tabla32[[#This Row],[CÉDULA]],'[1]PERSONAL QUIPUX'!$A$2:$BF$1000,16,FALSE)),"")</f>
        <v>Casa Matriz</v>
      </c>
      <c r="D186" s="28" t="str">
        <f>IFERROR(PROPER(VLOOKUP(Tabla32[[#This Row],[CÉDULA]],'[1]PERSONAL QUIPUX'!$A$2:$BF$1000,17,FALSE)),"")</f>
        <v>Vicepresidencia De Operaciones</v>
      </c>
      <c r="E186" s="23" t="s">
        <v>8</v>
      </c>
      <c r="F186" s="29">
        <v>43461</v>
      </c>
      <c r="G186" s="48">
        <v>0.83333333333333337</v>
      </c>
      <c r="H186" s="48">
        <v>4.1666666666666664E-2</v>
      </c>
      <c r="I186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6" s="36">
        <v>1</v>
      </c>
      <c r="K186" s="36">
        <v>4</v>
      </c>
      <c r="L186" s="36">
        <v>0</v>
      </c>
      <c r="M186" s="36">
        <v>0</v>
      </c>
      <c r="N186" s="36"/>
      <c r="O186" s="36"/>
      <c r="P186" s="36"/>
      <c r="Q186" s="24"/>
      <c r="R186" s="24"/>
      <c r="S186" s="30">
        <f>NETWORKDAYS.INTL(Tabla32[[#This Row],[FECHA INICIO]],Tabla32[[#This Row],[FECHA FIN]],1,$AD$8:$AD$8)</f>
        <v>0</v>
      </c>
      <c r="T186" s="25"/>
      <c r="U186" s="30">
        <f>Tabla32[[#This Row],['# DIAS VACACIONES]]+Tabla32[[#This Row],['# DIAS COMPENSADOS $]]</f>
        <v>0</v>
      </c>
      <c r="V186" s="25"/>
    </row>
    <row r="187" spans="1:22" ht="12" x14ac:dyDescent="0.25">
      <c r="A187" s="32">
        <v>1128479174</v>
      </c>
      <c r="B187" s="28" t="str">
        <f>IFERROR(PROPER(VLOOKUP(Tabla32[[#This Row],[CÉDULA]],'[1]PERSONAL QUIPUX'!$A$2:$BF$1000,2,FALSE)),"")</f>
        <v>Juan Pablo Correa Hoyos</v>
      </c>
      <c r="C187" s="28" t="str">
        <f>IFERROR(PROPER(VLOOKUP(Tabla32[[#This Row],[CÉDULA]],'[1]PERSONAL QUIPUX'!$A$2:$BF$1000,16,FALSE)),"")</f>
        <v>Casa Matriz</v>
      </c>
      <c r="D187" s="28" t="str">
        <f>IFERROR(PROPER(VLOOKUP(Tabla32[[#This Row],[CÉDULA]],'[1]PERSONAL QUIPUX'!$A$2:$BF$1000,17,FALSE)),"")</f>
        <v>Vicepresidencia De Operaciones</v>
      </c>
      <c r="E187" s="23" t="s">
        <v>8</v>
      </c>
      <c r="F187" s="29">
        <v>43461</v>
      </c>
      <c r="G187" s="48">
        <v>0.83333333333333337</v>
      </c>
      <c r="H187" s="48">
        <v>4.1666666666666664E-2</v>
      </c>
      <c r="I187" s="49">
        <f>IF(Tabla32[[#This Row],[ INICIO ]]&gt;Tabla32[[#This Row],[ FIN ]],($AD$6-Tabla32[[#This Row],[ INICIO ]])+Tabla32[[#This Row],[ FIN ]],Tabla32[[#This Row],[ FIN ]]-Tabla32[[#This Row],[ INICIO ]])</f>
        <v>0.20833333333333329</v>
      </c>
      <c r="J187" s="36">
        <v>1</v>
      </c>
      <c r="K187" s="36">
        <v>4</v>
      </c>
      <c r="L187" s="36">
        <v>0</v>
      </c>
      <c r="M187" s="36">
        <v>0</v>
      </c>
      <c r="N187" s="36"/>
      <c r="O187" s="36"/>
      <c r="P187" s="36"/>
      <c r="Q187" s="24"/>
      <c r="R187" s="24"/>
      <c r="S187" s="30">
        <f>NETWORKDAYS.INTL(Tabla32[[#This Row],[FECHA INICIO]],Tabla32[[#This Row],[FECHA FIN]],1,$AD$8:$AD$8)</f>
        <v>0</v>
      </c>
      <c r="T187" s="25"/>
      <c r="U187" s="30">
        <f>Tabla32[[#This Row],['# DIAS VACACIONES]]+Tabla32[[#This Row],['# DIAS COMPENSADOS $]]</f>
        <v>0</v>
      </c>
      <c r="V187" s="25"/>
    </row>
    <row r="188" spans="1:22" ht="12" x14ac:dyDescent="0.25">
      <c r="A188" s="32">
        <v>1128450500</v>
      </c>
      <c r="B188" s="28" t="str">
        <f>IFERROR(PROPER(VLOOKUP(Tabla32[[#This Row],[CÉDULA]],'[1]PERSONAL QUIPUX'!$A$2:$BF$1000,2,FALSE)),"")</f>
        <v>Sindy Esmeralda Porras Quintero</v>
      </c>
      <c r="C188" s="28" t="str">
        <f>IFERROR(PROPER(VLOOKUP(Tabla32[[#This Row],[CÉDULA]],'[1]PERSONAL QUIPUX'!$A$2:$BF$1000,16,FALSE)),"")</f>
        <v>Casa Matriz</v>
      </c>
      <c r="D188" s="28" t="str">
        <f>IFERROR(PROPER(VLOOKUP(Tabla32[[#This Row],[CÉDULA]],'[1]PERSONAL QUIPUX'!$A$2:$BF$1000,17,FALSE)),"")</f>
        <v>Vicepresidencia De Operaciones</v>
      </c>
      <c r="E188" s="23" t="s">
        <v>8</v>
      </c>
      <c r="F188" s="29">
        <v>43461</v>
      </c>
      <c r="G188" s="48">
        <v>0.79166666666666663</v>
      </c>
      <c r="H188" s="48">
        <v>0.99930555555555556</v>
      </c>
      <c r="I188" s="49">
        <f>IF(Tabla32[[#This Row],[ INICIO ]]&gt;Tabla32[[#This Row],[ FIN ]],($AD$6-Tabla32[[#This Row],[ INICIO ]])+Tabla32[[#This Row],[ FIN ]],Tabla32[[#This Row],[ FIN ]]-Tabla32[[#This Row],[ INICIO ]])</f>
        <v>0.20763888888888893</v>
      </c>
      <c r="J188" s="36">
        <v>2</v>
      </c>
      <c r="K188" s="36">
        <v>2.98</v>
      </c>
      <c r="L188" s="36">
        <v>0</v>
      </c>
      <c r="M188" s="36">
        <v>0</v>
      </c>
      <c r="N188" s="36"/>
      <c r="O188" s="36"/>
      <c r="P188" s="36"/>
      <c r="Q188" s="24"/>
      <c r="R188" s="24"/>
      <c r="S188" s="30">
        <f>NETWORKDAYS.INTL(Tabla32[[#This Row],[FECHA INICIO]],Tabla32[[#This Row],[FECHA FIN]],1,$AD$8:$AD$8)</f>
        <v>0</v>
      </c>
      <c r="T188" s="25"/>
      <c r="U188" s="30">
        <f>Tabla32[[#This Row],['# DIAS VACACIONES]]+Tabla32[[#This Row],['# DIAS COMPENSADOS $]]</f>
        <v>0</v>
      </c>
      <c r="V188" s="25"/>
    </row>
    <row r="189" spans="1:22" ht="12" x14ac:dyDescent="0.25">
      <c r="A189" s="32">
        <v>1035233164</v>
      </c>
      <c r="B189" s="28" t="str">
        <f>IFERROR(PROPER(VLOOKUP(Tabla32[[#This Row],[CÉDULA]],'[1]PERSONAL QUIPUX'!$A$2:$BF$1000,2,FALSE)),"")</f>
        <v>Duban Camilo Bedoya Jimenez</v>
      </c>
      <c r="C189" s="28" t="str">
        <f>IFERROR(PROPER(VLOOKUP(Tabla32[[#This Row],[CÉDULA]],'[1]PERSONAL QUIPUX'!$A$2:$BF$1000,16,FALSE)),"")</f>
        <v>Casa Matriz</v>
      </c>
      <c r="D189" s="28" t="str">
        <f>IFERROR(PROPER(VLOOKUP(Tabla32[[#This Row],[CÉDULA]],'[1]PERSONAL QUIPUX'!$A$2:$BF$1000,17,FALSE)),"")</f>
        <v>Vicepresidencia De Fábrica De Software</v>
      </c>
      <c r="E189" s="23" t="s">
        <v>8</v>
      </c>
      <c r="F189" s="29">
        <v>43455</v>
      </c>
      <c r="G189" s="48">
        <v>0.75</v>
      </c>
      <c r="H189" s="48">
        <v>0.79166666666666663</v>
      </c>
      <c r="I189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189" s="36">
        <v>1</v>
      </c>
      <c r="K189" s="36">
        <v>0</v>
      </c>
      <c r="L189" s="36">
        <v>0</v>
      </c>
      <c r="M189" s="36">
        <v>0</v>
      </c>
      <c r="N189" s="36"/>
      <c r="O189" s="36"/>
      <c r="P189" s="36"/>
      <c r="Q189" s="24"/>
      <c r="R189" s="24"/>
      <c r="S189" s="30">
        <f>NETWORKDAYS.INTL(Tabla32[[#This Row],[FECHA INICIO]],Tabla32[[#This Row],[FECHA FIN]],1,$AD$8:$AD$8)</f>
        <v>0</v>
      </c>
      <c r="T189" s="25"/>
      <c r="U189" s="30">
        <f>Tabla32[[#This Row],['# DIAS VACACIONES]]+Tabla32[[#This Row],['# DIAS COMPENSADOS $]]</f>
        <v>0</v>
      </c>
      <c r="V189" s="25"/>
    </row>
    <row r="190" spans="1:22" ht="12" x14ac:dyDescent="0.25">
      <c r="A190" s="32">
        <v>1035233164</v>
      </c>
      <c r="B190" s="28" t="str">
        <f>IFERROR(PROPER(VLOOKUP(Tabla32[[#This Row],[CÉDULA]],'[1]PERSONAL QUIPUX'!$A$2:$BF$1000,2,FALSE)),"")</f>
        <v>Duban Camilo Bedoya Jimenez</v>
      </c>
      <c r="C190" s="28" t="str">
        <f>IFERROR(PROPER(VLOOKUP(Tabla32[[#This Row],[CÉDULA]],'[1]PERSONAL QUIPUX'!$A$2:$BF$1000,16,FALSE)),"")</f>
        <v>Casa Matriz</v>
      </c>
      <c r="D190" s="28" t="str">
        <f>IFERROR(PROPER(VLOOKUP(Tabla32[[#This Row],[CÉDULA]],'[1]PERSONAL QUIPUX'!$A$2:$BF$1000,17,FALSE)),"")</f>
        <v>Vicepresidencia De Fábrica De Software</v>
      </c>
      <c r="E190" s="23" t="s">
        <v>8</v>
      </c>
      <c r="F190" s="29">
        <v>43456</v>
      </c>
      <c r="G190" s="48">
        <v>0.41666666666666669</v>
      </c>
      <c r="H190" s="48">
        <v>0.54166666666666663</v>
      </c>
      <c r="I190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0" s="36">
        <v>3</v>
      </c>
      <c r="K190" s="36">
        <v>0</v>
      </c>
      <c r="L190" s="36">
        <v>0</v>
      </c>
      <c r="M190" s="36">
        <v>0</v>
      </c>
      <c r="N190" s="36"/>
      <c r="O190" s="36"/>
      <c r="P190" s="36"/>
      <c r="Q190" s="24"/>
      <c r="R190" s="24"/>
      <c r="S190" s="30">
        <f>NETWORKDAYS.INTL(Tabla32[[#This Row],[FECHA INICIO]],Tabla32[[#This Row],[FECHA FIN]],1,$AD$8:$AD$8)</f>
        <v>0</v>
      </c>
      <c r="T190" s="25"/>
      <c r="U190" s="30">
        <f>Tabla32[[#This Row],['# DIAS VACACIONES]]+Tabla32[[#This Row],['# DIAS COMPENSADOS $]]</f>
        <v>0</v>
      </c>
      <c r="V190" s="25"/>
    </row>
    <row r="191" spans="1:22" ht="12" x14ac:dyDescent="0.25">
      <c r="A191" s="32">
        <v>1035233164</v>
      </c>
      <c r="B191" s="28" t="str">
        <f>IFERROR(PROPER(VLOOKUP(Tabla32[[#This Row],[CÉDULA]],'[1]PERSONAL QUIPUX'!$A$2:$BF$1000,2,FALSE)),"")</f>
        <v>Duban Camilo Bedoya Jimenez</v>
      </c>
      <c r="C191" s="28" t="str">
        <f>IFERROR(PROPER(VLOOKUP(Tabla32[[#This Row],[CÉDULA]],'[1]PERSONAL QUIPUX'!$A$2:$BF$1000,16,FALSE)),"")</f>
        <v>Casa Matriz</v>
      </c>
      <c r="D191" s="28" t="str">
        <f>IFERROR(PROPER(VLOOKUP(Tabla32[[#This Row],[CÉDULA]],'[1]PERSONAL QUIPUX'!$A$2:$BF$1000,17,FALSE)),"")</f>
        <v>Vicepresidencia De Fábrica De Software</v>
      </c>
      <c r="E191" s="26" t="s">
        <v>8</v>
      </c>
      <c r="F191" s="29">
        <v>43456</v>
      </c>
      <c r="G191" s="48">
        <v>0.58333333333333337</v>
      </c>
      <c r="H191" s="48">
        <v>0.75</v>
      </c>
      <c r="I191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1" s="36">
        <v>4</v>
      </c>
      <c r="K191" s="36">
        <v>0</v>
      </c>
      <c r="L191" s="36">
        <v>0</v>
      </c>
      <c r="M191" s="36">
        <v>0</v>
      </c>
      <c r="N191" s="36"/>
      <c r="O191" s="36"/>
      <c r="P191" s="36"/>
      <c r="Q191" s="24"/>
      <c r="R191" s="24"/>
      <c r="S191" s="30">
        <f>NETWORKDAYS.INTL(Tabla32[[#This Row],[FECHA INICIO]],Tabla32[[#This Row],[FECHA FIN]],1,$AD$8:$AD$8)</f>
        <v>0</v>
      </c>
      <c r="T191" s="25"/>
      <c r="U191" s="30">
        <f>Tabla32[[#This Row],['# DIAS VACACIONES]]+Tabla32[[#This Row],['# DIAS COMPENSADOS $]]</f>
        <v>0</v>
      </c>
      <c r="V191" s="25"/>
    </row>
    <row r="192" spans="1:22" ht="12" x14ac:dyDescent="0.25">
      <c r="A192" s="32">
        <v>1035233164</v>
      </c>
      <c r="B192" s="28" t="str">
        <f>IFERROR(PROPER(VLOOKUP(Tabla32[[#This Row],[CÉDULA]],'[1]PERSONAL QUIPUX'!$A$2:$BF$1000,2,FALSE)),"")</f>
        <v>Duban Camilo Bedoya Jimenez</v>
      </c>
      <c r="C192" s="28" t="str">
        <f>IFERROR(PROPER(VLOOKUP(Tabla32[[#This Row],[CÉDULA]],'[1]PERSONAL QUIPUX'!$A$2:$BF$1000,16,FALSE)),"")</f>
        <v>Casa Matriz</v>
      </c>
      <c r="D192" s="28" t="str">
        <f>IFERROR(PROPER(VLOOKUP(Tabla32[[#This Row],[CÉDULA]],'[1]PERSONAL QUIPUX'!$A$2:$BF$1000,17,FALSE)),"")</f>
        <v>Vicepresidencia De Fábrica De Software</v>
      </c>
      <c r="E192" s="26" t="s">
        <v>8</v>
      </c>
      <c r="F192" s="29">
        <v>43457</v>
      </c>
      <c r="G192" s="48">
        <v>0.41666666666666669</v>
      </c>
      <c r="H192" s="48">
        <v>0.54166666666666663</v>
      </c>
      <c r="I192" s="49">
        <f>IF(Tabla32[[#This Row],[ INICIO ]]&gt;Tabla32[[#This Row],[ FIN ]],($AD$6-Tabla32[[#This Row],[ INICIO ]])+Tabla32[[#This Row],[ FIN ]],Tabla32[[#This Row],[ FIN ]]-Tabla32[[#This Row],[ INICIO ]])</f>
        <v>0.12499999999999994</v>
      </c>
      <c r="J192" s="36">
        <v>3</v>
      </c>
      <c r="K192" s="36">
        <v>0</v>
      </c>
      <c r="L192" s="36">
        <v>0</v>
      </c>
      <c r="M192" s="36">
        <v>0</v>
      </c>
      <c r="N192" s="36"/>
      <c r="O192" s="36"/>
      <c r="P192" s="36"/>
      <c r="Q192" s="24"/>
      <c r="R192" s="24"/>
      <c r="S192" s="30">
        <f>NETWORKDAYS.INTL(Tabla32[[#This Row],[FECHA INICIO]],Tabla32[[#This Row],[FECHA FIN]],1,$AD$8:$AD$8)</f>
        <v>0</v>
      </c>
      <c r="T192" s="25"/>
      <c r="U192" s="30">
        <f>Tabla32[[#This Row],['# DIAS VACACIONES]]+Tabla32[[#This Row],['# DIAS COMPENSADOS $]]</f>
        <v>0</v>
      </c>
      <c r="V192" s="25"/>
    </row>
    <row r="193" spans="1:22" ht="12" x14ac:dyDescent="0.25">
      <c r="A193" s="32">
        <v>1035233164</v>
      </c>
      <c r="B193" s="28" t="str">
        <f>IFERROR(PROPER(VLOOKUP(Tabla32[[#This Row],[CÉDULA]],'[1]PERSONAL QUIPUX'!$A$2:$BF$1000,2,FALSE)),"")</f>
        <v>Duban Camilo Bedoya Jimenez</v>
      </c>
      <c r="C193" s="28" t="str">
        <f>IFERROR(PROPER(VLOOKUP(Tabla32[[#This Row],[CÉDULA]],'[1]PERSONAL QUIPUX'!$A$2:$BF$1000,16,FALSE)),"")</f>
        <v>Casa Matriz</v>
      </c>
      <c r="D193" s="28" t="str">
        <f>IFERROR(PROPER(VLOOKUP(Tabla32[[#This Row],[CÉDULA]],'[1]PERSONAL QUIPUX'!$A$2:$BF$1000,17,FALSE)),"")</f>
        <v>Vicepresidencia De Fábrica De Software</v>
      </c>
      <c r="E193" s="26" t="s">
        <v>8</v>
      </c>
      <c r="F193" s="29">
        <v>43457</v>
      </c>
      <c r="G193" s="48">
        <v>0.58333333333333337</v>
      </c>
      <c r="H193" s="48">
        <v>0.75</v>
      </c>
      <c r="I19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3" s="36">
        <v>4</v>
      </c>
      <c r="K193" s="36">
        <v>0</v>
      </c>
      <c r="L193" s="36">
        <v>0</v>
      </c>
      <c r="M193" s="36">
        <v>0</v>
      </c>
      <c r="N193" s="36"/>
      <c r="O193" s="36"/>
      <c r="P193" s="36"/>
      <c r="Q193" s="24"/>
      <c r="R193" s="24"/>
      <c r="S193" s="30">
        <f>NETWORKDAYS.INTL(Tabla32[[#This Row],[FECHA INICIO]],Tabla32[[#This Row],[FECHA FIN]],1,$AD$8:$AD$8)</f>
        <v>0</v>
      </c>
      <c r="T193" s="25"/>
      <c r="U193" s="30">
        <f>Tabla32[[#This Row],['# DIAS VACACIONES]]+Tabla32[[#This Row],['# DIAS COMPENSADOS $]]</f>
        <v>0</v>
      </c>
      <c r="V193" s="25"/>
    </row>
    <row r="194" spans="1:22" ht="12" x14ac:dyDescent="0.25">
      <c r="A194" s="32">
        <v>1035233164</v>
      </c>
      <c r="B194" s="28" t="str">
        <f>IFERROR(PROPER(VLOOKUP(Tabla32[[#This Row],[CÉDULA]],'[1]PERSONAL QUIPUX'!$A$2:$BF$1000,2,FALSE)),"")</f>
        <v>Duban Camilo Bedoya Jimenez</v>
      </c>
      <c r="C194" s="28" t="str">
        <f>IFERROR(PROPER(VLOOKUP(Tabla32[[#This Row],[CÉDULA]],'[1]PERSONAL QUIPUX'!$A$2:$BF$1000,16,FALSE)),"")</f>
        <v>Casa Matriz</v>
      </c>
      <c r="D194" s="28" t="str">
        <f>IFERROR(PROPER(VLOOKUP(Tabla32[[#This Row],[CÉDULA]],'[1]PERSONAL QUIPUX'!$A$2:$BF$1000,17,FALSE)),"")</f>
        <v>Vicepresidencia De Fábrica De Software</v>
      </c>
      <c r="E194" s="26" t="s">
        <v>8</v>
      </c>
      <c r="F194" s="29">
        <v>43460</v>
      </c>
      <c r="G194" s="48">
        <v>0.75</v>
      </c>
      <c r="H194" s="48">
        <v>0.91666666666666663</v>
      </c>
      <c r="I194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4" s="36">
        <v>3</v>
      </c>
      <c r="K194" s="36">
        <v>1</v>
      </c>
      <c r="L194" s="36">
        <v>0</v>
      </c>
      <c r="M194" s="36">
        <v>0</v>
      </c>
      <c r="N194" s="36"/>
      <c r="O194" s="36"/>
      <c r="P194" s="36"/>
      <c r="Q194" s="24"/>
      <c r="R194" s="24"/>
      <c r="S194" s="30">
        <f>NETWORKDAYS.INTL(Tabla32[[#This Row],[FECHA INICIO]],Tabla32[[#This Row],[FECHA FIN]],1,$AD$8:$AD$8)</f>
        <v>0</v>
      </c>
      <c r="T194" s="25"/>
      <c r="U194" s="30">
        <f>Tabla32[[#This Row],['# DIAS VACACIONES]]+Tabla32[[#This Row],['# DIAS COMPENSADOS $]]</f>
        <v>0</v>
      </c>
      <c r="V194" s="25"/>
    </row>
    <row r="195" spans="1:22" ht="12" x14ac:dyDescent="0.25">
      <c r="A195" s="32">
        <v>1035233164</v>
      </c>
      <c r="B195" s="28" t="str">
        <f>IFERROR(PROPER(VLOOKUP(Tabla32[[#This Row],[CÉDULA]],'[1]PERSONAL QUIPUX'!$A$2:$BF$1000,2,FALSE)),"")</f>
        <v>Duban Camilo Bedoya Jimenez</v>
      </c>
      <c r="C195" s="28" t="str">
        <f>IFERROR(PROPER(VLOOKUP(Tabla32[[#This Row],[CÉDULA]],'[1]PERSONAL QUIPUX'!$A$2:$BF$1000,16,FALSE)),"")</f>
        <v>Casa Matriz</v>
      </c>
      <c r="D195" s="28" t="str">
        <f>IFERROR(PROPER(VLOOKUP(Tabla32[[#This Row],[CÉDULA]],'[1]PERSONAL QUIPUX'!$A$2:$BF$1000,17,FALSE)),"")</f>
        <v>Vicepresidencia De Fábrica De Software</v>
      </c>
      <c r="E195" s="26" t="s">
        <v>8</v>
      </c>
      <c r="F195" s="29">
        <v>43461</v>
      </c>
      <c r="G195" s="48">
        <v>0.75</v>
      </c>
      <c r="H195" s="48">
        <v>0.91666666666666663</v>
      </c>
      <c r="I19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195" s="36">
        <v>3</v>
      </c>
      <c r="K195" s="36">
        <v>1</v>
      </c>
      <c r="L195" s="36">
        <v>0</v>
      </c>
      <c r="M195" s="36">
        <v>0</v>
      </c>
      <c r="N195" s="36"/>
      <c r="O195" s="36"/>
      <c r="P195" s="36"/>
      <c r="Q195" s="24"/>
      <c r="R195" s="24"/>
      <c r="S195" s="30">
        <f>NETWORKDAYS.INTL(Tabla32[[#This Row],[FECHA INICIO]],Tabla32[[#This Row],[FECHA FIN]],1,$AD$8:$AD$8)</f>
        <v>0</v>
      </c>
      <c r="T195" s="25"/>
      <c r="U195" s="30">
        <f>Tabla32[[#This Row],['# DIAS VACACIONES]]+Tabla32[[#This Row],['# DIAS COMPENSADOS $]]</f>
        <v>0</v>
      </c>
      <c r="V195" s="25"/>
    </row>
    <row r="196" spans="1:22" ht="12" x14ac:dyDescent="0.25">
      <c r="A196" s="32">
        <v>1035233164</v>
      </c>
      <c r="B196" s="28" t="str">
        <f>IFERROR(PROPER(VLOOKUP(Tabla32[[#This Row],[CÉDULA]],'[1]PERSONAL QUIPUX'!$A$2:$BF$1000,2,FALSE)),"")</f>
        <v>Duban Camilo Bedoya Jimenez</v>
      </c>
      <c r="C196" s="28" t="str">
        <f>IFERROR(PROPER(VLOOKUP(Tabla32[[#This Row],[CÉDULA]],'[1]PERSONAL QUIPUX'!$A$2:$BF$1000,16,FALSE)),"")</f>
        <v>Casa Matriz</v>
      </c>
      <c r="D196" s="28" t="str">
        <f>IFERROR(PROPER(VLOOKUP(Tabla32[[#This Row],[CÉDULA]],'[1]PERSONAL QUIPUX'!$A$2:$BF$1000,17,FALSE)),"")</f>
        <v>Vicepresidencia De Fábrica De Software</v>
      </c>
      <c r="E196" s="26" t="s">
        <v>8</v>
      </c>
      <c r="F196" s="29">
        <v>43463</v>
      </c>
      <c r="G196" s="48">
        <v>0.39583333333333331</v>
      </c>
      <c r="H196" s="48">
        <v>0.4375</v>
      </c>
      <c r="I196" s="49">
        <f>IF(Tabla32[[#This Row],[ INICIO ]]&gt;Tabla32[[#This Row],[ FIN ]],($AD$6-Tabla32[[#This Row],[ INICIO ]])+Tabla32[[#This Row],[ FIN ]],Tabla32[[#This Row],[ FIN ]]-Tabla32[[#This Row],[ INICIO ]])</f>
        <v>4.1666666666666685E-2</v>
      </c>
      <c r="J196" s="36">
        <v>1</v>
      </c>
      <c r="K196" s="36">
        <v>0</v>
      </c>
      <c r="L196" s="36">
        <v>0</v>
      </c>
      <c r="M196" s="36">
        <v>0</v>
      </c>
      <c r="N196" s="36"/>
      <c r="O196" s="36"/>
      <c r="P196" s="36"/>
      <c r="Q196" s="24"/>
      <c r="R196" s="24"/>
      <c r="S196" s="30">
        <f>NETWORKDAYS.INTL(Tabla32[[#This Row],[FECHA INICIO]],Tabla32[[#This Row],[FECHA FIN]],1,$AD$8:$AD$8)</f>
        <v>0</v>
      </c>
      <c r="T196" s="25"/>
      <c r="U196" s="30">
        <f>Tabla32[[#This Row],['# DIAS VACACIONES]]+Tabla32[[#This Row],['# DIAS COMPENSADOS $]]</f>
        <v>0</v>
      </c>
      <c r="V196" s="25"/>
    </row>
    <row r="197" spans="1:22" ht="12" x14ac:dyDescent="0.25">
      <c r="A197" s="32">
        <v>1035233164</v>
      </c>
      <c r="B197" s="28" t="str">
        <f>IFERROR(PROPER(VLOOKUP(Tabla32[[#This Row],[CÉDULA]],'[1]PERSONAL QUIPUX'!$A$2:$BF$1000,2,FALSE)),"")</f>
        <v>Duban Camilo Bedoya Jimenez</v>
      </c>
      <c r="C197" s="28" t="str">
        <f>IFERROR(PROPER(VLOOKUP(Tabla32[[#This Row],[CÉDULA]],'[1]PERSONAL QUIPUX'!$A$2:$BF$1000,16,FALSE)),"")</f>
        <v>Casa Matriz</v>
      </c>
      <c r="D197" s="28" t="str">
        <f>IFERROR(PROPER(VLOOKUP(Tabla32[[#This Row],[CÉDULA]],'[1]PERSONAL QUIPUX'!$A$2:$BF$1000,17,FALSE)),"")</f>
        <v>Vicepresidencia De Fábrica De Software</v>
      </c>
      <c r="E197" s="26" t="s">
        <v>8</v>
      </c>
      <c r="F197" s="29">
        <v>43464</v>
      </c>
      <c r="G197" s="48">
        <v>0.66666666666666663</v>
      </c>
      <c r="H197" s="48">
        <v>0.83333333333333337</v>
      </c>
      <c r="I19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197" s="36">
        <v>4</v>
      </c>
      <c r="K197" s="36">
        <v>0</v>
      </c>
      <c r="L197" s="36">
        <v>0</v>
      </c>
      <c r="M197" s="36">
        <v>0</v>
      </c>
      <c r="N197" s="36"/>
      <c r="O197" s="36"/>
      <c r="P197" s="36"/>
      <c r="Q197" s="24"/>
      <c r="R197" s="24"/>
      <c r="S197" s="30">
        <f>NETWORKDAYS.INTL(Tabla32[[#This Row],[FECHA INICIO]],Tabla32[[#This Row],[FECHA FIN]],1,$AD$8:$AD$8)</f>
        <v>0</v>
      </c>
      <c r="T197" s="25"/>
      <c r="U197" s="30">
        <f>Tabla32[[#This Row],['# DIAS VACACIONES]]+Tabla32[[#This Row],['# DIAS COMPENSADOS $]]</f>
        <v>0</v>
      </c>
      <c r="V197" s="25"/>
    </row>
    <row r="198" spans="1:22" ht="12" x14ac:dyDescent="0.25">
      <c r="A198" s="32">
        <v>1035233164</v>
      </c>
      <c r="B198" s="28" t="str">
        <f>IFERROR(PROPER(VLOOKUP(Tabla32[[#This Row],[CÉDULA]],'[1]PERSONAL QUIPUX'!$A$2:$BF$1000,2,FALSE)),"")</f>
        <v>Duban Camilo Bedoya Jimenez</v>
      </c>
      <c r="C198" s="28" t="str">
        <f>IFERROR(PROPER(VLOOKUP(Tabla32[[#This Row],[CÉDULA]],'[1]PERSONAL QUIPUX'!$A$2:$BF$1000,16,FALSE)),"")</f>
        <v>Casa Matriz</v>
      </c>
      <c r="D198" s="28" t="str">
        <f>IFERROR(PROPER(VLOOKUP(Tabla32[[#This Row],[CÉDULA]],'[1]PERSONAL QUIPUX'!$A$2:$BF$1000,17,FALSE)),"")</f>
        <v>Vicepresidencia De Fábrica De Software</v>
      </c>
      <c r="E198" s="26" t="s">
        <v>8</v>
      </c>
      <c r="F198" s="29">
        <v>43467</v>
      </c>
      <c r="G198" s="48">
        <v>0.75</v>
      </c>
      <c r="H198" s="48">
        <v>0.83333333333333337</v>
      </c>
      <c r="I19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198" s="36">
        <v>2</v>
      </c>
      <c r="K198" s="36">
        <v>0</v>
      </c>
      <c r="L198" s="36">
        <v>0</v>
      </c>
      <c r="M198" s="36">
        <v>0</v>
      </c>
      <c r="N198" s="36"/>
      <c r="O198" s="36"/>
      <c r="P198" s="36"/>
      <c r="Q198" s="24"/>
      <c r="R198" s="24"/>
      <c r="S198" s="30">
        <f>NETWORKDAYS.INTL(Tabla32[[#This Row],[FECHA INICIO]],Tabla32[[#This Row],[FECHA FIN]],1,$AD$8:$AD$8)</f>
        <v>0</v>
      </c>
      <c r="T198" s="25"/>
      <c r="U198" s="30">
        <f>Tabla32[[#This Row],['# DIAS VACACIONES]]+Tabla32[[#This Row],['# DIAS COMPENSADOS $]]</f>
        <v>0</v>
      </c>
      <c r="V198" s="25"/>
    </row>
    <row r="199" spans="1:22" ht="12" x14ac:dyDescent="0.25">
      <c r="A199" s="32">
        <v>1035233164</v>
      </c>
      <c r="B199" s="28" t="str">
        <f>IFERROR(PROPER(VLOOKUP(Tabla32[[#This Row],[CÉDULA]],'[1]PERSONAL QUIPUX'!$A$2:$BF$1000,2,FALSE)),"")</f>
        <v>Duban Camilo Bedoya Jimenez</v>
      </c>
      <c r="C199" s="28" t="str">
        <f>IFERROR(PROPER(VLOOKUP(Tabla32[[#This Row],[CÉDULA]],'[1]PERSONAL QUIPUX'!$A$2:$BF$1000,16,FALSE)),"")</f>
        <v>Casa Matriz</v>
      </c>
      <c r="D199" s="28" t="str">
        <f>IFERROR(PROPER(VLOOKUP(Tabla32[[#This Row],[CÉDULA]],'[1]PERSONAL QUIPUX'!$A$2:$BF$1000,17,FALSE)),"")</f>
        <v>Vicepresidencia De Fábrica De Software</v>
      </c>
      <c r="E199" s="26" t="s">
        <v>8</v>
      </c>
      <c r="F199" s="29">
        <v>43468</v>
      </c>
      <c r="G199" s="48">
        <v>0.75</v>
      </c>
      <c r="H199" s="48">
        <v>0.85416666666666663</v>
      </c>
      <c r="I199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199" s="36">
        <v>2.5</v>
      </c>
      <c r="K199" s="36">
        <v>0</v>
      </c>
      <c r="L199" s="36">
        <v>0</v>
      </c>
      <c r="M199" s="36">
        <v>0</v>
      </c>
      <c r="N199" s="36"/>
      <c r="O199" s="36"/>
      <c r="P199" s="36"/>
      <c r="Q199" s="24"/>
      <c r="R199" s="24"/>
      <c r="S199" s="30">
        <f>NETWORKDAYS.INTL(Tabla32[[#This Row],[FECHA INICIO]],Tabla32[[#This Row],[FECHA FIN]],1,$AD$8:$AD$8)</f>
        <v>0</v>
      </c>
      <c r="T199" s="25"/>
      <c r="U199" s="30">
        <f>Tabla32[[#This Row],['# DIAS VACACIONES]]+Tabla32[[#This Row],['# DIAS COMPENSADOS $]]</f>
        <v>0</v>
      </c>
      <c r="V199" s="25"/>
    </row>
    <row r="200" spans="1:22" ht="12" x14ac:dyDescent="0.25">
      <c r="A200" s="32">
        <v>1035233164</v>
      </c>
      <c r="B200" s="28" t="str">
        <f>IFERROR(PROPER(VLOOKUP(Tabla32[[#This Row],[CÉDULA]],'[1]PERSONAL QUIPUX'!$A$2:$BF$1000,2,FALSE)),"")</f>
        <v>Duban Camilo Bedoya Jimenez</v>
      </c>
      <c r="C200" s="28" t="str">
        <f>IFERROR(PROPER(VLOOKUP(Tabla32[[#This Row],[CÉDULA]],'[1]PERSONAL QUIPUX'!$A$2:$BF$1000,16,FALSE)),"")</f>
        <v>Casa Matriz</v>
      </c>
      <c r="D200" s="28" t="str">
        <f>IFERROR(PROPER(VLOOKUP(Tabla32[[#This Row],[CÉDULA]],'[1]PERSONAL QUIPUX'!$A$2:$BF$1000,17,FALSE)),"")</f>
        <v>Vicepresidencia De Fábrica De Software</v>
      </c>
      <c r="E200" s="26" t="s">
        <v>8</v>
      </c>
      <c r="F200" s="29">
        <v>43470</v>
      </c>
      <c r="G200" s="48">
        <v>0.625</v>
      </c>
      <c r="H200" s="48">
        <v>0.79166666666666663</v>
      </c>
      <c r="I200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00" s="36">
        <v>4</v>
      </c>
      <c r="K200" s="36">
        <v>0</v>
      </c>
      <c r="L200" s="36">
        <v>0</v>
      </c>
      <c r="M200" s="36">
        <v>0</v>
      </c>
      <c r="N200" s="36"/>
      <c r="O200" s="36"/>
      <c r="P200" s="36"/>
      <c r="Q200" s="24"/>
      <c r="R200" s="24"/>
      <c r="S200" s="30">
        <f>NETWORKDAYS.INTL(Tabla32[[#This Row],[FECHA INICIO]],Tabla32[[#This Row],[FECHA FIN]],1,$AD$8:$AD$8)</f>
        <v>0</v>
      </c>
      <c r="T200" s="25"/>
      <c r="U200" s="30">
        <f>Tabla32[[#This Row],['# DIAS VACACIONES]]+Tabla32[[#This Row],['# DIAS COMPENSADOS $]]</f>
        <v>0</v>
      </c>
      <c r="V200" s="25"/>
    </row>
    <row r="201" spans="1:22" ht="12" x14ac:dyDescent="0.25">
      <c r="A201" s="32">
        <v>1035233164</v>
      </c>
      <c r="B201" s="28" t="str">
        <f>IFERROR(PROPER(VLOOKUP(Tabla32[[#This Row],[CÉDULA]],'[1]PERSONAL QUIPUX'!$A$2:$BF$1000,2,FALSE)),"")</f>
        <v>Duban Camilo Bedoya Jimenez</v>
      </c>
      <c r="C201" s="28" t="str">
        <f>IFERROR(PROPER(VLOOKUP(Tabla32[[#This Row],[CÉDULA]],'[1]PERSONAL QUIPUX'!$A$2:$BF$1000,16,FALSE)),"")</f>
        <v>Casa Matriz</v>
      </c>
      <c r="D201" s="28" t="str">
        <f>IFERROR(PROPER(VLOOKUP(Tabla32[[#This Row],[CÉDULA]],'[1]PERSONAL QUIPUX'!$A$2:$BF$1000,17,FALSE)),"")</f>
        <v>Vicepresidencia De Fábrica De Software</v>
      </c>
      <c r="E201" s="26" t="s">
        <v>8</v>
      </c>
      <c r="F201" s="29">
        <v>43472</v>
      </c>
      <c r="G201" s="48">
        <v>0.58333333333333337</v>
      </c>
      <c r="H201" s="48">
        <v>0.625</v>
      </c>
      <c r="I201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01" s="36">
        <v>1</v>
      </c>
      <c r="K201" s="36">
        <v>0</v>
      </c>
      <c r="L201" s="36">
        <v>0</v>
      </c>
      <c r="M201" s="36">
        <v>0</v>
      </c>
      <c r="N201" s="36"/>
      <c r="O201" s="36"/>
      <c r="P201" s="36"/>
      <c r="Q201" s="24"/>
      <c r="R201" s="24"/>
      <c r="S201" s="30">
        <f>NETWORKDAYS.INTL(Tabla32[[#This Row],[FECHA INICIO]],Tabla32[[#This Row],[FECHA FIN]],1,$AD$8:$AD$8)</f>
        <v>0</v>
      </c>
      <c r="T201" s="25"/>
      <c r="U201" s="30">
        <f>Tabla32[[#This Row],['# DIAS VACACIONES]]+Tabla32[[#This Row],['# DIAS COMPENSADOS $]]</f>
        <v>0</v>
      </c>
      <c r="V201" s="25"/>
    </row>
    <row r="202" spans="1:22" ht="12" x14ac:dyDescent="0.25">
      <c r="A202" s="32">
        <v>1035233164</v>
      </c>
      <c r="B202" s="28" t="str">
        <f>IFERROR(PROPER(VLOOKUP(Tabla32[[#This Row],[CÉDULA]],'[1]PERSONAL QUIPUX'!$A$2:$BF$1000,2,FALSE)),"")</f>
        <v>Duban Camilo Bedoya Jimenez</v>
      </c>
      <c r="C202" s="28" t="str">
        <f>IFERROR(PROPER(VLOOKUP(Tabla32[[#This Row],[CÉDULA]],'[1]PERSONAL QUIPUX'!$A$2:$BF$1000,16,FALSE)),"")</f>
        <v>Casa Matriz</v>
      </c>
      <c r="D202" s="28" t="str">
        <f>IFERROR(PROPER(VLOOKUP(Tabla32[[#This Row],[CÉDULA]],'[1]PERSONAL QUIPUX'!$A$2:$BF$1000,17,FALSE)),"")</f>
        <v>Vicepresidencia De Fábrica De Software</v>
      </c>
      <c r="E202" s="26" t="s">
        <v>8</v>
      </c>
      <c r="F202" s="29">
        <v>43472</v>
      </c>
      <c r="G202" s="48">
        <v>0.66666666666666663</v>
      </c>
      <c r="H202" s="48">
        <v>0.83333333333333337</v>
      </c>
      <c r="I202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02" s="36">
        <v>4</v>
      </c>
      <c r="K202" s="36">
        <v>0</v>
      </c>
      <c r="L202" s="36">
        <v>0</v>
      </c>
      <c r="M202" s="36">
        <v>0</v>
      </c>
      <c r="N202" s="36"/>
      <c r="O202" s="36"/>
      <c r="P202" s="36"/>
      <c r="Q202" s="24"/>
      <c r="R202" s="24"/>
      <c r="S202" s="30">
        <f>NETWORKDAYS.INTL(Tabla32[[#This Row],[FECHA INICIO]],Tabla32[[#This Row],[FECHA FIN]],1,$AD$8:$AD$8)</f>
        <v>0</v>
      </c>
      <c r="T202" s="25"/>
      <c r="U202" s="30">
        <f>Tabla32[[#This Row],['# DIAS VACACIONES]]+Tabla32[[#This Row],['# DIAS COMPENSADOS $]]</f>
        <v>0</v>
      </c>
      <c r="V202" s="25"/>
    </row>
    <row r="203" spans="1:22" ht="12" x14ac:dyDescent="0.25">
      <c r="A203" s="32">
        <v>43608583</v>
      </c>
      <c r="B203" s="28" t="str">
        <f>IFERROR(PROPER(VLOOKUP(Tabla32[[#This Row],[CÉDULA]],'[1]PERSONAL QUIPUX'!$A$2:$BF$1000,2,FALSE)),"")</f>
        <v>Aleida Alexandra Agudelo Jaramillo</v>
      </c>
      <c r="C203" s="28" t="str">
        <f>IFERROR(PROPER(VLOOKUP(Tabla32[[#This Row],[CÉDULA]],'[1]PERSONAL QUIPUX'!$A$2:$BF$1000,16,FALSE)),"")</f>
        <v>Casa Matriz</v>
      </c>
      <c r="D203" s="28" t="str">
        <f>IFERROR(PROPER(VLOOKUP(Tabla32[[#This Row],[CÉDULA]],'[1]PERSONAL QUIPUX'!$A$2:$BF$1000,17,FALSE)),"")</f>
        <v>Vicepresidencia De Fábrica De Software</v>
      </c>
      <c r="E203" s="26" t="s">
        <v>8</v>
      </c>
      <c r="F203" s="29">
        <v>43457</v>
      </c>
      <c r="G203" s="48">
        <v>0.46875</v>
      </c>
      <c r="H203" s="48">
        <v>0.75</v>
      </c>
      <c r="I203" s="49">
        <f>IF(Tabla32[[#This Row],[ INICIO ]]&gt;Tabla32[[#This Row],[ FIN ]],($AD$6-Tabla32[[#This Row],[ INICIO ]])+Tabla32[[#This Row],[ FIN ]],Tabla32[[#This Row],[ FIN ]]-Tabla32[[#This Row],[ INICIO ]])</f>
        <v>0.28125</v>
      </c>
      <c r="J203" s="36">
        <v>6.75</v>
      </c>
      <c r="K203" s="36">
        <v>0</v>
      </c>
      <c r="L203" s="36">
        <v>0</v>
      </c>
      <c r="M203" s="36">
        <v>0</v>
      </c>
      <c r="N203" s="36"/>
      <c r="O203" s="36"/>
      <c r="P203" s="36"/>
      <c r="Q203" s="24"/>
      <c r="R203" s="24"/>
      <c r="S203" s="30">
        <f>NETWORKDAYS.INTL(Tabla32[[#This Row],[FECHA INICIO]],Tabla32[[#This Row],[FECHA FIN]],1,$AD$8:$AD$8)</f>
        <v>0</v>
      </c>
      <c r="T203" s="25"/>
      <c r="U203" s="30">
        <f>Tabla32[[#This Row],['# DIAS VACACIONES]]+Tabla32[[#This Row],['# DIAS COMPENSADOS $]]</f>
        <v>0</v>
      </c>
      <c r="V203" s="25"/>
    </row>
    <row r="204" spans="1:22" ht="12" x14ac:dyDescent="0.25">
      <c r="A204" s="32">
        <v>43608583</v>
      </c>
      <c r="B204" s="28" t="str">
        <f>IFERROR(PROPER(VLOOKUP(Tabla32[[#This Row],[CÉDULA]],'[1]PERSONAL QUIPUX'!$A$2:$BF$1000,2,FALSE)),"")</f>
        <v>Aleida Alexandra Agudelo Jaramillo</v>
      </c>
      <c r="C204" s="28" t="str">
        <f>IFERROR(PROPER(VLOOKUP(Tabla32[[#This Row],[CÉDULA]],'[1]PERSONAL QUIPUX'!$A$2:$BF$1000,16,FALSE)),"")</f>
        <v>Casa Matriz</v>
      </c>
      <c r="D204" s="28" t="str">
        <f>IFERROR(PROPER(VLOOKUP(Tabla32[[#This Row],[CÉDULA]],'[1]PERSONAL QUIPUX'!$A$2:$BF$1000,17,FALSE)),"")</f>
        <v>Vicepresidencia De Fábrica De Software</v>
      </c>
      <c r="E204" s="26" t="s">
        <v>8</v>
      </c>
      <c r="F204" s="29">
        <v>43460</v>
      </c>
      <c r="G204" s="48">
        <v>0.8125</v>
      </c>
      <c r="H204" s="48">
        <v>0.94791666666666663</v>
      </c>
      <c r="I204" s="49">
        <f>IF(Tabla32[[#This Row],[ INICIO ]]&gt;Tabla32[[#This Row],[ FIN ]],($AD$6-Tabla32[[#This Row],[ INICIO ]])+Tabla32[[#This Row],[ FIN ]],Tabla32[[#This Row],[ FIN ]]-Tabla32[[#This Row],[ INICIO ]])</f>
        <v>0.13541666666666663</v>
      </c>
      <c r="J204" s="36">
        <v>1.5</v>
      </c>
      <c r="K204" s="36">
        <v>1.75</v>
      </c>
      <c r="L204" s="36">
        <v>0</v>
      </c>
      <c r="M204" s="36">
        <v>0</v>
      </c>
      <c r="N204" s="36"/>
      <c r="O204" s="36"/>
      <c r="P204" s="36"/>
      <c r="Q204" s="24"/>
      <c r="R204" s="24"/>
      <c r="S204" s="30">
        <f>NETWORKDAYS.INTL(Tabla32[[#This Row],[FECHA INICIO]],Tabla32[[#This Row],[FECHA FIN]],1,$AD$8:$AD$8)</f>
        <v>0</v>
      </c>
      <c r="T204" s="25"/>
      <c r="U204" s="30">
        <f>Tabla32[[#This Row],['# DIAS VACACIONES]]+Tabla32[[#This Row],['# DIAS COMPENSADOS $]]</f>
        <v>0</v>
      </c>
      <c r="V204" s="25"/>
    </row>
    <row r="205" spans="1:22" ht="12" x14ac:dyDescent="0.25">
      <c r="A205" s="32">
        <v>43608583</v>
      </c>
      <c r="B205" s="28" t="str">
        <f>IFERROR(PROPER(VLOOKUP(Tabla32[[#This Row],[CÉDULA]],'[1]PERSONAL QUIPUX'!$A$2:$BF$1000,2,FALSE)),"")</f>
        <v>Aleida Alexandra Agudelo Jaramillo</v>
      </c>
      <c r="C205" s="28" t="str">
        <f>IFERROR(PROPER(VLOOKUP(Tabla32[[#This Row],[CÉDULA]],'[1]PERSONAL QUIPUX'!$A$2:$BF$1000,16,FALSE)),"")</f>
        <v>Casa Matriz</v>
      </c>
      <c r="D205" s="28" t="str">
        <f>IFERROR(PROPER(VLOOKUP(Tabla32[[#This Row],[CÉDULA]],'[1]PERSONAL QUIPUX'!$A$2:$BF$1000,17,FALSE)),"")</f>
        <v>Vicepresidencia De Fábrica De Software</v>
      </c>
      <c r="E205" s="26" t="s">
        <v>8</v>
      </c>
      <c r="F205" s="29">
        <v>43461</v>
      </c>
      <c r="G205" s="48">
        <v>0.83333333333333337</v>
      </c>
      <c r="H205" s="48">
        <v>0.95833333333333337</v>
      </c>
      <c r="I205" s="49">
        <f>IF(Tabla32[[#This Row],[ INICIO ]]&gt;Tabla32[[#This Row],[ FIN ]],($AD$6-Tabla32[[#This Row],[ INICIO ]])+Tabla32[[#This Row],[ FIN ]],Tabla32[[#This Row],[ FIN ]]-Tabla32[[#This Row],[ INICIO ]])</f>
        <v>0.125</v>
      </c>
      <c r="J205" s="36">
        <v>1</v>
      </c>
      <c r="K205" s="36">
        <v>2</v>
      </c>
      <c r="L205" s="36">
        <v>0</v>
      </c>
      <c r="M205" s="36">
        <v>0</v>
      </c>
      <c r="N205" s="36"/>
      <c r="O205" s="36"/>
      <c r="P205" s="36"/>
      <c r="Q205" s="24"/>
      <c r="R205" s="24"/>
      <c r="S205" s="30">
        <f>NETWORKDAYS.INTL(Tabla32[[#This Row],[FECHA INICIO]],Tabla32[[#This Row],[FECHA FIN]],1,$AD$8:$AD$8)</f>
        <v>0</v>
      </c>
      <c r="T205" s="25"/>
      <c r="U205" s="30">
        <f>Tabla32[[#This Row],['# DIAS VACACIONES]]+Tabla32[[#This Row],['# DIAS COMPENSADOS $]]</f>
        <v>0</v>
      </c>
      <c r="V205" s="25"/>
    </row>
    <row r="206" spans="1:22" ht="12" x14ac:dyDescent="0.25">
      <c r="A206" s="32">
        <v>43608583</v>
      </c>
      <c r="B206" s="28" t="str">
        <f>IFERROR(PROPER(VLOOKUP(Tabla32[[#This Row],[CÉDULA]],'[1]PERSONAL QUIPUX'!$A$2:$BF$1000,2,FALSE)),"")</f>
        <v>Aleida Alexandra Agudelo Jaramillo</v>
      </c>
      <c r="C206" s="28" t="str">
        <f>IFERROR(PROPER(VLOOKUP(Tabla32[[#This Row],[CÉDULA]],'[1]PERSONAL QUIPUX'!$A$2:$BF$1000,16,FALSE)),"")</f>
        <v>Casa Matriz</v>
      </c>
      <c r="D206" s="28" t="str">
        <f>IFERROR(PROPER(VLOOKUP(Tabla32[[#This Row],[CÉDULA]],'[1]PERSONAL QUIPUX'!$A$2:$BF$1000,17,FALSE)),"")</f>
        <v>Vicepresidencia De Fábrica De Software</v>
      </c>
      <c r="E206" s="26" t="s">
        <v>8</v>
      </c>
      <c r="F206" s="29">
        <v>43468</v>
      </c>
      <c r="G206" s="48">
        <v>0.72916666666666663</v>
      </c>
      <c r="H206" s="48">
        <v>0.85416666666666663</v>
      </c>
      <c r="I206" s="49">
        <f>IF(Tabla32[[#This Row],[ INICIO ]]&gt;Tabla32[[#This Row],[ FIN ]],($AD$6-Tabla32[[#This Row],[ INICIO ]])+Tabla32[[#This Row],[ FIN ]],Tabla32[[#This Row],[ FIN ]]-Tabla32[[#This Row],[ INICIO ]])</f>
        <v>0.125</v>
      </c>
      <c r="J206" s="36">
        <v>3</v>
      </c>
      <c r="K206" s="36">
        <v>0</v>
      </c>
      <c r="L206" s="36">
        <v>0</v>
      </c>
      <c r="M206" s="36">
        <v>0</v>
      </c>
      <c r="N206" s="36"/>
      <c r="O206" s="36"/>
      <c r="P206" s="36"/>
      <c r="Q206" s="24"/>
      <c r="R206" s="24"/>
      <c r="S206" s="30">
        <f>NETWORKDAYS.INTL(Tabla32[[#This Row],[FECHA INICIO]],Tabla32[[#This Row],[FECHA FIN]],1,$AD$8:$AD$8)</f>
        <v>0</v>
      </c>
      <c r="T206" s="25"/>
      <c r="U206" s="30">
        <f>Tabla32[[#This Row],['# DIAS VACACIONES]]+Tabla32[[#This Row],['# DIAS COMPENSADOS $]]</f>
        <v>0</v>
      </c>
      <c r="V206" s="25"/>
    </row>
    <row r="207" spans="1:22" ht="12" x14ac:dyDescent="0.25">
      <c r="A207" s="32">
        <v>1036933082</v>
      </c>
      <c r="B207" s="28" t="str">
        <f>IFERROR(PROPER(VLOOKUP(Tabla32[[#This Row],[CÉDULA]],'[1]PERSONAL QUIPUX'!$A$2:$BF$1000,2,FALSE)),"")</f>
        <v>Viviana Andrea Duque Bustamante</v>
      </c>
      <c r="C207" s="28" t="str">
        <f>IFERROR(PROPER(VLOOKUP(Tabla32[[#This Row],[CÉDULA]],'[1]PERSONAL QUIPUX'!$A$2:$BF$1000,16,FALSE)),"")</f>
        <v>Casa Matriz</v>
      </c>
      <c r="D207" s="28" t="str">
        <f>IFERROR(PROPER(VLOOKUP(Tabla32[[#This Row],[CÉDULA]],'[1]PERSONAL QUIPUX'!$A$2:$BF$1000,17,FALSE)),"")</f>
        <v>Vicepresidencia De Fábrica De Software</v>
      </c>
      <c r="E207" s="26" t="s">
        <v>8</v>
      </c>
      <c r="F207" s="29">
        <v>43455</v>
      </c>
      <c r="G207" s="48">
        <v>0.70833333333333337</v>
      </c>
      <c r="H207" s="48">
        <v>0.8125</v>
      </c>
      <c r="I207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07" s="36">
        <v>2.5</v>
      </c>
      <c r="K207" s="36">
        <v>0</v>
      </c>
      <c r="L207" s="36">
        <v>0</v>
      </c>
      <c r="M207" s="36">
        <v>0</v>
      </c>
      <c r="N207" s="36"/>
      <c r="O207" s="36"/>
      <c r="P207" s="36"/>
      <c r="Q207" s="24"/>
      <c r="R207" s="24"/>
      <c r="S207" s="30">
        <f>NETWORKDAYS.INTL(Tabla32[[#This Row],[FECHA INICIO]],Tabla32[[#This Row],[FECHA FIN]],1,$AD$8:$AD$8)</f>
        <v>0</v>
      </c>
      <c r="T207" s="25"/>
      <c r="U207" s="30">
        <f>Tabla32[[#This Row],['# DIAS VACACIONES]]+Tabla32[[#This Row],['# DIAS COMPENSADOS $]]</f>
        <v>0</v>
      </c>
      <c r="V207" s="25"/>
    </row>
    <row r="208" spans="1:22" ht="12" x14ac:dyDescent="0.25">
      <c r="A208" s="32">
        <v>1036933082</v>
      </c>
      <c r="B208" s="28" t="str">
        <f>IFERROR(PROPER(VLOOKUP(Tabla32[[#This Row],[CÉDULA]],'[1]PERSONAL QUIPUX'!$A$2:$BF$1000,2,FALSE)),"")</f>
        <v>Viviana Andrea Duque Bustamante</v>
      </c>
      <c r="C208" s="28" t="str">
        <f>IFERROR(PROPER(VLOOKUP(Tabla32[[#This Row],[CÉDULA]],'[1]PERSONAL QUIPUX'!$A$2:$BF$1000,16,FALSE)),"")</f>
        <v>Casa Matriz</v>
      </c>
      <c r="D208" s="28" t="str">
        <f>IFERROR(PROPER(VLOOKUP(Tabla32[[#This Row],[CÉDULA]],'[1]PERSONAL QUIPUX'!$A$2:$BF$1000,17,FALSE)),"")</f>
        <v>Vicepresidencia De Fábrica De Software</v>
      </c>
      <c r="E208" s="26" t="s">
        <v>8</v>
      </c>
      <c r="F208" s="29">
        <v>43456</v>
      </c>
      <c r="G208" s="48">
        <v>0.41666666666666669</v>
      </c>
      <c r="H208" s="48">
        <v>0.75</v>
      </c>
      <c r="I208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8" s="36">
        <v>8</v>
      </c>
      <c r="K208" s="36">
        <v>0</v>
      </c>
      <c r="L208" s="36">
        <v>0</v>
      </c>
      <c r="M208" s="36">
        <v>0</v>
      </c>
      <c r="N208" s="36"/>
      <c r="O208" s="36"/>
      <c r="P208" s="36"/>
      <c r="Q208" s="24"/>
      <c r="R208" s="24"/>
      <c r="S208" s="30">
        <f>NETWORKDAYS.INTL(Tabla32[[#This Row],[FECHA INICIO]],Tabla32[[#This Row],[FECHA FIN]],1,$AD$8:$AD$8)</f>
        <v>0</v>
      </c>
      <c r="T208" s="25"/>
      <c r="U208" s="30">
        <f>Tabla32[[#This Row],['# DIAS VACACIONES]]+Tabla32[[#This Row],['# DIAS COMPENSADOS $]]</f>
        <v>0</v>
      </c>
      <c r="V208" s="25"/>
    </row>
    <row r="209" spans="1:22" ht="12" x14ac:dyDescent="0.25">
      <c r="A209" s="32">
        <v>1036933082</v>
      </c>
      <c r="B209" s="28" t="str">
        <f>IFERROR(PROPER(VLOOKUP(Tabla32[[#This Row],[CÉDULA]],'[1]PERSONAL QUIPUX'!$A$2:$BF$1000,2,FALSE)),"")</f>
        <v>Viviana Andrea Duque Bustamante</v>
      </c>
      <c r="C209" s="28" t="str">
        <f>IFERROR(PROPER(VLOOKUP(Tabla32[[#This Row],[CÉDULA]],'[1]PERSONAL QUIPUX'!$A$2:$BF$1000,16,FALSE)),"")</f>
        <v>Casa Matriz</v>
      </c>
      <c r="D209" s="28" t="str">
        <f>IFERROR(PROPER(VLOOKUP(Tabla32[[#This Row],[CÉDULA]],'[1]PERSONAL QUIPUX'!$A$2:$BF$1000,17,FALSE)),"")</f>
        <v>Vicepresidencia De Fábrica De Software</v>
      </c>
      <c r="E209" s="26" t="s">
        <v>8</v>
      </c>
      <c r="F209" s="29">
        <v>43457</v>
      </c>
      <c r="G209" s="48">
        <v>0.41666666666666669</v>
      </c>
      <c r="H209" s="48">
        <v>0.75</v>
      </c>
      <c r="I209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09" s="36">
        <v>8</v>
      </c>
      <c r="K209" s="36">
        <v>0</v>
      </c>
      <c r="L209" s="36">
        <v>0</v>
      </c>
      <c r="M209" s="36">
        <v>0</v>
      </c>
      <c r="N209" s="36"/>
      <c r="O209" s="36"/>
      <c r="P209" s="36"/>
      <c r="Q209" s="24"/>
      <c r="R209" s="24"/>
      <c r="S209" s="30">
        <f>NETWORKDAYS.INTL(Tabla32[[#This Row],[FECHA INICIO]],Tabla32[[#This Row],[FECHA FIN]],1,$AD$8:$AD$8)</f>
        <v>0</v>
      </c>
      <c r="T209" s="25"/>
      <c r="U209" s="30">
        <f>Tabla32[[#This Row],['# DIAS VACACIONES]]+Tabla32[[#This Row],['# DIAS COMPENSADOS $]]</f>
        <v>0</v>
      </c>
      <c r="V209" s="25"/>
    </row>
    <row r="210" spans="1:22" ht="12" x14ac:dyDescent="0.25">
      <c r="A210" s="32">
        <v>1036933082</v>
      </c>
      <c r="B210" s="28" t="str">
        <f>IFERROR(PROPER(VLOOKUP(Tabla32[[#This Row],[CÉDULA]],'[1]PERSONAL QUIPUX'!$A$2:$BF$1000,2,FALSE)),"")</f>
        <v>Viviana Andrea Duque Bustamante</v>
      </c>
      <c r="C210" s="28" t="str">
        <f>IFERROR(PROPER(VLOOKUP(Tabla32[[#This Row],[CÉDULA]],'[1]PERSONAL QUIPUX'!$A$2:$BF$1000,16,FALSE)),"")</f>
        <v>Casa Matriz</v>
      </c>
      <c r="D210" s="28" t="str">
        <f>IFERROR(PROPER(VLOOKUP(Tabla32[[#This Row],[CÉDULA]],'[1]PERSONAL QUIPUX'!$A$2:$BF$1000,17,FALSE)),"")</f>
        <v>Vicepresidencia De Fábrica De Software</v>
      </c>
      <c r="E210" s="26" t="s">
        <v>8</v>
      </c>
      <c r="F210" s="29">
        <v>43460</v>
      </c>
      <c r="G210" s="48">
        <v>0.72916666666666663</v>
      </c>
      <c r="H210" s="48">
        <v>0.91666666666666663</v>
      </c>
      <c r="I210" s="49">
        <f>IF(Tabla32[[#This Row],[ INICIO ]]&gt;Tabla32[[#This Row],[ FIN ]],($AD$6-Tabla32[[#This Row],[ INICIO ]])+Tabla32[[#This Row],[ FIN ]],Tabla32[[#This Row],[ FIN ]]-Tabla32[[#This Row],[ INICIO ]])</f>
        <v>0.1875</v>
      </c>
      <c r="J210" s="36">
        <v>3.5</v>
      </c>
      <c r="K210" s="36">
        <v>1</v>
      </c>
      <c r="L210" s="36">
        <v>0</v>
      </c>
      <c r="M210" s="36">
        <v>0</v>
      </c>
      <c r="N210" s="36"/>
      <c r="O210" s="36"/>
      <c r="P210" s="36"/>
      <c r="Q210" s="24"/>
      <c r="R210" s="24"/>
      <c r="S210" s="30">
        <f>NETWORKDAYS.INTL(Tabla32[[#This Row],[FECHA INICIO]],Tabla32[[#This Row],[FECHA FIN]],1,$AD$8:$AD$8)</f>
        <v>0</v>
      </c>
      <c r="T210" s="25"/>
      <c r="U210" s="30">
        <f>Tabla32[[#This Row],['# DIAS VACACIONES]]+Tabla32[[#This Row],['# DIAS COMPENSADOS $]]</f>
        <v>0</v>
      </c>
      <c r="V210" s="25"/>
    </row>
    <row r="211" spans="1:22" ht="12" x14ac:dyDescent="0.25">
      <c r="A211" s="32">
        <v>1036933082</v>
      </c>
      <c r="B211" s="28" t="str">
        <f>IFERROR(PROPER(VLOOKUP(Tabla32[[#This Row],[CÉDULA]],'[1]PERSONAL QUIPUX'!$A$2:$BF$1000,2,FALSE)),"")</f>
        <v>Viviana Andrea Duque Bustamante</v>
      </c>
      <c r="C211" s="28" t="str">
        <f>IFERROR(PROPER(VLOOKUP(Tabla32[[#This Row],[CÉDULA]],'[1]PERSONAL QUIPUX'!$A$2:$BF$1000,16,FALSE)),"")</f>
        <v>Casa Matriz</v>
      </c>
      <c r="D211" s="28" t="str">
        <f>IFERROR(PROPER(VLOOKUP(Tabla32[[#This Row],[CÉDULA]],'[1]PERSONAL QUIPUX'!$A$2:$BF$1000,17,FALSE)),"")</f>
        <v>Vicepresidencia De Fábrica De Software</v>
      </c>
      <c r="E211" s="26" t="s">
        <v>8</v>
      </c>
      <c r="F211" s="29">
        <v>43461</v>
      </c>
      <c r="G211" s="48">
        <v>0.72916666666666663</v>
      </c>
      <c r="H211" s="48">
        <v>0.95833333333333337</v>
      </c>
      <c r="I211" s="49">
        <f>IF(Tabla32[[#This Row],[ INICIO ]]&gt;Tabla32[[#This Row],[ FIN ]],($AD$6-Tabla32[[#This Row],[ INICIO ]])+Tabla32[[#This Row],[ FIN ]],Tabla32[[#This Row],[ FIN ]]-Tabla32[[#This Row],[ INICIO ]])</f>
        <v>0.22916666666666674</v>
      </c>
      <c r="J211" s="36">
        <v>3.5</v>
      </c>
      <c r="K211" s="36">
        <v>2</v>
      </c>
      <c r="L211" s="36">
        <v>0</v>
      </c>
      <c r="M211" s="36">
        <v>0</v>
      </c>
      <c r="N211" s="36"/>
      <c r="O211" s="36"/>
      <c r="P211" s="36"/>
      <c r="Q211" s="24"/>
      <c r="R211" s="24"/>
      <c r="S211" s="30">
        <f>NETWORKDAYS.INTL(Tabla32[[#This Row],[FECHA INICIO]],Tabla32[[#This Row],[FECHA FIN]],1,$AD$8:$AD$8)</f>
        <v>0</v>
      </c>
      <c r="T211" s="25"/>
      <c r="U211" s="30">
        <f>Tabla32[[#This Row],['# DIAS VACACIONES]]+Tabla32[[#This Row],['# DIAS COMPENSADOS $]]</f>
        <v>0</v>
      </c>
      <c r="V211" s="25"/>
    </row>
    <row r="212" spans="1:22" ht="12" x14ac:dyDescent="0.25">
      <c r="A212" s="32">
        <v>1036933082</v>
      </c>
      <c r="B212" s="28" t="str">
        <f>IFERROR(PROPER(VLOOKUP(Tabla32[[#This Row],[CÉDULA]],'[1]PERSONAL QUIPUX'!$A$2:$BF$1000,2,FALSE)),"")</f>
        <v>Viviana Andrea Duque Bustamante</v>
      </c>
      <c r="C212" s="28" t="str">
        <f>IFERROR(PROPER(VLOOKUP(Tabla32[[#This Row],[CÉDULA]],'[1]PERSONAL QUIPUX'!$A$2:$BF$1000,16,FALSE)),"")</f>
        <v>Casa Matriz</v>
      </c>
      <c r="D212" s="28" t="str">
        <f>IFERROR(PROPER(VLOOKUP(Tabla32[[#This Row],[CÉDULA]],'[1]PERSONAL QUIPUX'!$A$2:$BF$1000,17,FALSE)),"")</f>
        <v>Vicepresidencia De Fábrica De Software</v>
      </c>
      <c r="E212" s="23" t="s">
        <v>8</v>
      </c>
      <c r="F212" s="29">
        <v>43462</v>
      </c>
      <c r="G212" s="48">
        <v>0.72916666666666663</v>
      </c>
      <c r="H212" s="48">
        <v>0.8125</v>
      </c>
      <c r="I212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2" s="36">
        <v>2</v>
      </c>
      <c r="K212" s="36">
        <v>0</v>
      </c>
      <c r="L212" s="36">
        <v>0</v>
      </c>
      <c r="M212" s="36">
        <v>0</v>
      </c>
      <c r="N212" s="36"/>
      <c r="O212" s="36"/>
      <c r="P212" s="36"/>
      <c r="Q212" s="24"/>
      <c r="R212" s="24"/>
      <c r="S212" s="30">
        <f>NETWORKDAYS.INTL(Tabla32[[#This Row],[FECHA INICIO]],Tabla32[[#This Row],[FECHA FIN]],1,$AD$8:$AD$8)</f>
        <v>0</v>
      </c>
      <c r="T212" s="25"/>
      <c r="U212" s="30">
        <f>Tabla32[[#This Row],['# DIAS VACACIONES]]+Tabla32[[#This Row],['# DIAS COMPENSADOS $]]</f>
        <v>0</v>
      </c>
      <c r="V212" s="25"/>
    </row>
    <row r="213" spans="1:22" ht="12" x14ac:dyDescent="0.25">
      <c r="A213" s="32">
        <v>1036933082</v>
      </c>
      <c r="B213" s="28" t="str">
        <f>IFERROR(PROPER(VLOOKUP(Tabla32[[#This Row],[CÉDULA]],'[1]PERSONAL QUIPUX'!$A$2:$BF$1000,2,FALSE)),"")</f>
        <v>Viviana Andrea Duque Bustamante</v>
      </c>
      <c r="C213" s="28" t="str">
        <f>IFERROR(PROPER(VLOOKUP(Tabla32[[#This Row],[CÉDULA]],'[1]PERSONAL QUIPUX'!$A$2:$BF$1000,16,FALSE)),"")</f>
        <v>Casa Matriz</v>
      </c>
      <c r="D213" s="28" t="str">
        <f>IFERROR(PROPER(VLOOKUP(Tabla32[[#This Row],[CÉDULA]],'[1]PERSONAL QUIPUX'!$A$2:$BF$1000,17,FALSE)),"")</f>
        <v>Vicepresidencia De Fábrica De Software</v>
      </c>
      <c r="E213" s="23" t="s">
        <v>8</v>
      </c>
      <c r="F213" s="29">
        <v>43463</v>
      </c>
      <c r="G213" s="48">
        <v>0.375</v>
      </c>
      <c r="H213" s="48">
        <v>0.54166666666666663</v>
      </c>
      <c r="I21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13" s="36">
        <v>4</v>
      </c>
      <c r="K213" s="36">
        <v>0</v>
      </c>
      <c r="L213" s="36">
        <v>0</v>
      </c>
      <c r="M213" s="36">
        <v>0</v>
      </c>
      <c r="N213" s="36"/>
      <c r="O213" s="36"/>
      <c r="P213" s="36"/>
      <c r="Q213" s="24"/>
      <c r="R213" s="24"/>
      <c r="S213" s="30">
        <f>NETWORKDAYS.INTL(Tabla32[[#This Row],[FECHA INICIO]],Tabla32[[#This Row],[FECHA FIN]],1,$AD$8:$AD$8)</f>
        <v>0</v>
      </c>
      <c r="T213" s="25"/>
      <c r="U213" s="30">
        <f>Tabla32[[#This Row],['# DIAS VACACIONES]]+Tabla32[[#This Row],['# DIAS COMPENSADOS $]]</f>
        <v>0</v>
      </c>
      <c r="V213" s="25"/>
    </row>
    <row r="214" spans="1:22" ht="12" x14ac:dyDescent="0.25">
      <c r="A214" s="32">
        <v>1036933082</v>
      </c>
      <c r="B214" s="28" t="str">
        <f>IFERROR(PROPER(VLOOKUP(Tabla32[[#This Row],[CÉDULA]],'[1]PERSONAL QUIPUX'!$A$2:$BF$1000,2,FALSE)),"")</f>
        <v>Viviana Andrea Duque Bustamante</v>
      </c>
      <c r="C214" s="28" t="str">
        <f>IFERROR(PROPER(VLOOKUP(Tabla32[[#This Row],[CÉDULA]],'[1]PERSONAL QUIPUX'!$A$2:$BF$1000,16,FALSE)),"")</f>
        <v>Casa Matriz</v>
      </c>
      <c r="D214" s="28" t="str">
        <f>IFERROR(PROPER(VLOOKUP(Tabla32[[#This Row],[CÉDULA]],'[1]PERSONAL QUIPUX'!$A$2:$BF$1000,17,FALSE)),"")</f>
        <v>Vicepresidencia De Fábrica De Software</v>
      </c>
      <c r="E214" s="23" t="s">
        <v>8</v>
      </c>
      <c r="F214" s="29">
        <v>43467</v>
      </c>
      <c r="G214" s="48">
        <v>0.72916666666666663</v>
      </c>
      <c r="H214" s="48">
        <v>0.91666666666666663</v>
      </c>
      <c r="I214" s="49">
        <f>IF(Tabla32[[#This Row],[ INICIO ]]&gt;Tabla32[[#This Row],[ FIN ]],($AD$6-Tabla32[[#This Row],[ INICIO ]])+Tabla32[[#This Row],[ FIN ]],Tabla32[[#This Row],[ FIN ]]-Tabla32[[#This Row],[ INICIO ]])</f>
        <v>0.1875</v>
      </c>
      <c r="J214" s="36">
        <v>3.5</v>
      </c>
      <c r="K214" s="36">
        <v>1</v>
      </c>
      <c r="L214" s="36">
        <v>0</v>
      </c>
      <c r="M214" s="36">
        <v>0</v>
      </c>
      <c r="N214" s="36"/>
      <c r="O214" s="36"/>
      <c r="P214" s="36"/>
      <c r="Q214" s="24"/>
      <c r="R214" s="24"/>
      <c r="S214" s="30">
        <f>NETWORKDAYS.INTL(Tabla32[[#This Row],[FECHA INICIO]],Tabla32[[#This Row],[FECHA FIN]],1,$AD$8:$AD$8)</f>
        <v>0</v>
      </c>
      <c r="T214" s="25"/>
      <c r="U214" s="30">
        <f>Tabla32[[#This Row],['# DIAS VACACIONES]]+Tabla32[[#This Row],['# DIAS COMPENSADOS $]]</f>
        <v>0</v>
      </c>
      <c r="V214" s="25"/>
    </row>
    <row r="215" spans="1:22" ht="12" x14ac:dyDescent="0.25">
      <c r="A215" s="32">
        <v>1036933082</v>
      </c>
      <c r="B215" s="28" t="str">
        <f>IFERROR(PROPER(VLOOKUP(Tabla32[[#This Row],[CÉDULA]],'[1]PERSONAL QUIPUX'!$A$2:$BF$1000,2,FALSE)),"")</f>
        <v>Viviana Andrea Duque Bustamante</v>
      </c>
      <c r="C215" s="28" t="str">
        <f>IFERROR(PROPER(VLOOKUP(Tabla32[[#This Row],[CÉDULA]],'[1]PERSONAL QUIPUX'!$A$2:$BF$1000,16,FALSE)),"")</f>
        <v>Casa Matriz</v>
      </c>
      <c r="D215" s="28" t="str">
        <f>IFERROR(PROPER(VLOOKUP(Tabla32[[#This Row],[CÉDULA]],'[1]PERSONAL QUIPUX'!$A$2:$BF$1000,17,FALSE)),"")</f>
        <v>Vicepresidencia De Fábrica De Software</v>
      </c>
      <c r="E215" s="23" t="s">
        <v>8</v>
      </c>
      <c r="F215" s="29">
        <v>43468</v>
      </c>
      <c r="G215" s="48">
        <v>0.72916666666666663</v>
      </c>
      <c r="H215" s="48">
        <v>0.875</v>
      </c>
      <c r="I215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15" s="36">
        <v>3.5</v>
      </c>
      <c r="K215" s="36">
        <v>0</v>
      </c>
      <c r="L215" s="36">
        <v>0</v>
      </c>
      <c r="M215" s="36">
        <v>0</v>
      </c>
      <c r="N215" s="36"/>
      <c r="O215" s="36"/>
      <c r="P215" s="36"/>
      <c r="Q215" s="24"/>
      <c r="R215" s="24"/>
      <c r="S215" s="30">
        <f>NETWORKDAYS.INTL(Tabla32[[#This Row],[FECHA INICIO]],Tabla32[[#This Row],[FECHA FIN]],1,$AD$8:$AD$8)</f>
        <v>0</v>
      </c>
      <c r="T215" s="25"/>
      <c r="U215" s="30">
        <f>Tabla32[[#This Row],['# DIAS VACACIONES]]+Tabla32[[#This Row],['# DIAS COMPENSADOS $]]</f>
        <v>0</v>
      </c>
      <c r="V215" s="25"/>
    </row>
    <row r="216" spans="1:22" ht="12" x14ac:dyDescent="0.25">
      <c r="A216" s="32">
        <v>1036933082</v>
      </c>
      <c r="B216" s="28" t="str">
        <f>IFERROR(PROPER(VLOOKUP(Tabla32[[#This Row],[CÉDULA]],'[1]PERSONAL QUIPUX'!$A$2:$BF$1000,2,FALSE)),"")</f>
        <v>Viviana Andrea Duque Bustamante</v>
      </c>
      <c r="C216" s="28" t="str">
        <f>IFERROR(PROPER(VLOOKUP(Tabla32[[#This Row],[CÉDULA]],'[1]PERSONAL QUIPUX'!$A$2:$BF$1000,16,FALSE)),"")</f>
        <v>Casa Matriz</v>
      </c>
      <c r="D216" s="28" t="str">
        <f>IFERROR(PROPER(VLOOKUP(Tabla32[[#This Row],[CÉDULA]],'[1]PERSONAL QUIPUX'!$A$2:$BF$1000,17,FALSE)),"")</f>
        <v>Vicepresidencia De Fábrica De Software</v>
      </c>
      <c r="E216" s="23" t="s">
        <v>8</v>
      </c>
      <c r="F216" s="29">
        <v>43469</v>
      </c>
      <c r="G216" s="48">
        <v>0.72916666666666663</v>
      </c>
      <c r="H216" s="48">
        <v>0.8125</v>
      </c>
      <c r="I216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6" s="36">
        <v>2</v>
      </c>
      <c r="K216" s="36">
        <v>0</v>
      </c>
      <c r="L216" s="36">
        <v>0</v>
      </c>
      <c r="M216" s="36">
        <v>0</v>
      </c>
      <c r="N216" s="36"/>
      <c r="O216" s="36"/>
      <c r="P216" s="36"/>
      <c r="Q216" s="24"/>
      <c r="R216" s="24"/>
      <c r="S216" s="30">
        <f>NETWORKDAYS.INTL(Tabla32[[#This Row],[FECHA INICIO]],Tabla32[[#This Row],[FECHA FIN]],1,$AD$8:$AD$8)</f>
        <v>0</v>
      </c>
      <c r="T216" s="25"/>
      <c r="U216" s="30">
        <f>Tabla32[[#This Row],['# DIAS VACACIONES]]+Tabla32[[#This Row],['# DIAS COMPENSADOS $]]</f>
        <v>0</v>
      </c>
      <c r="V216" s="25"/>
    </row>
    <row r="217" spans="1:22" ht="12" x14ac:dyDescent="0.25">
      <c r="A217" s="32">
        <v>1036933082</v>
      </c>
      <c r="B217" s="28" t="str">
        <f>IFERROR(PROPER(VLOOKUP(Tabla32[[#This Row],[CÉDULA]],'[1]PERSONAL QUIPUX'!$A$2:$BF$1000,2,FALSE)),"")</f>
        <v>Viviana Andrea Duque Bustamante</v>
      </c>
      <c r="C217" s="28" t="str">
        <f>IFERROR(PROPER(VLOOKUP(Tabla32[[#This Row],[CÉDULA]],'[1]PERSONAL QUIPUX'!$A$2:$BF$1000,16,FALSE)),"")</f>
        <v>Casa Matriz</v>
      </c>
      <c r="D217" s="28" t="str">
        <f>IFERROR(PROPER(VLOOKUP(Tabla32[[#This Row],[CÉDULA]],'[1]PERSONAL QUIPUX'!$A$2:$BF$1000,17,FALSE)),"")</f>
        <v>Vicepresidencia De Fábrica De Software</v>
      </c>
      <c r="E217" s="23" t="s">
        <v>8</v>
      </c>
      <c r="F217" s="29">
        <v>43472</v>
      </c>
      <c r="G217" s="48">
        <v>0.66666666666666663</v>
      </c>
      <c r="H217" s="48">
        <v>0.83333333333333337</v>
      </c>
      <c r="I217" s="49">
        <f>IF(Tabla32[[#This Row],[ INICIO ]]&gt;Tabla32[[#This Row],[ FIN ]],($AD$6-Tabla32[[#This Row],[ INICIO ]])+Tabla32[[#This Row],[ FIN ]],Tabla32[[#This Row],[ FIN ]]-Tabla32[[#This Row],[ INICIO ]])</f>
        <v>0.16666666666666674</v>
      </c>
      <c r="J217" s="36">
        <v>4</v>
      </c>
      <c r="K217" s="36">
        <v>0</v>
      </c>
      <c r="L217" s="36">
        <v>0</v>
      </c>
      <c r="M217" s="36">
        <v>0</v>
      </c>
      <c r="N217" s="36"/>
      <c r="O217" s="36"/>
      <c r="P217" s="36"/>
      <c r="Q217" s="24"/>
      <c r="R217" s="24"/>
      <c r="S217" s="30">
        <f>NETWORKDAYS.INTL(Tabla32[[#This Row],[FECHA INICIO]],Tabla32[[#This Row],[FECHA FIN]],1,$AD$8:$AD$8)</f>
        <v>0</v>
      </c>
      <c r="T217" s="25"/>
      <c r="U217" s="30">
        <f>Tabla32[[#This Row],['# DIAS VACACIONES]]+Tabla32[[#This Row],['# DIAS COMPENSADOS $]]</f>
        <v>0</v>
      </c>
      <c r="V217" s="25"/>
    </row>
    <row r="218" spans="1:22" ht="12" x14ac:dyDescent="0.25">
      <c r="A218" s="32">
        <v>1017204197</v>
      </c>
      <c r="B218" s="28" t="str">
        <f>IFERROR(PROPER(VLOOKUP(Tabla32[[#This Row],[CÉDULA]],'[1]PERSONAL QUIPUX'!$A$2:$BF$1000,2,FALSE)),"")</f>
        <v>Yohn Richard Vasquez Cruz</v>
      </c>
      <c r="C218" s="28" t="str">
        <f>IFERROR(PROPER(VLOOKUP(Tabla32[[#This Row],[CÉDULA]],'[1]PERSONAL QUIPUX'!$A$2:$BF$1000,16,FALSE)),"")</f>
        <v>Casa Matriz</v>
      </c>
      <c r="D218" s="28" t="str">
        <f>IFERROR(PROPER(VLOOKUP(Tabla32[[#This Row],[CÉDULA]],'[1]PERSONAL QUIPUX'!$A$2:$BF$1000,17,FALSE)),"")</f>
        <v>Vicepresidencia De Fábrica De Software</v>
      </c>
      <c r="E218" s="23" t="s">
        <v>8</v>
      </c>
      <c r="F218" s="29">
        <v>43455</v>
      </c>
      <c r="G218" s="48">
        <v>0.72916666666666663</v>
      </c>
      <c r="H218" s="48">
        <v>0.8125</v>
      </c>
      <c r="I218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18" s="36">
        <v>2</v>
      </c>
      <c r="K218" s="36">
        <v>0</v>
      </c>
      <c r="L218" s="36">
        <v>0</v>
      </c>
      <c r="M218" s="36">
        <v>0</v>
      </c>
      <c r="N218" s="36"/>
      <c r="O218" s="36"/>
      <c r="P218" s="36"/>
      <c r="Q218" s="24"/>
      <c r="R218" s="24"/>
      <c r="S218" s="30">
        <f>NETWORKDAYS.INTL(Tabla32[[#This Row],[FECHA INICIO]],Tabla32[[#This Row],[FECHA FIN]],1,$AD$8:$AD$8)</f>
        <v>0</v>
      </c>
      <c r="T218" s="25"/>
      <c r="U218" s="30">
        <f>Tabla32[[#This Row],['# DIAS VACACIONES]]+Tabla32[[#This Row],['# DIAS COMPENSADOS $]]</f>
        <v>0</v>
      </c>
      <c r="V218" s="25"/>
    </row>
    <row r="219" spans="1:22" ht="12" x14ac:dyDescent="0.25">
      <c r="A219" s="32">
        <v>1017204197</v>
      </c>
      <c r="B219" s="28" t="str">
        <f>IFERROR(PROPER(VLOOKUP(Tabla32[[#This Row],[CÉDULA]],'[1]PERSONAL QUIPUX'!$A$2:$BF$1000,2,FALSE)),"")</f>
        <v>Yohn Richard Vasquez Cruz</v>
      </c>
      <c r="C219" s="28" t="str">
        <f>IFERROR(PROPER(VLOOKUP(Tabla32[[#This Row],[CÉDULA]],'[1]PERSONAL QUIPUX'!$A$2:$BF$1000,16,FALSE)),"")</f>
        <v>Casa Matriz</v>
      </c>
      <c r="D219" s="28" t="str">
        <f>IFERROR(PROPER(VLOOKUP(Tabla32[[#This Row],[CÉDULA]],'[1]PERSONAL QUIPUX'!$A$2:$BF$1000,17,FALSE)),"")</f>
        <v>Vicepresidencia De Fábrica De Software</v>
      </c>
      <c r="E219" s="23" t="s">
        <v>8</v>
      </c>
      <c r="F219" s="29">
        <v>43456</v>
      </c>
      <c r="G219" s="48">
        <v>0.5625</v>
      </c>
      <c r="H219" s="48">
        <v>0.77083333333333337</v>
      </c>
      <c r="I219" s="49">
        <f>IF(Tabla32[[#This Row],[ INICIO ]]&gt;Tabla32[[#This Row],[ FIN ]],($AD$6-Tabla32[[#This Row],[ INICIO ]])+Tabla32[[#This Row],[ FIN ]],Tabla32[[#This Row],[ FIN ]]-Tabla32[[#This Row],[ INICIO ]])</f>
        <v>0.20833333333333337</v>
      </c>
      <c r="J219" s="36">
        <v>5</v>
      </c>
      <c r="K219" s="36">
        <v>0</v>
      </c>
      <c r="L219" s="36">
        <v>0</v>
      </c>
      <c r="M219" s="36">
        <v>0</v>
      </c>
      <c r="N219" s="36"/>
      <c r="O219" s="36"/>
      <c r="P219" s="36"/>
      <c r="Q219" s="24"/>
      <c r="R219" s="24"/>
      <c r="S219" s="30">
        <f>NETWORKDAYS.INTL(Tabla32[[#This Row],[FECHA INICIO]],Tabla32[[#This Row],[FECHA FIN]],1,$AD$8:$AD$8)</f>
        <v>0</v>
      </c>
      <c r="T219" s="25"/>
      <c r="U219" s="30">
        <f>Tabla32[[#This Row],['# DIAS VACACIONES]]+Tabla32[[#This Row],['# DIAS COMPENSADOS $]]</f>
        <v>0</v>
      </c>
      <c r="V219" s="25"/>
    </row>
    <row r="220" spans="1:22" ht="12" x14ac:dyDescent="0.25">
      <c r="A220" s="32">
        <v>1017204197</v>
      </c>
      <c r="B220" s="28" t="str">
        <f>IFERROR(PROPER(VLOOKUP(Tabla32[[#This Row],[CÉDULA]],'[1]PERSONAL QUIPUX'!$A$2:$BF$1000,2,FALSE)),"")</f>
        <v>Yohn Richard Vasquez Cruz</v>
      </c>
      <c r="C220" s="28" t="str">
        <f>IFERROR(PROPER(VLOOKUP(Tabla32[[#This Row],[CÉDULA]],'[1]PERSONAL QUIPUX'!$A$2:$BF$1000,16,FALSE)),"")</f>
        <v>Casa Matriz</v>
      </c>
      <c r="D220" s="28" t="str">
        <f>IFERROR(PROPER(VLOOKUP(Tabla32[[#This Row],[CÉDULA]],'[1]PERSONAL QUIPUX'!$A$2:$BF$1000,17,FALSE)),"")</f>
        <v>Vicepresidencia De Fábrica De Software</v>
      </c>
      <c r="E220" s="23" t="s">
        <v>8</v>
      </c>
      <c r="F220" s="29">
        <v>43457</v>
      </c>
      <c r="G220" s="48">
        <v>0.47916666666666669</v>
      </c>
      <c r="H220" s="48">
        <v>0.77083333333333337</v>
      </c>
      <c r="I220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20" s="36">
        <v>7</v>
      </c>
      <c r="K220" s="36">
        <v>0</v>
      </c>
      <c r="L220" s="36">
        <v>0</v>
      </c>
      <c r="M220" s="36">
        <v>0</v>
      </c>
      <c r="N220" s="36"/>
      <c r="O220" s="36"/>
      <c r="P220" s="36"/>
      <c r="Q220" s="24"/>
      <c r="R220" s="24"/>
      <c r="S220" s="30">
        <f>NETWORKDAYS.INTL(Tabla32[[#This Row],[FECHA INICIO]],Tabla32[[#This Row],[FECHA FIN]],1,$AD$8:$AD$8)</f>
        <v>0</v>
      </c>
      <c r="T220" s="25"/>
      <c r="U220" s="30">
        <f>Tabla32[[#This Row],['# DIAS VACACIONES]]+Tabla32[[#This Row],['# DIAS COMPENSADOS $]]</f>
        <v>0</v>
      </c>
      <c r="V220" s="25"/>
    </row>
    <row r="221" spans="1:22" ht="12" x14ac:dyDescent="0.25">
      <c r="A221" s="32">
        <v>1017204197</v>
      </c>
      <c r="B221" s="28" t="str">
        <f>IFERROR(PROPER(VLOOKUP(Tabla32[[#This Row],[CÉDULA]],'[1]PERSONAL QUIPUX'!$A$2:$BF$1000,2,FALSE)),"")</f>
        <v>Yohn Richard Vasquez Cruz</v>
      </c>
      <c r="C221" s="28" t="str">
        <f>IFERROR(PROPER(VLOOKUP(Tabla32[[#This Row],[CÉDULA]],'[1]PERSONAL QUIPUX'!$A$2:$BF$1000,16,FALSE)),"")</f>
        <v>Casa Matriz</v>
      </c>
      <c r="D221" s="28" t="str">
        <f>IFERROR(PROPER(VLOOKUP(Tabla32[[#This Row],[CÉDULA]],'[1]PERSONAL QUIPUX'!$A$2:$BF$1000,17,FALSE)),"")</f>
        <v>Vicepresidencia De Fábrica De Software</v>
      </c>
      <c r="E221" s="23" t="s">
        <v>8</v>
      </c>
      <c r="F221" s="29">
        <v>43460</v>
      </c>
      <c r="G221" s="48">
        <v>0.72916666666666663</v>
      </c>
      <c r="H221" s="48">
        <v>0.97916666666666663</v>
      </c>
      <c r="I221" s="49">
        <f>IF(Tabla32[[#This Row],[ INICIO ]]&gt;Tabla32[[#This Row],[ FIN ]],($AD$6-Tabla32[[#This Row],[ INICIO ]])+Tabla32[[#This Row],[ FIN ]],Tabla32[[#This Row],[ FIN ]]-Tabla32[[#This Row],[ INICIO ]])</f>
        <v>0.25</v>
      </c>
      <c r="J221" s="36">
        <v>3.5</v>
      </c>
      <c r="K221" s="36">
        <v>2.5</v>
      </c>
      <c r="L221" s="36">
        <v>0</v>
      </c>
      <c r="M221" s="36">
        <v>0</v>
      </c>
      <c r="N221" s="36"/>
      <c r="O221" s="36"/>
      <c r="P221" s="36"/>
      <c r="Q221" s="24"/>
      <c r="R221" s="24"/>
      <c r="S221" s="30">
        <f>NETWORKDAYS.INTL(Tabla32[[#This Row],[FECHA INICIO]],Tabla32[[#This Row],[FECHA FIN]],1,$AD$8:$AD$8)</f>
        <v>0</v>
      </c>
      <c r="T221" s="25"/>
      <c r="U221" s="30">
        <f>Tabla32[[#This Row],['# DIAS VACACIONES]]+Tabla32[[#This Row],['# DIAS COMPENSADOS $]]</f>
        <v>0</v>
      </c>
      <c r="V221" s="25"/>
    </row>
    <row r="222" spans="1:22" ht="12" x14ac:dyDescent="0.25">
      <c r="A222" s="32">
        <v>1017204197</v>
      </c>
      <c r="B222" s="28" t="str">
        <f>IFERROR(PROPER(VLOOKUP(Tabla32[[#This Row],[CÉDULA]],'[1]PERSONAL QUIPUX'!$A$2:$BF$1000,2,FALSE)),"")</f>
        <v>Yohn Richard Vasquez Cruz</v>
      </c>
      <c r="C222" s="28" t="str">
        <f>IFERROR(PROPER(VLOOKUP(Tabla32[[#This Row],[CÉDULA]],'[1]PERSONAL QUIPUX'!$A$2:$BF$1000,16,FALSE)),"")</f>
        <v>Casa Matriz</v>
      </c>
      <c r="D222" s="28" t="str">
        <f>IFERROR(PROPER(VLOOKUP(Tabla32[[#This Row],[CÉDULA]],'[1]PERSONAL QUIPUX'!$A$2:$BF$1000,17,FALSE)),"")</f>
        <v>Vicepresidencia De Fábrica De Software</v>
      </c>
      <c r="E222" s="23" t="s">
        <v>8</v>
      </c>
      <c r="F222" s="29">
        <v>43461</v>
      </c>
      <c r="G222" s="48">
        <v>0.72916666666666663</v>
      </c>
      <c r="H222" s="48">
        <v>0</v>
      </c>
      <c r="I222" s="49">
        <f>IF(Tabla32[[#This Row],[ INICIO ]]&gt;Tabla32[[#This Row],[ FIN ]],($AD$6-Tabla32[[#This Row],[ INICIO ]])+Tabla32[[#This Row],[ FIN ]],Tabla32[[#This Row],[ FIN ]]-Tabla32[[#This Row],[ INICIO ]])</f>
        <v>0.27083333333333337</v>
      </c>
      <c r="J222" s="36">
        <v>3.5</v>
      </c>
      <c r="K222" s="36">
        <v>3</v>
      </c>
      <c r="L222" s="36">
        <v>0</v>
      </c>
      <c r="M222" s="36">
        <v>0</v>
      </c>
      <c r="N222" s="36"/>
      <c r="O222" s="36"/>
      <c r="P222" s="36"/>
      <c r="Q222" s="24"/>
      <c r="R222" s="24"/>
      <c r="S222" s="30">
        <f>NETWORKDAYS.INTL(Tabla32[[#This Row],[FECHA INICIO]],Tabla32[[#This Row],[FECHA FIN]],1,$AD$8:$AD$8)</f>
        <v>0</v>
      </c>
      <c r="T222" s="25"/>
      <c r="U222" s="30">
        <f>Tabla32[[#This Row],['# DIAS VACACIONES]]+Tabla32[[#This Row],['# DIAS COMPENSADOS $]]</f>
        <v>0</v>
      </c>
      <c r="V222" s="25"/>
    </row>
    <row r="223" spans="1:22" ht="12" x14ac:dyDescent="0.25">
      <c r="A223" s="32">
        <v>1020448886</v>
      </c>
      <c r="B223" s="28" t="str">
        <f>IFERROR(PROPER(VLOOKUP(Tabla32[[#This Row],[CÉDULA]],'[1]PERSONAL QUIPUX'!$A$2:$BF$1000,2,FALSE)),"")</f>
        <v>Sara Juliana Tamayo Ortiz</v>
      </c>
      <c r="C223" s="28" t="str">
        <f>IFERROR(PROPER(VLOOKUP(Tabla32[[#This Row],[CÉDULA]],'[1]PERSONAL QUIPUX'!$A$2:$BF$1000,16,FALSE)),"")</f>
        <v>Casa Matriz</v>
      </c>
      <c r="D223" s="28" t="str">
        <f>IFERROR(PROPER(VLOOKUP(Tabla32[[#This Row],[CÉDULA]],'[1]PERSONAL QUIPUX'!$A$2:$BF$1000,17,FALSE)),"")</f>
        <v>Vicepresidencia De Fábrica De Software</v>
      </c>
      <c r="E223" s="23" t="s">
        <v>8</v>
      </c>
      <c r="F223" s="29">
        <v>43460</v>
      </c>
      <c r="G223" s="48">
        <v>0.72916666666666663</v>
      </c>
      <c r="H223" s="48">
        <v>0.93055555555555547</v>
      </c>
      <c r="I223" s="49">
        <f>IF(Tabla32[[#This Row],[ INICIO ]]&gt;Tabla32[[#This Row],[ FIN ]],($AD$6-Tabla32[[#This Row],[ INICIO ]])+Tabla32[[#This Row],[ FIN ]],Tabla32[[#This Row],[ FIN ]]-Tabla32[[#This Row],[ INICIO ]])</f>
        <v>0.20138888888888884</v>
      </c>
      <c r="J223" s="36">
        <v>3.5</v>
      </c>
      <c r="K223" s="36">
        <v>1.33</v>
      </c>
      <c r="L223" s="36">
        <v>0</v>
      </c>
      <c r="M223" s="36">
        <v>0</v>
      </c>
      <c r="N223" s="36"/>
      <c r="O223" s="36"/>
      <c r="P223" s="36"/>
      <c r="Q223" s="24"/>
      <c r="R223" s="24"/>
      <c r="S223" s="30">
        <f>NETWORKDAYS.INTL(Tabla32[[#This Row],[FECHA INICIO]],Tabla32[[#This Row],[FECHA FIN]],1,$AD$8:$AD$8)</f>
        <v>0</v>
      </c>
      <c r="T223" s="25"/>
      <c r="U223" s="30">
        <f>Tabla32[[#This Row],['# DIAS VACACIONES]]+Tabla32[[#This Row],['# DIAS COMPENSADOS $]]</f>
        <v>0</v>
      </c>
      <c r="V223" s="25"/>
    </row>
    <row r="224" spans="1:22" ht="12" x14ac:dyDescent="0.25">
      <c r="A224" s="32">
        <v>1020448886</v>
      </c>
      <c r="B224" s="28" t="str">
        <f>IFERROR(PROPER(VLOOKUP(Tabla32[[#This Row],[CÉDULA]],'[1]PERSONAL QUIPUX'!$A$2:$BF$1000,2,FALSE)),"")</f>
        <v>Sara Juliana Tamayo Ortiz</v>
      </c>
      <c r="C224" s="28" t="str">
        <f>IFERROR(PROPER(VLOOKUP(Tabla32[[#This Row],[CÉDULA]],'[1]PERSONAL QUIPUX'!$A$2:$BF$1000,16,FALSE)),"")</f>
        <v>Casa Matriz</v>
      </c>
      <c r="D224" s="28" t="str">
        <f>IFERROR(PROPER(VLOOKUP(Tabla32[[#This Row],[CÉDULA]],'[1]PERSONAL QUIPUX'!$A$2:$BF$1000,17,FALSE)),"")</f>
        <v>Vicepresidencia De Fábrica De Software</v>
      </c>
      <c r="E224" s="23" t="s">
        <v>8</v>
      </c>
      <c r="F224" s="29">
        <v>43461</v>
      </c>
      <c r="G224" s="48">
        <v>0.72916666666666663</v>
      </c>
      <c r="H224" s="48">
        <v>0.92361111111111116</v>
      </c>
      <c r="I224" s="49">
        <f>IF(Tabla32[[#This Row],[ INICIO ]]&gt;Tabla32[[#This Row],[ FIN ]],($AD$6-Tabla32[[#This Row],[ INICIO ]])+Tabla32[[#This Row],[ FIN ]],Tabla32[[#This Row],[ FIN ]]-Tabla32[[#This Row],[ INICIO ]])</f>
        <v>0.19444444444444453</v>
      </c>
      <c r="J224" s="36">
        <v>3.5</v>
      </c>
      <c r="K224" s="36">
        <v>1.17</v>
      </c>
      <c r="L224" s="36">
        <v>0</v>
      </c>
      <c r="M224" s="36">
        <v>0</v>
      </c>
      <c r="N224" s="36"/>
      <c r="O224" s="36"/>
      <c r="P224" s="36"/>
      <c r="Q224" s="24"/>
      <c r="R224" s="24"/>
      <c r="S224" s="30">
        <f>NETWORKDAYS.INTL(Tabla32[[#This Row],[FECHA INICIO]],Tabla32[[#This Row],[FECHA FIN]],1,$AD$8:$AD$8)</f>
        <v>0</v>
      </c>
      <c r="T224" s="25"/>
      <c r="U224" s="30">
        <f>Tabla32[[#This Row],['# DIAS VACACIONES]]+Tabla32[[#This Row],['# DIAS COMPENSADOS $]]</f>
        <v>0</v>
      </c>
      <c r="V224" s="25"/>
    </row>
    <row r="225" spans="1:22" ht="12" x14ac:dyDescent="0.25">
      <c r="A225" s="32">
        <v>1036935915</v>
      </c>
      <c r="B225" s="28" t="str">
        <f>IFERROR(PROPER(VLOOKUP(Tabla32[[#This Row],[CÉDULA]],'[1]PERSONAL QUIPUX'!$A$2:$BF$1000,2,FALSE)),"")</f>
        <v>Sandra Viviana Acevedo Valencia</v>
      </c>
      <c r="C225" s="28" t="str">
        <f>IFERROR(PROPER(VLOOKUP(Tabla32[[#This Row],[CÉDULA]],'[1]PERSONAL QUIPUX'!$A$2:$BF$1000,16,FALSE)),"")</f>
        <v>Casa Matriz</v>
      </c>
      <c r="D225" s="28" t="str">
        <f>IFERROR(PROPER(VLOOKUP(Tabla32[[#This Row],[CÉDULA]],'[1]PERSONAL QUIPUX'!$A$2:$BF$1000,17,FALSE)),"")</f>
        <v>Vicepresidencia De Fábrica De Software</v>
      </c>
      <c r="E225" s="23" t="s">
        <v>8</v>
      </c>
      <c r="F225" s="29">
        <v>43455</v>
      </c>
      <c r="G225" s="48">
        <v>0.75</v>
      </c>
      <c r="H225" s="48">
        <v>0.79166666666666663</v>
      </c>
      <c r="I22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25" s="36">
        <v>1</v>
      </c>
      <c r="K225" s="36">
        <v>0</v>
      </c>
      <c r="L225" s="36">
        <v>0</v>
      </c>
      <c r="M225" s="36">
        <v>0</v>
      </c>
      <c r="N225" s="36"/>
      <c r="O225" s="36"/>
      <c r="P225" s="36"/>
      <c r="Q225" s="24"/>
      <c r="R225" s="24"/>
      <c r="S225" s="30">
        <f>NETWORKDAYS.INTL(Tabla32[[#This Row],[FECHA INICIO]],Tabla32[[#This Row],[FECHA FIN]],1,$AD$8:$AD$8)</f>
        <v>0</v>
      </c>
      <c r="T225" s="25"/>
      <c r="U225" s="30">
        <f>Tabla32[[#This Row],['# DIAS VACACIONES]]+Tabla32[[#This Row],['# DIAS COMPENSADOS $]]</f>
        <v>0</v>
      </c>
      <c r="V225" s="25"/>
    </row>
    <row r="226" spans="1:22" ht="12" x14ac:dyDescent="0.25">
      <c r="A226" s="32">
        <v>1036935915</v>
      </c>
      <c r="B226" s="28" t="str">
        <f>IFERROR(PROPER(VLOOKUP(Tabla32[[#This Row],[CÉDULA]],'[1]PERSONAL QUIPUX'!$A$2:$BF$1000,2,FALSE)),"")</f>
        <v>Sandra Viviana Acevedo Valencia</v>
      </c>
      <c r="C226" s="28" t="str">
        <f>IFERROR(PROPER(VLOOKUP(Tabla32[[#This Row],[CÉDULA]],'[1]PERSONAL QUIPUX'!$A$2:$BF$1000,16,FALSE)),"")</f>
        <v>Casa Matriz</v>
      </c>
      <c r="D226" s="28" t="str">
        <f>IFERROR(PROPER(VLOOKUP(Tabla32[[#This Row],[CÉDULA]],'[1]PERSONAL QUIPUX'!$A$2:$BF$1000,17,FALSE)),"")</f>
        <v>Vicepresidencia De Fábrica De Software</v>
      </c>
      <c r="E226" s="23" t="s">
        <v>8</v>
      </c>
      <c r="F226" s="29">
        <v>43456</v>
      </c>
      <c r="G226" s="48">
        <v>0.41666666666666669</v>
      </c>
      <c r="H226" s="48">
        <v>0.6875</v>
      </c>
      <c r="I226" s="49">
        <f>IF(Tabla32[[#This Row],[ INICIO ]]&gt;Tabla32[[#This Row],[ FIN ]],($AD$6-Tabla32[[#This Row],[ INICIO ]])+Tabla32[[#This Row],[ FIN ]],Tabla32[[#This Row],[ FIN ]]-Tabla32[[#This Row],[ INICIO ]])</f>
        <v>0.27083333333333331</v>
      </c>
      <c r="J226" s="36">
        <v>6.5</v>
      </c>
      <c r="K226" s="36">
        <v>0</v>
      </c>
      <c r="L226" s="36">
        <v>0</v>
      </c>
      <c r="M226" s="36">
        <v>0</v>
      </c>
      <c r="N226" s="36"/>
      <c r="O226" s="36"/>
      <c r="P226" s="36"/>
      <c r="Q226" s="24"/>
      <c r="R226" s="24"/>
      <c r="S226" s="30">
        <f>NETWORKDAYS.INTL(Tabla32[[#This Row],[FECHA INICIO]],Tabla32[[#This Row],[FECHA FIN]],1,$AD$8:$AD$8)</f>
        <v>0</v>
      </c>
      <c r="T226" s="25"/>
      <c r="U226" s="30">
        <f>Tabla32[[#This Row],['# DIAS VACACIONES]]+Tabla32[[#This Row],['# DIAS COMPENSADOS $]]</f>
        <v>0</v>
      </c>
      <c r="V226" s="25"/>
    </row>
    <row r="227" spans="1:22" ht="12" x14ac:dyDescent="0.25">
      <c r="A227" s="32">
        <v>1036935915</v>
      </c>
      <c r="B227" s="28" t="str">
        <f>IFERROR(PROPER(VLOOKUP(Tabla32[[#This Row],[CÉDULA]],'[1]PERSONAL QUIPUX'!$A$2:$BF$1000,2,FALSE)),"")</f>
        <v>Sandra Viviana Acevedo Valencia</v>
      </c>
      <c r="C227" s="28" t="str">
        <f>IFERROR(PROPER(VLOOKUP(Tabla32[[#This Row],[CÉDULA]],'[1]PERSONAL QUIPUX'!$A$2:$BF$1000,16,FALSE)),"")</f>
        <v>Casa Matriz</v>
      </c>
      <c r="D227" s="28" t="str">
        <f>IFERROR(PROPER(VLOOKUP(Tabla32[[#This Row],[CÉDULA]],'[1]PERSONAL QUIPUX'!$A$2:$BF$1000,17,FALSE)),"")</f>
        <v>Vicepresidencia De Fábrica De Software</v>
      </c>
      <c r="E227" s="23" t="s">
        <v>8</v>
      </c>
      <c r="F227" s="29">
        <v>43457</v>
      </c>
      <c r="G227" s="48">
        <v>0.41666666666666669</v>
      </c>
      <c r="H227" s="48">
        <v>0.75</v>
      </c>
      <c r="I227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27" s="36">
        <v>8</v>
      </c>
      <c r="K227" s="36">
        <v>0</v>
      </c>
      <c r="L227" s="36">
        <v>0</v>
      </c>
      <c r="M227" s="36">
        <v>0</v>
      </c>
      <c r="N227" s="36"/>
      <c r="O227" s="36"/>
      <c r="P227" s="36"/>
      <c r="Q227" s="24"/>
      <c r="R227" s="24"/>
      <c r="S227" s="30">
        <f>NETWORKDAYS.INTL(Tabla32[[#This Row],[FECHA INICIO]],Tabla32[[#This Row],[FECHA FIN]],1,$AD$8:$AD$8)</f>
        <v>0</v>
      </c>
      <c r="T227" s="25"/>
      <c r="U227" s="30">
        <f>Tabla32[[#This Row],['# DIAS VACACIONES]]+Tabla32[[#This Row],['# DIAS COMPENSADOS $]]</f>
        <v>0</v>
      </c>
      <c r="V227" s="25"/>
    </row>
    <row r="228" spans="1:22" ht="12" x14ac:dyDescent="0.25">
      <c r="A228" s="32">
        <v>1036935915</v>
      </c>
      <c r="B228" s="28" t="str">
        <f>IFERROR(PROPER(VLOOKUP(Tabla32[[#This Row],[CÉDULA]],'[1]PERSONAL QUIPUX'!$A$2:$BF$1000,2,FALSE)),"")</f>
        <v>Sandra Viviana Acevedo Valencia</v>
      </c>
      <c r="C228" s="28" t="str">
        <f>IFERROR(PROPER(VLOOKUP(Tabla32[[#This Row],[CÉDULA]],'[1]PERSONAL QUIPUX'!$A$2:$BF$1000,16,FALSE)),"")</f>
        <v>Casa Matriz</v>
      </c>
      <c r="D228" s="28" t="str">
        <f>IFERROR(PROPER(VLOOKUP(Tabla32[[#This Row],[CÉDULA]],'[1]PERSONAL QUIPUX'!$A$2:$BF$1000,17,FALSE)),"")</f>
        <v>Vicepresidencia De Fábrica De Software</v>
      </c>
      <c r="E228" s="23" t="s">
        <v>8</v>
      </c>
      <c r="F228" s="29">
        <v>43460</v>
      </c>
      <c r="G228" s="48">
        <v>0.72916666666666663</v>
      </c>
      <c r="H228" s="48">
        <v>0.875</v>
      </c>
      <c r="I228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28" s="36">
        <v>3.5</v>
      </c>
      <c r="K228" s="36">
        <v>0</v>
      </c>
      <c r="L228" s="36">
        <v>0</v>
      </c>
      <c r="M228" s="36">
        <v>0</v>
      </c>
      <c r="N228" s="36"/>
      <c r="O228" s="36"/>
      <c r="P228" s="36"/>
      <c r="Q228" s="24"/>
      <c r="R228" s="24"/>
      <c r="S228" s="30">
        <f>NETWORKDAYS.INTL(Tabla32[[#This Row],[FECHA INICIO]],Tabla32[[#This Row],[FECHA FIN]],1,$AD$8:$AD$8)</f>
        <v>0</v>
      </c>
      <c r="T228" s="25"/>
      <c r="U228" s="30">
        <f>Tabla32[[#This Row],['# DIAS VACACIONES]]+Tabla32[[#This Row],['# DIAS COMPENSADOS $]]</f>
        <v>0</v>
      </c>
      <c r="V228" s="25"/>
    </row>
    <row r="229" spans="1:22" ht="12" x14ac:dyDescent="0.25">
      <c r="A229" s="32">
        <v>1036935915</v>
      </c>
      <c r="B229" s="28" t="str">
        <f>IFERROR(PROPER(VLOOKUP(Tabla32[[#This Row],[CÉDULA]],'[1]PERSONAL QUIPUX'!$A$2:$BF$1000,2,FALSE)),"")</f>
        <v>Sandra Viviana Acevedo Valencia</v>
      </c>
      <c r="C229" s="28" t="str">
        <f>IFERROR(PROPER(VLOOKUP(Tabla32[[#This Row],[CÉDULA]],'[1]PERSONAL QUIPUX'!$A$2:$BF$1000,16,FALSE)),"")</f>
        <v>Casa Matriz</v>
      </c>
      <c r="D229" s="28" t="str">
        <f>IFERROR(PROPER(VLOOKUP(Tabla32[[#This Row],[CÉDULA]],'[1]PERSONAL QUIPUX'!$A$2:$BF$1000,17,FALSE)),"")</f>
        <v>Vicepresidencia De Fábrica De Software</v>
      </c>
      <c r="E229" s="23" t="s">
        <v>8</v>
      </c>
      <c r="F229" s="29">
        <v>43461</v>
      </c>
      <c r="G229" s="48">
        <v>0.79166666666666663</v>
      </c>
      <c r="H229" s="48">
        <v>0.875</v>
      </c>
      <c r="I229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29" s="36">
        <v>2</v>
      </c>
      <c r="K229" s="36">
        <v>0</v>
      </c>
      <c r="L229" s="36">
        <v>0</v>
      </c>
      <c r="M229" s="36">
        <v>0</v>
      </c>
      <c r="N229" s="36"/>
      <c r="O229" s="36"/>
      <c r="P229" s="36"/>
      <c r="Q229" s="24"/>
      <c r="R229" s="24"/>
      <c r="S229" s="30">
        <f>NETWORKDAYS.INTL(Tabla32[[#This Row],[FECHA INICIO]],Tabla32[[#This Row],[FECHA FIN]],1,$AD$8:$AD$8)</f>
        <v>0</v>
      </c>
      <c r="T229" s="25"/>
      <c r="U229" s="30">
        <f>Tabla32[[#This Row],['# DIAS VACACIONES]]+Tabla32[[#This Row],['# DIAS COMPENSADOS $]]</f>
        <v>0</v>
      </c>
      <c r="V229" s="25"/>
    </row>
    <row r="230" spans="1:22" ht="12" x14ac:dyDescent="0.25">
      <c r="A230" s="32">
        <v>1036935915</v>
      </c>
      <c r="B230" s="28" t="str">
        <f>IFERROR(PROPER(VLOOKUP(Tabla32[[#This Row],[CÉDULA]],'[1]PERSONAL QUIPUX'!$A$2:$BF$1000,2,FALSE)),"")</f>
        <v>Sandra Viviana Acevedo Valencia</v>
      </c>
      <c r="C230" s="28" t="str">
        <f>IFERROR(PROPER(VLOOKUP(Tabla32[[#This Row],[CÉDULA]],'[1]PERSONAL QUIPUX'!$A$2:$BF$1000,16,FALSE)),"")</f>
        <v>Casa Matriz</v>
      </c>
      <c r="D230" s="28" t="str">
        <f>IFERROR(PROPER(VLOOKUP(Tabla32[[#This Row],[CÉDULA]],'[1]PERSONAL QUIPUX'!$A$2:$BF$1000,17,FALSE)),"")</f>
        <v>Vicepresidencia De Fábrica De Software</v>
      </c>
      <c r="E230" s="23" t="s">
        <v>8</v>
      </c>
      <c r="F230" s="29">
        <v>43461</v>
      </c>
      <c r="G230" s="48">
        <v>0.875</v>
      </c>
      <c r="H230" s="48">
        <v>0.9375</v>
      </c>
      <c r="I230" s="49">
        <f>IF(Tabla32[[#This Row],[ INICIO ]]&gt;Tabla32[[#This Row],[ FIN ]],($AD$6-Tabla32[[#This Row],[ INICIO ]])+Tabla32[[#This Row],[ FIN ]],Tabla32[[#This Row],[ FIN ]]-Tabla32[[#This Row],[ INICIO ]])</f>
        <v>6.25E-2</v>
      </c>
      <c r="J230" s="36">
        <v>0</v>
      </c>
      <c r="K230" s="36">
        <v>1.5</v>
      </c>
      <c r="L230" s="36">
        <v>0</v>
      </c>
      <c r="M230" s="36">
        <v>0</v>
      </c>
      <c r="N230" s="36"/>
      <c r="O230" s="36"/>
      <c r="P230" s="36"/>
      <c r="Q230" s="24"/>
      <c r="R230" s="24"/>
      <c r="S230" s="30">
        <f>NETWORKDAYS.INTL(Tabla32[[#This Row],[FECHA INICIO]],Tabla32[[#This Row],[FECHA FIN]],1,$AD$8:$AD$8)</f>
        <v>0</v>
      </c>
      <c r="T230" s="25"/>
      <c r="U230" s="30">
        <f>Tabla32[[#This Row],['# DIAS VACACIONES]]+Tabla32[[#This Row],['# DIAS COMPENSADOS $]]</f>
        <v>0</v>
      </c>
      <c r="V230" s="25"/>
    </row>
    <row r="231" spans="1:22" ht="12" x14ac:dyDescent="0.25">
      <c r="A231" s="32">
        <v>1036935915</v>
      </c>
      <c r="B231" s="28" t="str">
        <f>IFERROR(PROPER(VLOOKUP(Tabla32[[#This Row],[CÉDULA]],'[1]PERSONAL QUIPUX'!$A$2:$BF$1000,2,FALSE)),"")</f>
        <v>Sandra Viviana Acevedo Valencia</v>
      </c>
      <c r="C231" s="28" t="str">
        <f>IFERROR(PROPER(VLOOKUP(Tabla32[[#This Row],[CÉDULA]],'[1]PERSONAL QUIPUX'!$A$2:$BF$1000,16,FALSE)),"")</f>
        <v>Casa Matriz</v>
      </c>
      <c r="D231" s="28" t="str">
        <f>IFERROR(PROPER(VLOOKUP(Tabla32[[#This Row],[CÉDULA]],'[1]PERSONAL QUIPUX'!$A$2:$BF$1000,17,FALSE)),"")</f>
        <v>Vicepresidencia De Fábrica De Software</v>
      </c>
      <c r="E231" s="23" t="s">
        <v>8</v>
      </c>
      <c r="F231" s="29">
        <v>43467</v>
      </c>
      <c r="G231" s="48">
        <v>0.72916666666666663</v>
      </c>
      <c r="H231" s="48">
        <v>0.875</v>
      </c>
      <c r="I231" s="49">
        <f>IF(Tabla32[[#This Row],[ INICIO ]]&gt;Tabla32[[#This Row],[ FIN ]],($AD$6-Tabla32[[#This Row],[ INICIO ]])+Tabla32[[#This Row],[ FIN ]],Tabla32[[#This Row],[ FIN ]]-Tabla32[[#This Row],[ INICIO ]])</f>
        <v>0.14583333333333337</v>
      </c>
      <c r="J231" s="36">
        <v>3.5</v>
      </c>
      <c r="K231" s="36">
        <v>0</v>
      </c>
      <c r="L231" s="36">
        <v>0</v>
      </c>
      <c r="M231" s="36">
        <v>0</v>
      </c>
      <c r="N231" s="36"/>
      <c r="O231" s="36"/>
      <c r="P231" s="36"/>
      <c r="Q231" s="24"/>
      <c r="R231" s="24"/>
      <c r="S231" s="30">
        <f>NETWORKDAYS.INTL(Tabla32[[#This Row],[FECHA INICIO]],Tabla32[[#This Row],[FECHA FIN]],1,$AD$8:$AD$8)</f>
        <v>0</v>
      </c>
      <c r="T231" s="25"/>
      <c r="U231" s="30">
        <f>Tabla32[[#This Row],['# DIAS VACACIONES]]+Tabla32[[#This Row],['# DIAS COMPENSADOS $]]</f>
        <v>0</v>
      </c>
      <c r="V231" s="25"/>
    </row>
    <row r="232" spans="1:22" ht="12" x14ac:dyDescent="0.25">
      <c r="A232" s="32">
        <v>1000540069</v>
      </c>
      <c r="B232" s="28" t="str">
        <f>IFERROR(PROPER(VLOOKUP(Tabla32[[#This Row],[CÉDULA]],'[1]PERSONAL QUIPUX'!$A$2:$BF$1000,2,FALSE)),"")</f>
        <v>Eliana Maria Vargas Borja</v>
      </c>
      <c r="C232" s="28" t="str">
        <f>IFERROR(PROPER(VLOOKUP(Tabla32[[#This Row],[CÉDULA]],'[1]PERSONAL QUIPUX'!$A$2:$BF$1000,16,FALSE)),"")</f>
        <v>Casa Matriz</v>
      </c>
      <c r="D232" s="28" t="str">
        <f>IFERROR(PROPER(VLOOKUP(Tabla32[[#This Row],[CÉDULA]],'[1]PERSONAL QUIPUX'!$A$2:$BF$1000,17,FALSE)),"")</f>
        <v>Vicepresidencia De Fábrica De Software</v>
      </c>
      <c r="E232" s="23" t="s">
        <v>8</v>
      </c>
      <c r="F232" s="29">
        <v>43455</v>
      </c>
      <c r="G232" s="48">
        <v>0.72916666666666663</v>
      </c>
      <c r="H232" s="48">
        <v>0.79166666666666663</v>
      </c>
      <c r="I232" s="49">
        <f>IF(Tabla32[[#This Row],[ INICIO ]]&gt;Tabla32[[#This Row],[ FIN ]],($AD$6-Tabla32[[#This Row],[ INICIO ]])+Tabla32[[#This Row],[ FIN ]],Tabla32[[#This Row],[ FIN ]]-Tabla32[[#This Row],[ INICIO ]])</f>
        <v>6.25E-2</v>
      </c>
      <c r="J232" s="36">
        <v>1.5</v>
      </c>
      <c r="K232" s="36">
        <v>0</v>
      </c>
      <c r="L232" s="36">
        <v>0</v>
      </c>
      <c r="M232" s="36">
        <v>0</v>
      </c>
      <c r="N232" s="36"/>
      <c r="O232" s="36"/>
      <c r="P232" s="36"/>
      <c r="Q232" s="24"/>
      <c r="R232" s="24"/>
      <c r="S232" s="30">
        <f>NETWORKDAYS.INTL(Tabla32[[#This Row],[FECHA INICIO]],Tabla32[[#This Row],[FECHA FIN]],1,$AD$8:$AD$8)</f>
        <v>0</v>
      </c>
      <c r="T232" s="25"/>
      <c r="U232" s="30">
        <f>Tabla32[[#This Row],['# DIAS VACACIONES]]+Tabla32[[#This Row],['# DIAS COMPENSADOS $]]</f>
        <v>0</v>
      </c>
      <c r="V232" s="25"/>
    </row>
    <row r="233" spans="1:22" ht="12" x14ac:dyDescent="0.25">
      <c r="A233" s="32">
        <v>1000540069</v>
      </c>
      <c r="B233" s="28" t="str">
        <f>IFERROR(PROPER(VLOOKUP(Tabla32[[#This Row],[CÉDULA]],'[1]PERSONAL QUIPUX'!$A$2:$BF$1000,2,FALSE)),"")</f>
        <v>Eliana Maria Vargas Borja</v>
      </c>
      <c r="C233" s="28" t="str">
        <f>IFERROR(PROPER(VLOOKUP(Tabla32[[#This Row],[CÉDULA]],'[1]PERSONAL QUIPUX'!$A$2:$BF$1000,16,FALSE)),"")</f>
        <v>Casa Matriz</v>
      </c>
      <c r="D233" s="28" t="str">
        <f>IFERROR(PROPER(VLOOKUP(Tabla32[[#This Row],[CÉDULA]],'[1]PERSONAL QUIPUX'!$A$2:$BF$1000,17,FALSE)),"")</f>
        <v>Vicepresidencia De Fábrica De Software</v>
      </c>
      <c r="E233" s="23" t="s">
        <v>8</v>
      </c>
      <c r="F233" s="29">
        <v>43456</v>
      </c>
      <c r="G233" s="48">
        <v>0.40972222222222227</v>
      </c>
      <c r="H233" s="48">
        <v>0.72916666666666663</v>
      </c>
      <c r="I233" s="49">
        <f>IF(Tabla32[[#This Row],[ INICIO ]]&gt;Tabla32[[#This Row],[ FIN ]],($AD$6-Tabla32[[#This Row],[ INICIO ]])+Tabla32[[#This Row],[ FIN ]],Tabla32[[#This Row],[ FIN ]]-Tabla32[[#This Row],[ INICIO ]])</f>
        <v>0.31944444444444436</v>
      </c>
      <c r="J233" s="36">
        <v>7.67</v>
      </c>
      <c r="K233" s="36">
        <v>0</v>
      </c>
      <c r="L233" s="36">
        <v>0</v>
      </c>
      <c r="M233" s="36">
        <v>0</v>
      </c>
      <c r="N233" s="36"/>
      <c r="O233" s="36"/>
      <c r="P233" s="36"/>
      <c r="Q233" s="24"/>
      <c r="R233" s="24"/>
      <c r="S233" s="30">
        <f>NETWORKDAYS.INTL(Tabla32[[#This Row],[FECHA INICIO]],Tabla32[[#This Row],[FECHA FIN]],1,$AD$8:$AD$8)</f>
        <v>0</v>
      </c>
      <c r="T233" s="25"/>
      <c r="U233" s="30">
        <f>Tabla32[[#This Row],['# DIAS VACACIONES]]+Tabla32[[#This Row],['# DIAS COMPENSADOS $]]</f>
        <v>0</v>
      </c>
      <c r="V233" s="25"/>
    </row>
    <row r="234" spans="1:22" ht="12" x14ac:dyDescent="0.25">
      <c r="A234" s="32">
        <v>1000540069</v>
      </c>
      <c r="B234" s="28" t="str">
        <f>IFERROR(PROPER(VLOOKUP(Tabla32[[#This Row],[CÉDULA]],'[1]PERSONAL QUIPUX'!$A$2:$BF$1000,2,FALSE)),"")</f>
        <v>Eliana Maria Vargas Borja</v>
      </c>
      <c r="C234" s="28" t="str">
        <f>IFERROR(PROPER(VLOOKUP(Tabla32[[#This Row],[CÉDULA]],'[1]PERSONAL QUIPUX'!$A$2:$BF$1000,16,FALSE)),"")</f>
        <v>Casa Matriz</v>
      </c>
      <c r="D234" s="28" t="str">
        <f>IFERROR(PROPER(VLOOKUP(Tabla32[[#This Row],[CÉDULA]],'[1]PERSONAL QUIPUX'!$A$2:$BF$1000,17,FALSE)),"")</f>
        <v>Vicepresidencia De Fábrica De Software</v>
      </c>
      <c r="E234" s="23" t="s">
        <v>8</v>
      </c>
      <c r="F234" s="29">
        <v>43457</v>
      </c>
      <c r="G234" s="48">
        <v>0.41666666666666669</v>
      </c>
      <c r="H234" s="48">
        <v>0.72916666666666663</v>
      </c>
      <c r="I234" s="49">
        <f>IF(Tabla32[[#This Row],[ INICIO ]]&gt;Tabla32[[#This Row],[ FIN ]],($AD$6-Tabla32[[#This Row],[ INICIO ]])+Tabla32[[#This Row],[ FIN ]],Tabla32[[#This Row],[ FIN ]]-Tabla32[[#This Row],[ INICIO ]])</f>
        <v>0.31249999999999994</v>
      </c>
      <c r="J234" s="36">
        <v>7.5</v>
      </c>
      <c r="K234" s="36">
        <v>0</v>
      </c>
      <c r="L234" s="36">
        <v>0</v>
      </c>
      <c r="M234" s="36">
        <v>0</v>
      </c>
      <c r="N234" s="36"/>
      <c r="O234" s="36"/>
      <c r="P234" s="36"/>
      <c r="Q234" s="24"/>
      <c r="R234" s="24"/>
      <c r="S234" s="30">
        <f>NETWORKDAYS.INTL(Tabla32[[#This Row],[FECHA INICIO]],Tabla32[[#This Row],[FECHA FIN]],1,$AD$8:$AD$8)</f>
        <v>0</v>
      </c>
      <c r="T234" s="25"/>
      <c r="U234" s="30">
        <f>Tabla32[[#This Row],['# DIAS VACACIONES]]+Tabla32[[#This Row],['# DIAS COMPENSADOS $]]</f>
        <v>0</v>
      </c>
      <c r="V234" s="25"/>
    </row>
    <row r="235" spans="1:22" ht="12" x14ac:dyDescent="0.25">
      <c r="A235" s="32">
        <v>1000540069</v>
      </c>
      <c r="B235" s="28" t="str">
        <f>IFERROR(PROPER(VLOOKUP(Tabla32[[#This Row],[CÉDULA]],'[1]PERSONAL QUIPUX'!$A$2:$BF$1000,2,FALSE)),"")</f>
        <v>Eliana Maria Vargas Borja</v>
      </c>
      <c r="C235" s="28" t="str">
        <f>IFERROR(PROPER(VLOOKUP(Tabla32[[#This Row],[CÉDULA]],'[1]PERSONAL QUIPUX'!$A$2:$BF$1000,16,FALSE)),"")</f>
        <v>Casa Matriz</v>
      </c>
      <c r="D235" s="28" t="str">
        <f>IFERROR(PROPER(VLOOKUP(Tabla32[[#This Row],[CÉDULA]],'[1]PERSONAL QUIPUX'!$A$2:$BF$1000,17,FALSE)),"")</f>
        <v>Vicepresidencia De Fábrica De Software</v>
      </c>
      <c r="E235" s="23" t="s">
        <v>8</v>
      </c>
      <c r="F235" s="29">
        <v>43460</v>
      </c>
      <c r="G235" s="48">
        <v>0.72916666666666663</v>
      </c>
      <c r="H235" s="48">
        <v>0.94444444444444453</v>
      </c>
      <c r="I235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5" s="36">
        <v>3.5</v>
      </c>
      <c r="K235" s="36">
        <v>1.67</v>
      </c>
      <c r="L235" s="36">
        <v>0</v>
      </c>
      <c r="M235" s="36">
        <v>0</v>
      </c>
      <c r="N235" s="36"/>
      <c r="O235" s="36"/>
      <c r="P235" s="36"/>
      <c r="Q235" s="24"/>
      <c r="R235" s="24"/>
      <c r="S235" s="30">
        <f>NETWORKDAYS.INTL(Tabla32[[#This Row],[FECHA INICIO]],Tabla32[[#This Row],[FECHA FIN]],1,$AD$8:$AD$8)</f>
        <v>0</v>
      </c>
      <c r="T235" s="25"/>
      <c r="U235" s="30">
        <f>Tabla32[[#This Row],['# DIAS VACACIONES]]+Tabla32[[#This Row],['# DIAS COMPENSADOS $]]</f>
        <v>0</v>
      </c>
      <c r="V235" s="25"/>
    </row>
    <row r="236" spans="1:22" ht="12" x14ac:dyDescent="0.25">
      <c r="A236" s="32">
        <v>1000540069</v>
      </c>
      <c r="B236" s="28" t="str">
        <f>IFERROR(PROPER(VLOOKUP(Tabla32[[#This Row],[CÉDULA]],'[1]PERSONAL QUIPUX'!$A$2:$BF$1000,2,FALSE)),"")</f>
        <v>Eliana Maria Vargas Borja</v>
      </c>
      <c r="C236" s="28" t="str">
        <f>IFERROR(PROPER(VLOOKUP(Tabla32[[#This Row],[CÉDULA]],'[1]PERSONAL QUIPUX'!$A$2:$BF$1000,16,FALSE)),"")</f>
        <v>Casa Matriz</v>
      </c>
      <c r="D236" s="28" t="str">
        <f>IFERROR(PROPER(VLOOKUP(Tabla32[[#This Row],[CÉDULA]],'[1]PERSONAL QUIPUX'!$A$2:$BF$1000,17,FALSE)),"")</f>
        <v>Vicepresidencia De Fábrica De Software</v>
      </c>
      <c r="E236" s="23" t="s">
        <v>8</v>
      </c>
      <c r="F236" s="29">
        <v>43461</v>
      </c>
      <c r="G236" s="48">
        <v>0.72916666666666663</v>
      </c>
      <c r="H236" s="48">
        <v>0.94444444444444453</v>
      </c>
      <c r="I236" s="49">
        <f>IF(Tabla32[[#This Row],[ INICIO ]]&gt;Tabla32[[#This Row],[ FIN ]],($AD$6-Tabla32[[#This Row],[ INICIO ]])+Tabla32[[#This Row],[ FIN ]],Tabla32[[#This Row],[ FIN ]]-Tabla32[[#This Row],[ INICIO ]])</f>
        <v>0.2152777777777779</v>
      </c>
      <c r="J236" s="36">
        <v>3.5</v>
      </c>
      <c r="K236" s="36">
        <v>1.67</v>
      </c>
      <c r="L236" s="36">
        <v>0</v>
      </c>
      <c r="M236" s="36">
        <v>0</v>
      </c>
      <c r="N236" s="36"/>
      <c r="O236" s="36"/>
      <c r="P236" s="36"/>
      <c r="Q236" s="24"/>
      <c r="R236" s="24"/>
      <c r="S236" s="30">
        <f>NETWORKDAYS.INTL(Tabla32[[#This Row],[FECHA INICIO]],Tabla32[[#This Row],[FECHA FIN]],1,$AD$8:$AD$8)</f>
        <v>0</v>
      </c>
      <c r="T236" s="25"/>
      <c r="U236" s="30">
        <f>Tabla32[[#This Row],['# DIAS VACACIONES]]+Tabla32[[#This Row],['# DIAS COMPENSADOS $]]</f>
        <v>0</v>
      </c>
      <c r="V236" s="25"/>
    </row>
    <row r="237" spans="1:22" ht="12" x14ac:dyDescent="0.25">
      <c r="A237" s="32">
        <v>1022093919</v>
      </c>
      <c r="B237" s="28" t="str">
        <f>IFERROR(PROPER(VLOOKUP(Tabla32[[#This Row],[CÉDULA]],'[1]PERSONAL QUIPUX'!$A$2:$BF$1000,2,FALSE)),"")</f>
        <v>Jaiber Santiago Serna Varela</v>
      </c>
      <c r="C237" s="28" t="str">
        <f>IFERROR(PROPER(VLOOKUP(Tabla32[[#This Row],[CÉDULA]],'[1]PERSONAL QUIPUX'!$A$2:$BF$1000,16,FALSE)),"")</f>
        <v>Casa Matriz</v>
      </c>
      <c r="D237" s="28" t="str">
        <f>IFERROR(PROPER(VLOOKUP(Tabla32[[#This Row],[CÉDULA]],'[1]PERSONAL QUIPUX'!$A$2:$BF$1000,17,FALSE)),"")</f>
        <v>Vicepresidencia De Fábrica De Software</v>
      </c>
      <c r="E237" s="23" t="s">
        <v>8</v>
      </c>
      <c r="F237" s="29">
        <v>43460</v>
      </c>
      <c r="G237" s="48">
        <v>0.85416666666666663</v>
      </c>
      <c r="H237" s="48">
        <v>0.97916666666666663</v>
      </c>
      <c r="I237" s="49">
        <f>IF(Tabla32[[#This Row],[ INICIO ]]&gt;Tabla32[[#This Row],[ FIN ]],($AD$6-Tabla32[[#This Row],[ INICIO ]])+Tabla32[[#This Row],[ FIN ]],Tabla32[[#This Row],[ FIN ]]-Tabla32[[#This Row],[ INICIO ]])</f>
        <v>0.125</v>
      </c>
      <c r="J237" s="36">
        <v>0.5</v>
      </c>
      <c r="K237" s="36">
        <v>2.5</v>
      </c>
      <c r="L237" s="36">
        <v>0</v>
      </c>
      <c r="M237" s="36">
        <v>0</v>
      </c>
      <c r="N237" s="36"/>
      <c r="O237" s="36"/>
      <c r="P237" s="36"/>
      <c r="Q237" s="24"/>
      <c r="R237" s="24"/>
      <c r="S237" s="30">
        <f>NETWORKDAYS.INTL(Tabla32[[#This Row],[FECHA INICIO]],Tabla32[[#This Row],[FECHA FIN]],1,$AD$8:$AD$8)</f>
        <v>0</v>
      </c>
      <c r="T237" s="25"/>
      <c r="U237" s="30">
        <f>Tabla32[[#This Row],['# DIAS VACACIONES]]+Tabla32[[#This Row],['# DIAS COMPENSADOS $]]</f>
        <v>0</v>
      </c>
      <c r="V237" s="25"/>
    </row>
    <row r="238" spans="1:22" ht="12" x14ac:dyDescent="0.25">
      <c r="A238" s="32">
        <v>1022093919</v>
      </c>
      <c r="B238" s="28" t="str">
        <f>IFERROR(PROPER(VLOOKUP(Tabla32[[#This Row],[CÉDULA]],'[1]PERSONAL QUIPUX'!$A$2:$BF$1000,2,FALSE)),"")</f>
        <v>Jaiber Santiago Serna Varela</v>
      </c>
      <c r="C238" s="28" t="str">
        <f>IFERROR(PROPER(VLOOKUP(Tabla32[[#This Row],[CÉDULA]],'[1]PERSONAL QUIPUX'!$A$2:$BF$1000,16,FALSE)),"")</f>
        <v>Casa Matriz</v>
      </c>
      <c r="D238" s="28" t="str">
        <f>IFERROR(PROPER(VLOOKUP(Tabla32[[#This Row],[CÉDULA]],'[1]PERSONAL QUIPUX'!$A$2:$BF$1000,17,FALSE)),"")</f>
        <v>Vicepresidencia De Fábrica De Software</v>
      </c>
      <c r="E238" s="23" t="s">
        <v>8</v>
      </c>
      <c r="F238" s="29">
        <v>43461</v>
      </c>
      <c r="G238" s="48">
        <v>0.89583333333333304</v>
      </c>
      <c r="H238" s="48">
        <v>0</v>
      </c>
      <c r="I238" s="49">
        <f>IF(Tabla32[[#This Row],[ INICIO ]]&gt;Tabla32[[#This Row],[ FIN ]],($AD$6-Tabla32[[#This Row],[ INICIO ]])+Tabla32[[#This Row],[ FIN ]],Tabla32[[#This Row],[ FIN ]]-Tabla32[[#This Row],[ INICIO ]])</f>
        <v>0.10416666666666696</v>
      </c>
      <c r="J238" s="36">
        <v>0</v>
      </c>
      <c r="K238" s="36">
        <v>2.5</v>
      </c>
      <c r="L238" s="36">
        <v>0</v>
      </c>
      <c r="M238" s="36">
        <v>0</v>
      </c>
      <c r="N238" s="36"/>
      <c r="O238" s="36"/>
      <c r="P238" s="36"/>
      <c r="Q238" s="24"/>
      <c r="R238" s="24"/>
      <c r="S238" s="30">
        <f>NETWORKDAYS.INTL(Tabla32[[#This Row],[FECHA INICIO]],Tabla32[[#This Row],[FECHA FIN]],1,$AD$8:$AD$8)</f>
        <v>0</v>
      </c>
      <c r="T238" s="25"/>
      <c r="U238" s="30">
        <f>Tabla32[[#This Row],['# DIAS VACACIONES]]+Tabla32[[#This Row],['# DIAS COMPENSADOS $]]</f>
        <v>0</v>
      </c>
      <c r="V238" s="25"/>
    </row>
    <row r="239" spans="1:22" ht="12" x14ac:dyDescent="0.25">
      <c r="A239" s="32">
        <v>1022093919</v>
      </c>
      <c r="B239" s="28" t="str">
        <f>IFERROR(PROPER(VLOOKUP(Tabla32[[#This Row],[CÉDULA]],'[1]PERSONAL QUIPUX'!$A$2:$BF$1000,2,FALSE)),"")</f>
        <v>Jaiber Santiago Serna Varela</v>
      </c>
      <c r="C239" s="28" t="str">
        <f>IFERROR(PROPER(VLOOKUP(Tabla32[[#This Row],[CÉDULA]],'[1]PERSONAL QUIPUX'!$A$2:$BF$1000,16,FALSE)),"")</f>
        <v>Casa Matriz</v>
      </c>
      <c r="D239" s="28" t="str">
        <f>IFERROR(PROPER(VLOOKUP(Tabla32[[#This Row],[CÉDULA]],'[1]PERSONAL QUIPUX'!$A$2:$BF$1000,17,FALSE)),"")</f>
        <v>Vicepresidencia De Fábrica De Software</v>
      </c>
      <c r="E239" s="23" t="s">
        <v>8</v>
      </c>
      <c r="F239" s="29">
        <v>43463</v>
      </c>
      <c r="G239" s="48">
        <v>0.39583333333333331</v>
      </c>
      <c r="H239" s="48">
        <v>0.5625</v>
      </c>
      <c r="I239" s="49">
        <f>IF(Tabla32[[#This Row],[ INICIO ]]&gt;Tabla32[[#This Row],[ FIN ]],($AD$6-Tabla32[[#This Row],[ INICIO ]])+Tabla32[[#This Row],[ FIN ]],Tabla32[[#This Row],[ FIN ]]-Tabla32[[#This Row],[ INICIO ]])</f>
        <v>0.16666666666666669</v>
      </c>
      <c r="J239" s="36">
        <v>4</v>
      </c>
      <c r="K239" s="36">
        <v>0</v>
      </c>
      <c r="L239" s="36">
        <v>0</v>
      </c>
      <c r="M239" s="36">
        <v>0</v>
      </c>
      <c r="N239" s="36"/>
      <c r="O239" s="36"/>
      <c r="P239" s="36"/>
      <c r="Q239" s="24"/>
      <c r="R239" s="24"/>
      <c r="S239" s="30">
        <f>NETWORKDAYS.INTL(Tabla32[[#This Row],[FECHA INICIO]],Tabla32[[#This Row],[FECHA FIN]],1,$AD$8:$AD$8)</f>
        <v>0</v>
      </c>
      <c r="T239" s="25"/>
      <c r="U239" s="30">
        <f>Tabla32[[#This Row],['# DIAS VACACIONES]]+Tabla32[[#This Row],['# DIAS COMPENSADOS $]]</f>
        <v>0</v>
      </c>
      <c r="V239" s="25"/>
    </row>
    <row r="240" spans="1:22" ht="12" x14ac:dyDescent="0.25">
      <c r="A240" s="32">
        <v>1022093919</v>
      </c>
      <c r="B240" s="28" t="str">
        <f>IFERROR(PROPER(VLOOKUP(Tabla32[[#This Row],[CÉDULA]],'[1]PERSONAL QUIPUX'!$A$2:$BF$1000,2,FALSE)),"")</f>
        <v>Jaiber Santiago Serna Varela</v>
      </c>
      <c r="C240" s="28" t="str">
        <f>IFERROR(PROPER(VLOOKUP(Tabla32[[#This Row],[CÉDULA]],'[1]PERSONAL QUIPUX'!$A$2:$BF$1000,16,FALSE)),"")</f>
        <v>Casa Matriz</v>
      </c>
      <c r="D240" s="28" t="str">
        <f>IFERROR(PROPER(VLOOKUP(Tabla32[[#This Row],[CÉDULA]],'[1]PERSONAL QUIPUX'!$A$2:$BF$1000,17,FALSE)),"")</f>
        <v>Vicepresidencia De Fábrica De Software</v>
      </c>
      <c r="E240" s="23" t="s">
        <v>8</v>
      </c>
      <c r="F240" s="29">
        <v>43470</v>
      </c>
      <c r="G240" s="48">
        <v>0.33333333333333331</v>
      </c>
      <c r="H240" s="48">
        <v>0.54166666666666663</v>
      </c>
      <c r="I240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0" s="36">
        <v>5</v>
      </c>
      <c r="K240" s="36">
        <v>0</v>
      </c>
      <c r="L240" s="36">
        <v>0</v>
      </c>
      <c r="M240" s="36">
        <v>0</v>
      </c>
      <c r="N240" s="36"/>
      <c r="O240" s="36"/>
      <c r="P240" s="36"/>
      <c r="Q240" s="24"/>
      <c r="R240" s="24"/>
      <c r="S240" s="30">
        <f>NETWORKDAYS.INTL(Tabla32[[#This Row],[FECHA INICIO]],Tabla32[[#This Row],[FECHA FIN]],1,$AD$8:$AD$8)</f>
        <v>0</v>
      </c>
      <c r="T240" s="25"/>
      <c r="U240" s="30">
        <f>Tabla32[[#This Row],['# DIAS VACACIONES]]+Tabla32[[#This Row],['# DIAS COMPENSADOS $]]</f>
        <v>0</v>
      </c>
      <c r="V240" s="25"/>
    </row>
    <row r="241" spans="1:22" ht="12" x14ac:dyDescent="0.25">
      <c r="A241" s="32">
        <v>1022093919</v>
      </c>
      <c r="B241" s="28" t="str">
        <f>IFERROR(PROPER(VLOOKUP(Tabla32[[#This Row],[CÉDULA]],'[1]PERSONAL QUIPUX'!$A$2:$BF$1000,2,FALSE)),"")</f>
        <v>Jaiber Santiago Serna Varela</v>
      </c>
      <c r="C241" s="28" t="str">
        <f>IFERROR(PROPER(VLOOKUP(Tabla32[[#This Row],[CÉDULA]],'[1]PERSONAL QUIPUX'!$A$2:$BF$1000,16,FALSE)),"")</f>
        <v>Casa Matriz</v>
      </c>
      <c r="D241" s="28" t="str">
        <f>IFERROR(PROPER(VLOOKUP(Tabla32[[#This Row],[CÉDULA]],'[1]PERSONAL QUIPUX'!$A$2:$BF$1000,17,FALSE)),"")</f>
        <v>Vicepresidencia De Fábrica De Software</v>
      </c>
      <c r="E241" s="23" t="s">
        <v>8</v>
      </c>
      <c r="F241" s="29">
        <v>43471</v>
      </c>
      <c r="G241" s="48">
        <v>0.33333333333333331</v>
      </c>
      <c r="H241" s="48">
        <v>0.54166666666666663</v>
      </c>
      <c r="I241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1" s="36">
        <v>0</v>
      </c>
      <c r="K241" s="36">
        <v>0</v>
      </c>
      <c r="L241" s="36">
        <v>5</v>
      </c>
      <c r="M241" s="36">
        <v>0</v>
      </c>
      <c r="N241" s="36"/>
      <c r="O241" s="36"/>
      <c r="P241" s="36"/>
      <c r="Q241" s="24"/>
      <c r="R241" s="24"/>
      <c r="S241" s="30">
        <f>NETWORKDAYS.INTL(Tabla32[[#This Row],[FECHA INICIO]],Tabla32[[#This Row],[FECHA FIN]],1,$AD$8:$AD$8)</f>
        <v>0</v>
      </c>
      <c r="T241" s="25"/>
      <c r="U241" s="30">
        <f>Tabla32[[#This Row],['# DIAS VACACIONES]]+Tabla32[[#This Row],['# DIAS COMPENSADOS $]]</f>
        <v>0</v>
      </c>
      <c r="V241" s="25"/>
    </row>
    <row r="242" spans="1:22" ht="12" x14ac:dyDescent="0.25">
      <c r="A242" s="32">
        <v>1022093919</v>
      </c>
      <c r="B242" s="28" t="str">
        <f>IFERROR(PROPER(VLOOKUP(Tabla32[[#This Row],[CÉDULA]],'[1]PERSONAL QUIPUX'!$A$2:$BF$1000,2,FALSE)),"")</f>
        <v>Jaiber Santiago Serna Varela</v>
      </c>
      <c r="C242" s="28" t="str">
        <f>IFERROR(PROPER(VLOOKUP(Tabla32[[#This Row],[CÉDULA]],'[1]PERSONAL QUIPUX'!$A$2:$BF$1000,16,FALSE)),"")</f>
        <v>Casa Matriz</v>
      </c>
      <c r="D242" s="28" t="str">
        <f>IFERROR(PROPER(VLOOKUP(Tabla32[[#This Row],[CÉDULA]],'[1]PERSONAL QUIPUX'!$A$2:$BF$1000,17,FALSE)),"")</f>
        <v>Vicepresidencia De Fábrica De Software</v>
      </c>
      <c r="E242" s="23" t="s">
        <v>8</v>
      </c>
      <c r="F242" s="29">
        <v>43472</v>
      </c>
      <c r="G242" s="48">
        <v>0.33333333333333331</v>
      </c>
      <c r="H242" s="48">
        <v>0.54166666666666663</v>
      </c>
      <c r="I242" s="49">
        <f>IF(Tabla32[[#This Row],[ INICIO ]]&gt;Tabla32[[#This Row],[ FIN ]],($AD$6-Tabla32[[#This Row],[ INICIO ]])+Tabla32[[#This Row],[ FIN ]],Tabla32[[#This Row],[ FIN ]]-Tabla32[[#This Row],[ INICIO ]])</f>
        <v>0.20833333333333331</v>
      </c>
      <c r="J242" s="36">
        <v>5</v>
      </c>
      <c r="K242" s="36">
        <v>0</v>
      </c>
      <c r="L242" s="36">
        <v>0</v>
      </c>
      <c r="M242" s="36">
        <v>0</v>
      </c>
      <c r="N242" s="36"/>
      <c r="O242" s="36"/>
      <c r="P242" s="36"/>
      <c r="Q242" s="24"/>
      <c r="R242" s="24"/>
      <c r="S242" s="30">
        <f>NETWORKDAYS.INTL(Tabla32[[#This Row],[FECHA INICIO]],Tabla32[[#This Row],[FECHA FIN]],1,$AD$8:$AD$8)</f>
        <v>0</v>
      </c>
      <c r="T242" s="25"/>
      <c r="U242" s="30">
        <f>Tabla32[[#This Row],['# DIAS VACACIONES]]+Tabla32[[#This Row],['# DIAS COMPENSADOS $]]</f>
        <v>0</v>
      </c>
      <c r="V242" s="25"/>
    </row>
    <row r="243" spans="1:22" ht="12" x14ac:dyDescent="0.25">
      <c r="A243" s="32">
        <v>1022093919</v>
      </c>
      <c r="B243" s="28" t="str">
        <f>IFERROR(PROPER(VLOOKUP(Tabla32[[#This Row],[CÉDULA]],'[1]PERSONAL QUIPUX'!$A$2:$BF$1000,2,FALSE)),"")</f>
        <v>Jaiber Santiago Serna Varela</v>
      </c>
      <c r="C243" s="28" t="str">
        <f>IFERROR(PROPER(VLOOKUP(Tabla32[[#This Row],[CÉDULA]],'[1]PERSONAL QUIPUX'!$A$2:$BF$1000,16,FALSE)),"")</f>
        <v>Casa Matriz</v>
      </c>
      <c r="D243" s="28" t="str">
        <f>IFERROR(PROPER(VLOOKUP(Tabla32[[#This Row],[CÉDULA]],'[1]PERSONAL QUIPUX'!$A$2:$BF$1000,17,FALSE)),"")</f>
        <v>Vicepresidencia De Fábrica De Software</v>
      </c>
      <c r="E243" s="23" t="s">
        <v>8</v>
      </c>
      <c r="F243" s="29">
        <v>43456</v>
      </c>
      <c r="G243" s="48">
        <v>0.41666666666666669</v>
      </c>
      <c r="H243" s="48">
        <v>0.75</v>
      </c>
      <c r="I243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3" s="36">
        <v>8</v>
      </c>
      <c r="K243" s="36">
        <v>0</v>
      </c>
      <c r="L243" s="36">
        <v>0</v>
      </c>
      <c r="M243" s="36">
        <v>0</v>
      </c>
      <c r="N243" s="36"/>
      <c r="O243" s="36"/>
      <c r="P243" s="36"/>
      <c r="Q243" s="24"/>
      <c r="R243" s="24"/>
      <c r="S243" s="30">
        <f>NETWORKDAYS.INTL(Tabla32[[#This Row],[FECHA INICIO]],Tabla32[[#This Row],[FECHA FIN]],1,$AD$8:$AD$8)</f>
        <v>0</v>
      </c>
      <c r="T243" s="25"/>
      <c r="U243" s="30">
        <f>Tabla32[[#This Row],['# DIAS VACACIONES]]+Tabla32[[#This Row],['# DIAS COMPENSADOS $]]</f>
        <v>0</v>
      </c>
      <c r="V243" s="25"/>
    </row>
    <row r="244" spans="1:22" ht="12" x14ac:dyDescent="0.25">
      <c r="A244" s="32">
        <v>1022093919</v>
      </c>
      <c r="B244" s="28" t="str">
        <f>IFERROR(PROPER(VLOOKUP(Tabla32[[#This Row],[CÉDULA]],'[1]PERSONAL QUIPUX'!$A$2:$BF$1000,2,FALSE)),"")</f>
        <v>Jaiber Santiago Serna Varela</v>
      </c>
      <c r="C244" s="28" t="str">
        <f>IFERROR(PROPER(VLOOKUP(Tabla32[[#This Row],[CÉDULA]],'[1]PERSONAL QUIPUX'!$A$2:$BF$1000,16,FALSE)),"")</f>
        <v>Casa Matriz</v>
      </c>
      <c r="D244" s="28" t="str">
        <f>IFERROR(PROPER(VLOOKUP(Tabla32[[#This Row],[CÉDULA]],'[1]PERSONAL QUIPUX'!$A$2:$BF$1000,17,FALSE)),"")</f>
        <v>Vicepresidencia De Fábrica De Software</v>
      </c>
      <c r="E244" s="23" t="s">
        <v>8</v>
      </c>
      <c r="F244" s="29">
        <v>43457</v>
      </c>
      <c r="G244" s="48">
        <v>0.41666666666666669</v>
      </c>
      <c r="H244" s="48">
        <v>0.75</v>
      </c>
      <c r="I244" s="49">
        <f>IF(Tabla32[[#This Row],[ INICIO ]]&gt;Tabla32[[#This Row],[ FIN ]],($AD$6-Tabla32[[#This Row],[ INICIO ]])+Tabla32[[#This Row],[ FIN ]],Tabla32[[#This Row],[ FIN ]]-Tabla32[[#This Row],[ INICIO ]])</f>
        <v>0.33333333333333331</v>
      </c>
      <c r="J244" s="36">
        <v>8</v>
      </c>
      <c r="K244" s="36">
        <v>0</v>
      </c>
      <c r="L244" s="36">
        <v>0</v>
      </c>
      <c r="M244" s="36">
        <v>0</v>
      </c>
      <c r="N244" s="36"/>
      <c r="O244" s="36"/>
      <c r="P244" s="36"/>
      <c r="Q244" s="24"/>
      <c r="R244" s="24"/>
      <c r="S244" s="30">
        <f>NETWORKDAYS.INTL(Tabla32[[#This Row],[FECHA INICIO]],Tabla32[[#This Row],[FECHA FIN]],1,$AD$8:$AD$8)</f>
        <v>0</v>
      </c>
      <c r="T244" s="25"/>
      <c r="U244" s="30">
        <f>Tabla32[[#This Row],['# DIAS VACACIONES]]+Tabla32[[#This Row],['# DIAS COMPENSADOS $]]</f>
        <v>0</v>
      </c>
      <c r="V244" s="25"/>
    </row>
    <row r="245" spans="1:22" ht="12" x14ac:dyDescent="0.25">
      <c r="A245" s="32">
        <v>1128436984</v>
      </c>
      <c r="B245" s="28" t="str">
        <f>IFERROR(PROPER(VLOOKUP(Tabla32[[#This Row],[CÉDULA]],'[1]PERSONAL QUIPUX'!$A$2:$BF$1000,2,FALSE)),"")</f>
        <v>Pablo Andres Hincapie Duque</v>
      </c>
      <c r="C245" s="28" t="str">
        <f>IFERROR(PROPER(VLOOKUP(Tabla32[[#This Row],[CÉDULA]],'[1]PERSONAL QUIPUX'!$A$2:$BF$1000,16,FALSE)),"")</f>
        <v>Casa Matriz</v>
      </c>
      <c r="D245" s="28" t="str">
        <f>IFERROR(PROPER(VLOOKUP(Tabla32[[#This Row],[CÉDULA]],'[1]PERSONAL QUIPUX'!$A$2:$BF$1000,17,FALSE)),"")</f>
        <v>Vicepresidencia De Fábrica De Software</v>
      </c>
      <c r="E245" s="23" t="s">
        <v>8</v>
      </c>
      <c r="F245" s="29">
        <v>43454</v>
      </c>
      <c r="G245" s="48">
        <v>0.75</v>
      </c>
      <c r="H245" s="48">
        <v>0.91666666666666663</v>
      </c>
      <c r="I245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45" s="36">
        <v>0</v>
      </c>
      <c r="K245" s="36">
        <v>1</v>
      </c>
      <c r="L245" s="36">
        <v>3</v>
      </c>
      <c r="M245" s="36">
        <v>0</v>
      </c>
      <c r="N245" s="36"/>
      <c r="O245" s="36"/>
      <c r="P245" s="36"/>
      <c r="Q245" s="24"/>
      <c r="R245" s="24"/>
      <c r="S245" s="30">
        <f>NETWORKDAYS.INTL(Tabla32[[#This Row],[FECHA INICIO]],Tabla32[[#This Row],[FECHA FIN]],1,$AD$8:$AD$8)</f>
        <v>0</v>
      </c>
      <c r="T245" s="25"/>
      <c r="U245" s="30">
        <f>Tabla32[[#This Row],['# DIAS VACACIONES]]+Tabla32[[#This Row],['# DIAS COMPENSADOS $]]</f>
        <v>0</v>
      </c>
      <c r="V245" s="25"/>
    </row>
    <row r="246" spans="1:22" ht="12" x14ac:dyDescent="0.25">
      <c r="A246" s="32">
        <v>1128436984</v>
      </c>
      <c r="B246" s="28" t="str">
        <f>IFERROR(PROPER(VLOOKUP(Tabla32[[#This Row],[CÉDULA]],'[1]PERSONAL QUIPUX'!$A$2:$BF$1000,2,FALSE)),"")</f>
        <v>Pablo Andres Hincapie Duque</v>
      </c>
      <c r="C246" s="28" t="str">
        <f>IFERROR(PROPER(VLOOKUP(Tabla32[[#This Row],[CÉDULA]],'[1]PERSONAL QUIPUX'!$A$2:$BF$1000,16,FALSE)),"")</f>
        <v>Casa Matriz</v>
      </c>
      <c r="D246" s="28" t="str">
        <f>IFERROR(PROPER(VLOOKUP(Tabla32[[#This Row],[CÉDULA]],'[1]PERSONAL QUIPUX'!$A$2:$BF$1000,17,FALSE)),"")</f>
        <v>Vicepresidencia De Fábrica De Software</v>
      </c>
      <c r="E246" s="23" t="s">
        <v>8</v>
      </c>
      <c r="F246" s="29">
        <v>43455</v>
      </c>
      <c r="G246" s="48">
        <v>0.75</v>
      </c>
      <c r="H246" s="48">
        <v>0.79166666666666663</v>
      </c>
      <c r="I246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46" s="36">
        <v>1</v>
      </c>
      <c r="K246" s="36">
        <v>0</v>
      </c>
      <c r="L246" s="36">
        <v>0</v>
      </c>
      <c r="M246" s="36">
        <v>0</v>
      </c>
      <c r="N246" s="36"/>
      <c r="O246" s="36"/>
      <c r="P246" s="36"/>
      <c r="Q246" s="24"/>
      <c r="R246" s="24"/>
      <c r="S246" s="30">
        <f>NETWORKDAYS.INTL(Tabla32[[#This Row],[FECHA INICIO]],Tabla32[[#This Row],[FECHA FIN]],1,$AD$8:$AD$8)</f>
        <v>0</v>
      </c>
      <c r="T246" s="25"/>
      <c r="U246" s="30">
        <f>Tabla32[[#This Row],['# DIAS VACACIONES]]+Tabla32[[#This Row],['# DIAS COMPENSADOS $]]</f>
        <v>0</v>
      </c>
      <c r="V246" s="25"/>
    </row>
    <row r="247" spans="1:22" ht="12" x14ac:dyDescent="0.25">
      <c r="A247" s="32">
        <v>1128436984</v>
      </c>
      <c r="B247" s="28" t="str">
        <f>IFERROR(PROPER(VLOOKUP(Tabla32[[#This Row],[CÉDULA]],'[1]PERSONAL QUIPUX'!$A$2:$BF$1000,2,FALSE)),"")</f>
        <v>Pablo Andres Hincapie Duque</v>
      </c>
      <c r="C247" s="28" t="str">
        <f>IFERROR(PROPER(VLOOKUP(Tabla32[[#This Row],[CÉDULA]],'[1]PERSONAL QUIPUX'!$A$2:$BF$1000,16,FALSE)),"")</f>
        <v>Casa Matriz</v>
      </c>
      <c r="D247" s="28" t="str">
        <f>IFERROR(PROPER(VLOOKUP(Tabla32[[#This Row],[CÉDULA]],'[1]PERSONAL QUIPUX'!$A$2:$BF$1000,17,FALSE)),"")</f>
        <v>Vicepresidencia De Fábrica De Software</v>
      </c>
      <c r="E247" s="23" t="s">
        <v>8</v>
      </c>
      <c r="F247" s="29">
        <v>43456</v>
      </c>
      <c r="G247" s="48">
        <v>0.41666666666666669</v>
      </c>
      <c r="H247" s="48">
        <v>0.70833333333333337</v>
      </c>
      <c r="I247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7" s="36">
        <v>7</v>
      </c>
      <c r="K247" s="36">
        <v>0</v>
      </c>
      <c r="L247" s="36">
        <v>0</v>
      </c>
      <c r="M247" s="36">
        <v>0</v>
      </c>
      <c r="N247" s="36"/>
      <c r="O247" s="36"/>
      <c r="P247" s="36"/>
      <c r="Q247" s="24"/>
      <c r="R247" s="24"/>
      <c r="S247" s="30">
        <f>NETWORKDAYS.INTL(Tabla32[[#This Row],[FECHA INICIO]],Tabla32[[#This Row],[FECHA FIN]],1,$AD$8:$AD$8)</f>
        <v>0</v>
      </c>
      <c r="T247" s="25"/>
      <c r="U247" s="30">
        <f>Tabla32[[#This Row],['# DIAS VACACIONES]]+Tabla32[[#This Row],['# DIAS COMPENSADOS $]]</f>
        <v>0</v>
      </c>
      <c r="V247" s="25"/>
    </row>
    <row r="248" spans="1:22" ht="12" x14ac:dyDescent="0.25">
      <c r="A248" s="32">
        <v>1128436984</v>
      </c>
      <c r="B248" s="28" t="str">
        <f>IFERROR(PROPER(VLOOKUP(Tabla32[[#This Row],[CÉDULA]],'[1]PERSONAL QUIPUX'!$A$2:$BF$1000,2,FALSE)),"")</f>
        <v>Pablo Andres Hincapie Duque</v>
      </c>
      <c r="C248" s="28" t="str">
        <f>IFERROR(PROPER(VLOOKUP(Tabla32[[#This Row],[CÉDULA]],'[1]PERSONAL QUIPUX'!$A$2:$BF$1000,16,FALSE)),"")</f>
        <v>Casa Matriz</v>
      </c>
      <c r="D248" s="28" t="str">
        <f>IFERROR(PROPER(VLOOKUP(Tabla32[[#This Row],[CÉDULA]],'[1]PERSONAL QUIPUX'!$A$2:$BF$1000,17,FALSE)),"")</f>
        <v>Vicepresidencia De Fábrica De Software</v>
      </c>
      <c r="E248" s="23" t="s">
        <v>8</v>
      </c>
      <c r="F248" s="29">
        <v>43457</v>
      </c>
      <c r="G248" s="48">
        <v>0.41666666666666669</v>
      </c>
      <c r="H248" s="48">
        <v>0.70833333333333337</v>
      </c>
      <c r="I248" s="49">
        <f>IF(Tabla32[[#This Row],[ INICIO ]]&gt;Tabla32[[#This Row],[ FIN ]],($AD$6-Tabla32[[#This Row],[ INICIO ]])+Tabla32[[#This Row],[ FIN ]],Tabla32[[#This Row],[ FIN ]]-Tabla32[[#This Row],[ INICIO ]])</f>
        <v>0.29166666666666669</v>
      </c>
      <c r="J248" s="36">
        <v>7</v>
      </c>
      <c r="K248" s="36">
        <v>0</v>
      </c>
      <c r="L248" s="36">
        <v>0</v>
      </c>
      <c r="M248" s="36">
        <v>0</v>
      </c>
      <c r="N248" s="36"/>
      <c r="O248" s="36"/>
      <c r="P248" s="36"/>
      <c r="Q248" s="24"/>
      <c r="R248" s="24"/>
      <c r="S248" s="30">
        <f>NETWORKDAYS.INTL(Tabla32[[#This Row],[FECHA INICIO]],Tabla32[[#This Row],[FECHA FIN]],1,$AD$8:$AD$8)</f>
        <v>0</v>
      </c>
      <c r="T248" s="25"/>
      <c r="U248" s="30">
        <f>Tabla32[[#This Row],['# DIAS VACACIONES]]+Tabla32[[#This Row],['# DIAS COMPENSADOS $]]</f>
        <v>0</v>
      </c>
      <c r="V248" s="25"/>
    </row>
    <row r="249" spans="1:22" ht="12" x14ac:dyDescent="0.25">
      <c r="A249" s="43">
        <v>1128436984</v>
      </c>
      <c r="B249" s="28" t="str">
        <f>IFERROR(PROPER(VLOOKUP(Tabla32[[#This Row],[CÉDULA]],'[1]PERSONAL QUIPUX'!$A$2:$BF$1000,2,FALSE)),"")</f>
        <v>Pablo Andres Hincapie Duque</v>
      </c>
      <c r="C249" s="28" t="str">
        <f>IFERROR(PROPER(VLOOKUP(Tabla32[[#This Row],[CÉDULA]],'[1]PERSONAL QUIPUX'!$A$2:$BF$1000,16,FALSE)),"")</f>
        <v>Casa Matriz</v>
      </c>
      <c r="D249" s="28" t="str">
        <f>IFERROR(PROPER(VLOOKUP(Tabla32[[#This Row],[CÉDULA]],'[1]PERSONAL QUIPUX'!$A$2:$BF$1000,17,FALSE)),"")</f>
        <v>Vicepresidencia De Fábrica De Software</v>
      </c>
      <c r="E249" s="26" t="s">
        <v>8</v>
      </c>
      <c r="F249" s="29">
        <v>43460</v>
      </c>
      <c r="G249" s="48">
        <v>0.75</v>
      </c>
      <c r="H249" s="48">
        <v>0.9375</v>
      </c>
      <c r="I249" s="49">
        <f>IF(Tabla32[[#This Row],[ INICIO ]]&gt;Tabla32[[#This Row],[ FIN ]],($AD$6-Tabla32[[#This Row],[ INICIO ]])+Tabla32[[#This Row],[ FIN ]],Tabla32[[#This Row],[ FIN ]]-Tabla32[[#This Row],[ INICIO ]])</f>
        <v>0.1875</v>
      </c>
      <c r="J249" s="36">
        <v>3</v>
      </c>
      <c r="K249" s="36">
        <v>1.5</v>
      </c>
      <c r="L249" s="36">
        <v>0</v>
      </c>
      <c r="M249" s="36">
        <v>0</v>
      </c>
      <c r="N249" s="36"/>
      <c r="O249" s="36"/>
      <c r="P249" s="36"/>
      <c r="Q249" s="24"/>
      <c r="R249" s="24"/>
      <c r="S249" s="30">
        <f>NETWORKDAYS.INTL(Tabla32[[#This Row],[FECHA INICIO]],Tabla32[[#This Row],[FECHA FIN]],1,$AD$8:$AD$8)</f>
        <v>0</v>
      </c>
      <c r="T249" s="25"/>
      <c r="U249" s="30">
        <f>Tabla32[[#This Row],['# DIAS VACACIONES]]+Tabla32[[#This Row],['# DIAS COMPENSADOS $]]</f>
        <v>0</v>
      </c>
      <c r="V249" s="25"/>
    </row>
    <row r="250" spans="1:22" ht="12" x14ac:dyDescent="0.25">
      <c r="A250" s="43">
        <v>1128436984</v>
      </c>
      <c r="B250" s="28" t="str">
        <f>IFERROR(PROPER(VLOOKUP(Tabla32[[#This Row],[CÉDULA]],'[1]PERSONAL QUIPUX'!$A$2:$BF$1000,2,FALSE)),"")</f>
        <v>Pablo Andres Hincapie Duque</v>
      </c>
      <c r="C250" s="28" t="str">
        <f>IFERROR(PROPER(VLOOKUP(Tabla32[[#This Row],[CÉDULA]],'[1]PERSONAL QUIPUX'!$A$2:$BF$1000,16,FALSE)),"")</f>
        <v>Casa Matriz</v>
      </c>
      <c r="D250" s="28" t="str">
        <f>IFERROR(PROPER(VLOOKUP(Tabla32[[#This Row],[CÉDULA]],'[1]PERSONAL QUIPUX'!$A$2:$BF$1000,17,FALSE)),"")</f>
        <v>Vicepresidencia De Fábrica De Software</v>
      </c>
      <c r="E250" s="26" t="s">
        <v>8</v>
      </c>
      <c r="F250" s="29">
        <v>43461</v>
      </c>
      <c r="G250" s="48">
        <v>0.75</v>
      </c>
      <c r="H250" s="48">
        <v>0</v>
      </c>
      <c r="I250" s="49">
        <f>IF(Tabla32[[#This Row],[ INICIO ]]&gt;Tabla32[[#This Row],[ FIN ]],($AD$6-Tabla32[[#This Row],[ INICIO ]])+Tabla32[[#This Row],[ FIN ]],Tabla32[[#This Row],[ FIN ]]-Tabla32[[#This Row],[ INICIO ]])</f>
        <v>0.25</v>
      </c>
      <c r="J250" s="36">
        <v>3</v>
      </c>
      <c r="K250" s="36">
        <v>3</v>
      </c>
      <c r="L250" s="36">
        <v>0</v>
      </c>
      <c r="M250" s="36">
        <v>0</v>
      </c>
      <c r="N250" s="36"/>
      <c r="O250" s="36"/>
      <c r="P250" s="36"/>
      <c r="Q250" s="24"/>
      <c r="R250" s="24"/>
      <c r="S250" s="30">
        <f>NETWORKDAYS.INTL(Tabla32[[#This Row],[FECHA INICIO]],Tabla32[[#This Row],[FECHA FIN]],1,$AD$8:$AD$8)</f>
        <v>0</v>
      </c>
      <c r="T250" s="25"/>
      <c r="U250" s="30">
        <f>Tabla32[[#This Row],['# DIAS VACACIONES]]+Tabla32[[#This Row],['# DIAS COMPENSADOS $]]</f>
        <v>0</v>
      </c>
      <c r="V250" s="25"/>
    </row>
    <row r="251" spans="1:22" ht="12" x14ac:dyDescent="0.25">
      <c r="A251" s="32">
        <v>1037585597</v>
      </c>
      <c r="B251" s="28" t="str">
        <f>IFERROR(PROPER(VLOOKUP(Tabla32[[#This Row],[CÉDULA]],'[1]PERSONAL QUIPUX'!$A$2:$BF$1000,2,FALSE)),"")</f>
        <v>Diego Alejandro Jimenez Areiza</v>
      </c>
      <c r="C251" s="28" t="str">
        <f>IFERROR(PROPER(VLOOKUP(Tabla32[[#This Row],[CÉDULA]],'[1]PERSONAL QUIPUX'!$A$2:$BF$1000,16,FALSE)),"")</f>
        <v>Casa Matriz</v>
      </c>
      <c r="D251" s="28" t="str">
        <f>IFERROR(PROPER(VLOOKUP(Tabla32[[#This Row],[CÉDULA]],'[1]PERSONAL QUIPUX'!$A$2:$BF$1000,17,FALSE)),"")</f>
        <v>Vicepresidencia De Fábrica De Software</v>
      </c>
      <c r="E251" s="23" t="s">
        <v>8</v>
      </c>
      <c r="F251" s="24">
        <v>43462</v>
      </c>
      <c r="G251" s="48">
        <v>0.75</v>
      </c>
      <c r="H251" s="48">
        <v>0.8125</v>
      </c>
      <c r="I251" s="49">
        <f>IF(Tabla32[[#This Row],[ INICIO ]]&gt;Tabla32[[#This Row],[ FIN ]],($AD$6-Tabla32[[#This Row],[ INICIO ]])+Tabla32[[#This Row],[ FIN ]],Tabla32[[#This Row],[ FIN ]]-Tabla32[[#This Row],[ INICIO ]])</f>
        <v>6.25E-2</v>
      </c>
      <c r="J251" s="36">
        <v>1.5</v>
      </c>
      <c r="K251" s="36">
        <v>0</v>
      </c>
      <c r="L251" s="36">
        <v>0</v>
      </c>
      <c r="M251" s="36">
        <v>0</v>
      </c>
      <c r="N251" s="36"/>
      <c r="O251" s="36"/>
      <c r="P251" s="36"/>
      <c r="Q251" s="24"/>
      <c r="R251" s="24"/>
      <c r="S251" s="30">
        <f>NETWORKDAYS.INTL(Tabla32[[#This Row],[FECHA INICIO]],Tabla32[[#This Row],[FECHA FIN]],1,$AD$8:$AD$8)</f>
        <v>0</v>
      </c>
      <c r="T251" s="25"/>
      <c r="U251" s="30">
        <f>Tabla32[[#This Row],['# DIAS VACACIONES]]+Tabla32[[#This Row],['# DIAS COMPENSADOS $]]</f>
        <v>0</v>
      </c>
      <c r="V251" s="25"/>
    </row>
    <row r="252" spans="1:22" ht="12" x14ac:dyDescent="0.25">
      <c r="A252" s="32">
        <v>1037585597</v>
      </c>
      <c r="B252" s="28" t="str">
        <f>IFERROR(PROPER(VLOOKUP(Tabla32[[#This Row],[CÉDULA]],'[1]PERSONAL QUIPUX'!$A$2:$BF$1000,2,FALSE)),"")</f>
        <v>Diego Alejandro Jimenez Areiza</v>
      </c>
      <c r="C252" s="28" t="str">
        <f>IFERROR(PROPER(VLOOKUP(Tabla32[[#This Row],[CÉDULA]],'[1]PERSONAL QUIPUX'!$A$2:$BF$1000,16,FALSE)),"")</f>
        <v>Casa Matriz</v>
      </c>
      <c r="D252" s="28" t="str">
        <f>IFERROR(PROPER(VLOOKUP(Tabla32[[#This Row],[CÉDULA]],'[1]PERSONAL QUIPUX'!$A$2:$BF$1000,17,FALSE)),"")</f>
        <v>Vicepresidencia De Fábrica De Software</v>
      </c>
      <c r="E252" s="23" t="s">
        <v>8</v>
      </c>
      <c r="F252" s="24">
        <v>43462</v>
      </c>
      <c r="G252" s="48">
        <v>0.83333333333333337</v>
      </c>
      <c r="H252" s="48">
        <v>0.91666666666666663</v>
      </c>
      <c r="I252" s="49">
        <f>IF(Tabla32[[#This Row],[ INICIO ]]&gt;Tabla32[[#This Row],[ FIN ]],($AD$6-Tabla32[[#This Row],[ INICIO ]])+Tabla32[[#This Row],[ FIN ]],Tabla32[[#This Row],[ FIN ]]-Tabla32[[#This Row],[ INICIO ]])</f>
        <v>8.3333333333333259E-2</v>
      </c>
      <c r="J252" s="36">
        <v>1</v>
      </c>
      <c r="K252" s="36">
        <v>1</v>
      </c>
      <c r="L252" s="36">
        <v>0</v>
      </c>
      <c r="M252" s="36">
        <v>0</v>
      </c>
      <c r="N252" s="36"/>
      <c r="O252" s="36"/>
      <c r="P252" s="36"/>
      <c r="Q252" s="24"/>
      <c r="R252" s="24"/>
      <c r="S252" s="30">
        <f>NETWORKDAYS.INTL(Tabla32[[#This Row],[FECHA INICIO]],Tabla32[[#This Row],[FECHA FIN]],1,$AD$8:$AD$8)</f>
        <v>0</v>
      </c>
      <c r="T252" s="25"/>
      <c r="U252" s="30">
        <f>Tabla32[[#This Row],['# DIAS VACACIONES]]+Tabla32[[#This Row],['# DIAS COMPENSADOS $]]</f>
        <v>0</v>
      </c>
      <c r="V252" s="25"/>
    </row>
    <row r="253" spans="1:22" ht="12" x14ac:dyDescent="0.25">
      <c r="A253" s="43">
        <v>1037585597</v>
      </c>
      <c r="B253" s="28" t="str">
        <f>IFERROR(PROPER(VLOOKUP(Tabla32[[#This Row],[CÉDULA]],'[1]PERSONAL QUIPUX'!$A$2:$BF$1000,2,FALSE)),"")</f>
        <v>Diego Alejandro Jimenez Areiza</v>
      </c>
      <c r="C253" s="28" t="str">
        <f>IFERROR(PROPER(VLOOKUP(Tabla32[[#This Row],[CÉDULA]],'[1]PERSONAL QUIPUX'!$A$2:$BF$1000,16,FALSE)),"")</f>
        <v>Casa Matriz</v>
      </c>
      <c r="D253" s="28" t="str">
        <f>IFERROR(PROPER(VLOOKUP(Tabla32[[#This Row],[CÉDULA]],'[1]PERSONAL QUIPUX'!$A$2:$BF$1000,17,FALSE)),"")</f>
        <v>Vicepresidencia De Fábrica De Software</v>
      </c>
      <c r="E253" s="23" t="s">
        <v>8</v>
      </c>
      <c r="F253" s="27">
        <v>43462</v>
      </c>
      <c r="G253" s="51">
        <v>0.91666666666666663</v>
      </c>
      <c r="H253" s="51">
        <v>0</v>
      </c>
      <c r="I253" s="49">
        <f>IF(Tabla32[[#This Row],[ INICIO ]]&gt;Tabla32[[#This Row],[ FIN ]],($AD$6-Tabla32[[#This Row],[ INICIO ]])+Tabla32[[#This Row],[ FIN ]],Tabla32[[#This Row],[ FIN ]]-Tabla32[[#This Row],[ INICIO ]])</f>
        <v>8.333333333333337E-2</v>
      </c>
      <c r="J253" s="36">
        <v>0</v>
      </c>
      <c r="K253" s="36">
        <v>2</v>
      </c>
      <c r="L253" s="36">
        <v>0</v>
      </c>
      <c r="M253" s="36">
        <v>0</v>
      </c>
      <c r="N253" s="36"/>
      <c r="O253" s="36"/>
      <c r="P253" s="36"/>
      <c r="Q253" s="24"/>
      <c r="R253" s="24"/>
      <c r="S253" s="30">
        <f>NETWORKDAYS.INTL(Tabla32[[#This Row],[FECHA INICIO]],Tabla32[[#This Row],[FECHA FIN]],1,$AD$8:$AD$8)</f>
        <v>0</v>
      </c>
      <c r="T253" s="25"/>
      <c r="U253" s="30">
        <f>Tabla32[[#This Row],['# DIAS VACACIONES]]+Tabla32[[#This Row],['# DIAS COMPENSADOS $]]</f>
        <v>0</v>
      </c>
      <c r="V253" s="25"/>
    </row>
    <row r="254" spans="1:22" ht="12" x14ac:dyDescent="0.25">
      <c r="A254" s="32">
        <v>1037585597</v>
      </c>
      <c r="B254" s="28" t="str">
        <f>IFERROR(PROPER(VLOOKUP(Tabla32[[#This Row],[CÉDULA]],'[1]PERSONAL QUIPUX'!$A$2:$BF$1000,2,FALSE)),"")</f>
        <v>Diego Alejandro Jimenez Areiza</v>
      </c>
      <c r="C254" s="28" t="str">
        <f>IFERROR(PROPER(VLOOKUP(Tabla32[[#This Row],[CÉDULA]],'[1]PERSONAL QUIPUX'!$A$2:$BF$1000,16,FALSE)),"")</f>
        <v>Casa Matriz</v>
      </c>
      <c r="D254" s="28" t="str">
        <f>IFERROR(PROPER(VLOOKUP(Tabla32[[#This Row],[CÉDULA]],'[1]PERSONAL QUIPUX'!$A$2:$BF$1000,17,FALSE)),"")</f>
        <v>Vicepresidencia De Fábrica De Software</v>
      </c>
      <c r="E254" s="23" t="s">
        <v>8</v>
      </c>
      <c r="F254" s="29">
        <v>43463</v>
      </c>
      <c r="G254" s="48">
        <v>0</v>
      </c>
      <c r="H254" s="48">
        <v>0.10416666666666667</v>
      </c>
      <c r="I254" s="49">
        <f>IF(Tabla32[[#This Row],[ INICIO ]]&gt;Tabla32[[#This Row],[ FIN ]],($AD$6-Tabla32[[#This Row],[ INICIO ]])+Tabla32[[#This Row],[ FIN ]],Tabla32[[#This Row],[ FIN ]]-Tabla32[[#This Row],[ INICIO ]])</f>
        <v>0.10416666666666667</v>
      </c>
      <c r="J254" s="36">
        <v>0</v>
      </c>
      <c r="K254" s="36">
        <v>2.5</v>
      </c>
      <c r="L254" s="36">
        <v>0</v>
      </c>
      <c r="M254" s="36">
        <v>0</v>
      </c>
      <c r="N254" s="36"/>
      <c r="O254" s="36"/>
      <c r="P254" s="36"/>
      <c r="Q254" s="24"/>
      <c r="R254" s="24"/>
      <c r="S254" s="30">
        <f>NETWORKDAYS.INTL(Tabla32[[#This Row],[FECHA INICIO]],Tabla32[[#This Row],[FECHA FIN]],1,$AD$8:$AD$8)</f>
        <v>0</v>
      </c>
      <c r="T254" s="25"/>
      <c r="U254" s="30">
        <f>Tabla32[[#This Row],['# DIAS VACACIONES]]+Tabla32[[#This Row],['# DIAS COMPENSADOS $]]</f>
        <v>0</v>
      </c>
      <c r="V254" s="25"/>
    </row>
    <row r="255" spans="1:22" ht="12" x14ac:dyDescent="0.25">
      <c r="A255" s="32">
        <v>1037585597</v>
      </c>
      <c r="B255" s="28" t="str">
        <f>IFERROR(PROPER(VLOOKUP(Tabla32[[#This Row],[CÉDULA]],'[1]PERSONAL QUIPUX'!$A$2:$BF$1000,2,FALSE)),"")</f>
        <v>Diego Alejandro Jimenez Areiza</v>
      </c>
      <c r="C255" s="28" t="str">
        <f>IFERROR(PROPER(VLOOKUP(Tabla32[[#This Row],[CÉDULA]],'[1]PERSONAL QUIPUX'!$A$2:$BF$1000,16,FALSE)),"")</f>
        <v>Casa Matriz</v>
      </c>
      <c r="D255" s="28" t="str">
        <f>IFERROR(PROPER(VLOOKUP(Tabla32[[#This Row],[CÉDULA]],'[1]PERSONAL QUIPUX'!$A$2:$BF$1000,17,FALSE)),"")</f>
        <v>Vicepresidencia De Fábrica De Software</v>
      </c>
      <c r="E255" s="23" t="s">
        <v>8</v>
      </c>
      <c r="F255" s="29">
        <v>43463</v>
      </c>
      <c r="G255" s="48">
        <v>0.8125</v>
      </c>
      <c r="H255" s="48">
        <v>0.85416666666666663</v>
      </c>
      <c r="I255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5" s="36">
        <v>1</v>
      </c>
      <c r="K255" s="36">
        <v>0</v>
      </c>
      <c r="L255" s="36">
        <v>0</v>
      </c>
      <c r="M255" s="36">
        <v>0</v>
      </c>
      <c r="N255" s="36"/>
      <c r="O255" s="36"/>
      <c r="P255" s="36"/>
      <c r="Q255" s="24"/>
      <c r="R255" s="24"/>
      <c r="S255" s="30">
        <f>NETWORKDAYS.INTL(Tabla32[[#This Row],[FECHA INICIO]],Tabla32[[#This Row],[FECHA FIN]],1,$AD$8:$AD$8)</f>
        <v>0</v>
      </c>
      <c r="T255" s="25"/>
      <c r="U255" s="30">
        <f>Tabla32[[#This Row],['# DIAS VACACIONES]]+Tabla32[[#This Row],['# DIAS COMPENSADOS $]]</f>
        <v>0</v>
      </c>
      <c r="V255" s="25"/>
    </row>
    <row r="256" spans="1:22" ht="12" x14ac:dyDescent="0.25">
      <c r="A256" s="32">
        <v>43987070</v>
      </c>
      <c r="B256" s="28" t="str">
        <f>IFERROR(PROPER(VLOOKUP(Tabla32[[#This Row],[CÉDULA]],'[1]PERSONAL QUIPUX'!$A$2:$BF$1000,2,FALSE)),"")</f>
        <v>Ingrid Vanessa Diaz Fong</v>
      </c>
      <c r="C256" s="28" t="str">
        <f>IFERROR(PROPER(VLOOKUP(Tabla32[[#This Row],[CÉDULA]],'[1]PERSONAL QUIPUX'!$A$2:$BF$1000,16,FALSE)),"")</f>
        <v>Casa Matriz</v>
      </c>
      <c r="D256" s="28" t="str">
        <f>IFERROR(PROPER(VLOOKUP(Tabla32[[#This Row],[CÉDULA]],'[1]PERSONAL QUIPUX'!$A$2:$BF$1000,17,FALSE)),"")</f>
        <v>Vicepresidencia De Fábrica De Software</v>
      </c>
      <c r="E256" s="23" t="s">
        <v>8</v>
      </c>
      <c r="F256" s="24">
        <v>43457</v>
      </c>
      <c r="G256" s="48">
        <v>0.375</v>
      </c>
      <c r="H256" s="48">
        <v>0.66666666666666663</v>
      </c>
      <c r="I256" s="49">
        <f>IF(Tabla32[[#This Row],[ INICIO ]]&gt;Tabla32[[#This Row],[ FIN ]],($AD$6-Tabla32[[#This Row],[ INICIO ]])+Tabla32[[#This Row],[ FIN ]],Tabla32[[#This Row],[ FIN ]]-Tabla32[[#This Row],[ INICIO ]])</f>
        <v>0.29166666666666663</v>
      </c>
      <c r="J256" s="36">
        <v>7</v>
      </c>
      <c r="K256" s="36">
        <v>0</v>
      </c>
      <c r="L256" s="36">
        <v>0</v>
      </c>
      <c r="M256" s="36">
        <v>0</v>
      </c>
      <c r="N256" s="36"/>
      <c r="O256" s="36"/>
      <c r="P256" s="36"/>
      <c r="Q256" s="24"/>
      <c r="R256" s="24"/>
      <c r="S256" s="30">
        <f>NETWORKDAYS.INTL(Tabla32[[#This Row],[FECHA INICIO]],Tabla32[[#This Row],[FECHA FIN]],1,$AD$8:$AD$8)</f>
        <v>0</v>
      </c>
      <c r="T256" s="25"/>
      <c r="U256" s="30">
        <f>Tabla32[[#This Row],['# DIAS VACACIONES]]+Tabla32[[#This Row],['# DIAS COMPENSADOS $]]</f>
        <v>0</v>
      </c>
      <c r="V256" s="25"/>
    </row>
    <row r="257" spans="1:22" ht="12" x14ac:dyDescent="0.25">
      <c r="A257" s="32">
        <v>43987070</v>
      </c>
      <c r="B257" s="28" t="str">
        <f>IFERROR(PROPER(VLOOKUP(Tabla32[[#This Row],[CÉDULA]],'[1]PERSONAL QUIPUX'!$A$2:$BF$1000,2,FALSE)),"")</f>
        <v>Ingrid Vanessa Diaz Fong</v>
      </c>
      <c r="C257" s="28" t="str">
        <f>IFERROR(PROPER(VLOOKUP(Tabla32[[#This Row],[CÉDULA]],'[1]PERSONAL QUIPUX'!$A$2:$BF$1000,16,FALSE)),"")</f>
        <v>Casa Matriz</v>
      </c>
      <c r="D257" s="28" t="str">
        <f>IFERROR(PROPER(VLOOKUP(Tabla32[[#This Row],[CÉDULA]],'[1]PERSONAL QUIPUX'!$A$2:$BF$1000,17,FALSE)),"")</f>
        <v>Vicepresidencia De Fábrica De Software</v>
      </c>
      <c r="E257" s="23" t="s">
        <v>8</v>
      </c>
      <c r="F257" s="24">
        <v>43460</v>
      </c>
      <c r="G257" s="48">
        <v>0.875</v>
      </c>
      <c r="H257" s="48">
        <v>0.91666666666666663</v>
      </c>
      <c r="I257" s="49">
        <f>IF(Tabla32[[#This Row],[ INICIO ]]&gt;Tabla32[[#This Row],[ FIN ]],($AD$6-Tabla32[[#This Row],[ INICIO ]])+Tabla32[[#This Row],[ FIN ]],Tabla32[[#This Row],[ FIN ]]-Tabla32[[#This Row],[ INICIO ]])</f>
        <v>4.166666666666663E-2</v>
      </c>
      <c r="J257" s="36">
        <v>0</v>
      </c>
      <c r="K257" s="36">
        <v>1</v>
      </c>
      <c r="L257" s="36">
        <v>0</v>
      </c>
      <c r="M257" s="36">
        <v>0</v>
      </c>
      <c r="N257" s="36"/>
      <c r="O257" s="36"/>
      <c r="P257" s="36"/>
      <c r="Q257" s="24"/>
      <c r="R257" s="24"/>
      <c r="S257" s="30">
        <f>NETWORKDAYS.INTL(Tabla32[[#This Row],[FECHA INICIO]],Tabla32[[#This Row],[FECHA FIN]],1,$AD$8:$AD$8)</f>
        <v>0</v>
      </c>
      <c r="T257" s="25"/>
      <c r="U257" s="30">
        <f>Tabla32[[#This Row],['# DIAS VACACIONES]]+Tabla32[[#This Row],['# DIAS COMPENSADOS $]]</f>
        <v>0</v>
      </c>
      <c r="V257" s="25"/>
    </row>
    <row r="258" spans="1:22" ht="12" x14ac:dyDescent="0.25">
      <c r="A258" s="32">
        <v>43987070</v>
      </c>
      <c r="B258" s="28" t="str">
        <f>IFERROR(PROPER(VLOOKUP(Tabla32[[#This Row],[CÉDULA]],'[1]PERSONAL QUIPUX'!$A$2:$BF$1000,2,FALSE)),"")</f>
        <v>Ingrid Vanessa Diaz Fong</v>
      </c>
      <c r="C258" s="28" t="str">
        <f>IFERROR(PROPER(VLOOKUP(Tabla32[[#This Row],[CÉDULA]],'[1]PERSONAL QUIPUX'!$A$2:$BF$1000,16,FALSE)),"")</f>
        <v>Casa Matriz</v>
      </c>
      <c r="D258" s="28" t="str">
        <f>IFERROR(PROPER(VLOOKUP(Tabla32[[#This Row],[CÉDULA]],'[1]PERSONAL QUIPUX'!$A$2:$BF$1000,17,FALSE)),"")</f>
        <v>Vicepresidencia De Fábrica De Software</v>
      </c>
      <c r="E258" s="26" t="s">
        <v>8</v>
      </c>
      <c r="F258" s="24">
        <v>43461</v>
      </c>
      <c r="G258" s="51">
        <v>0.70833333333333337</v>
      </c>
      <c r="H258" s="51">
        <v>0.95833333333333337</v>
      </c>
      <c r="I258" s="49">
        <f>IF(Tabla32[[#This Row],[ INICIO ]]&gt;Tabla32[[#This Row],[ FIN ]],($AD$6-Tabla32[[#This Row],[ INICIO ]])+Tabla32[[#This Row],[ FIN ]],Tabla32[[#This Row],[ FIN ]]-Tabla32[[#This Row],[ INICIO ]])</f>
        <v>0.25</v>
      </c>
      <c r="J258" s="36">
        <v>4</v>
      </c>
      <c r="K258" s="36">
        <v>2</v>
      </c>
      <c r="L258" s="36">
        <v>0</v>
      </c>
      <c r="M258" s="36">
        <v>0</v>
      </c>
      <c r="N258" s="36"/>
      <c r="O258" s="36"/>
      <c r="P258" s="36"/>
      <c r="Q258" s="24"/>
      <c r="R258" s="24"/>
      <c r="S258" s="30">
        <f>NETWORKDAYS.INTL(Tabla32[[#This Row],[FECHA INICIO]],Tabla32[[#This Row],[FECHA FIN]],1,$AD$8:$AD$8)</f>
        <v>0</v>
      </c>
      <c r="T258" s="25"/>
      <c r="U258" s="30">
        <f>Tabla32[[#This Row],['# DIAS VACACIONES]]+Tabla32[[#This Row],['# DIAS COMPENSADOS $]]</f>
        <v>0</v>
      </c>
      <c r="V258" s="25"/>
    </row>
    <row r="259" spans="1:22" ht="12" x14ac:dyDescent="0.25">
      <c r="A259" s="32">
        <v>43987070</v>
      </c>
      <c r="B259" s="28" t="str">
        <f>IFERROR(PROPER(VLOOKUP(Tabla32[[#This Row],[CÉDULA]],'[1]PERSONAL QUIPUX'!$A$2:$BF$1000,2,FALSE)),"")</f>
        <v>Ingrid Vanessa Diaz Fong</v>
      </c>
      <c r="C259" s="28" t="str">
        <f>IFERROR(PROPER(VLOOKUP(Tabla32[[#This Row],[CÉDULA]],'[1]PERSONAL QUIPUX'!$A$2:$BF$1000,16,FALSE)),"")</f>
        <v>Casa Matriz</v>
      </c>
      <c r="D259" s="28" t="str">
        <f>IFERROR(PROPER(VLOOKUP(Tabla32[[#This Row],[CÉDULA]],'[1]PERSONAL QUIPUX'!$A$2:$BF$1000,17,FALSE)),"")</f>
        <v>Vicepresidencia De Fábrica De Software</v>
      </c>
      <c r="E259" s="26" t="s">
        <v>8</v>
      </c>
      <c r="F259" s="24">
        <v>43464</v>
      </c>
      <c r="G259" s="48">
        <v>0.375</v>
      </c>
      <c r="H259" s="48">
        <v>0.625</v>
      </c>
      <c r="I259" s="49">
        <f>IF(Tabla32[[#This Row],[ INICIO ]]&gt;Tabla32[[#This Row],[ FIN ]],($AD$6-Tabla32[[#This Row],[ INICIO ]])+Tabla32[[#This Row],[ FIN ]],Tabla32[[#This Row],[ FIN ]]-Tabla32[[#This Row],[ INICIO ]])</f>
        <v>0.25</v>
      </c>
      <c r="J259" s="36">
        <v>6</v>
      </c>
      <c r="K259" s="36">
        <v>0</v>
      </c>
      <c r="L259" s="36">
        <v>0</v>
      </c>
      <c r="M259" s="36">
        <v>0</v>
      </c>
      <c r="N259" s="36"/>
      <c r="O259" s="36"/>
      <c r="P259" s="36"/>
      <c r="Q259" s="24"/>
      <c r="R259" s="24"/>
      <c r="S259" s="30">
        <f>NETWORKDAYS.INTL(Tabla32[[#This Row],[FECHA INICIO]],Tabla32[[#This Row],[FECHA FIN]],1,$AD$8:$AD$8)</f>
        <v>0</v>
      </c>
      <c r="T259" s="25"/>
      <c r="U259" s="30">
        <f>Tabla32[[#This Row],['# DIAS VACACIONES]]+Tabla32[[#This Row],['# DIAS COMPENSADOS $]]</f>
        <v>0</v>
      </c>
      <c r="V259" s="25"/>
    </row>
    <row r="260" spans="1:22" ht="12" x14ac:dyDescent="0.25">
      <c r="A260" s="43">
        <v>53003922</v>
      </c>
      <c r="B260" s="28" t="str">
        <f>IFERROR(PROPER(VLOOKUP(Tabla32[[#This Row],[CÉDULA]],'[1]PERSONAL QUIPUX'!$A$2:$BF$1000,2,FALSE)),"")</f>
        <v>Lida Yineth Forero Guacaneme</v>
      </c>
      <c r="C260" s="28" t="str">
        <f>IFERROR(PROPER(VLOOKUP(Tabla32[[#This Row],[CÉDULA]],'[1]PERSONAL QUIPUX'!$A$2:$BF$1000,16,FALSE)),"")</f>
        <v>Casa Matriz</v>
      </c>
      <c r="D260" s="28" t="str">
        <f>IFERROR(PROPER(VLOOKUP(Tabla32[[#This Row],[CÉDULA]],'[1]PERSONAL QUIPUX'!$A$2:$BF$1000,17,FALSE)),"")</f>
        <v>Vicepresidencia De Fábrica De Software</v>
      </c>
      <c r="E260" s="26" t="s">
        <v>8</v>
      </c>
      <c r="F260" s="24">
        <v>43461</v>
      </c>
      <c r="G260" s="48">
        <v>0.70833333333333337</v>
      </c>
      <c r="H260" s="48">
        <v>0.77083333333333337</v>
      </c>
      <c r="I260" s="49">
        <f>IF(Tabla32[[#This Row],[ INICIO ]]&gt;Tabla32[[#This Row],[ FIN ]],($AD$6-Tabla32[[#This Row],[ INICIO ]])+Tabla32[[#This Row],[ FIN ]],Tabla32[[#This Row],[ FIN ]]-Tabla32[[#This Row],[ INICIO ]])</f>
        <v>6.25E-2</v>
      </c>
      <c r="J260" s="36">
        <v>1.5</v>
      </c>
      <c r="K260" s="36">
        <v>0</v>
      </c>
      <c r="L260" s="36">
        <v>0</v>
      </c>
      <c r="M260" s="36">
        <v>0</v>
      </c>
      <c r="N260" s="36"/>
      <c r="O260" s="36"/>
      <c r="P260" s="36"/>
      <c r="Q260" s="24"/>
      <c r="R260" s="24"/>
      <c r="S260" s="30">
        <f>NETWORKDAYS.INTL(Tabla32[[#This Row],[FECHA INICIO]],Tabla32[[#This Row],[FECHA FIN]],1,$AD$8:$AD$8)</f>
        <v>0</v>
      </c>
      <c r="T260" s="25"/>
      <c r="U260" s="30">
        <f>Tabla32[[#This Row],['# DIAS VACACIONES]]+Tabla32[[#This Row],['# DIAS COMPENSADOS $]]</f>
        <v>0</v>
      </c>
      <c r="V260" s="25"/>
    </row>
    <row r="261" spans="1:22" ht="12" x14ac:dyDescent="0.25">
      <c r="A261" s="43">
        <v>53003922</v>
      </c>
      <c r="B261" s="28" t="str">
        <f>IFERROR(PROPER(VLOOKUP(Tabla32[[#This Row],[CÉDULA]],'[1]PERSONAL QUIPUX'!$A$2:$BF$1000,2,FALSE)),"")</f>
        <v>Lida Yineth Forero Guacaneme</v>
      </c>
      <c r="C261" s="28" t="str">
        <f>IFERROR(PROPER(VLOOKUP(Tabla32[[#This Row],[CÉDULA]],'[1]PERSONAL QUIPUX'!$A$2:$BF$1000,16,FALSE)),"")</f>
        <v>Casa Matriz</v>
      </c>
      <c r="D261" s="28" t="str">
        <f>IFERROR(PROPER(VLOOKUP(Tabla32[[#This Row],[CÉDULA]],'[1]PERSONAL QUIPUX'!$A$2:$BF$1000,17,FALSE)),"")</f>
        <v>Vicepresidencia De Fábrica De Software</v>
      </c>
      <c r="E261" s="26" t="s">
        <v>8</v>
      </c>
      <c r="F261" s="24">
        <v>43467</v>
      </c>
      <c r="G261" s="48">
        <v>0.75</v>
      </c>
      <c r="H261" s="48">
        <v>0.875</v>
      </c>
      <c r="I261" s="49">
        <f>IF(Tabla32[[#This Row],[ INICIO ]]&gt;Tabla32[[#This Row],[ FIN ]],($AD$6-Tabla32[[#This Row],[ INICIO ]])+Tabla32[[#This Row],[ FIN ]],Tabla32[[#This Row],[ FIN ]]-Tabla32[[#This Row],[ INICIO ]])</f>
        <v>0.125</v>
      </c>
      <c r="J261" s="36">
        <v>3</v>
      </c>
      <c r="K261" s="36">
        <v>0</v>
      </c>
      <c r="L261" s="36">
        <v>0</v>
      </c>
      <c r="M261" s="36">
        <v>0</v>
      </c>
      <c r="N261" s="36"/>
      <c r="O261" s="36"/>
      <c r="P261" s="36"/>
      <c r="Q261" s="24"/>
      <c r="R261" s="24"/>
      <c r="S261" s="30">
        <f>NETWORKDAYS.INTL(Tabla32[[#This Row],[FECHA INICIO]],Tabla32[[#This Row],[FECHA FIN]],1,$AD$8:$AD$8)</f>
        <v>0</v>
      </c>
      <c r="T261" s="25"/>
      <c r="U261" s="30">
        <f>Tabla32[[#This Row],['# DIAS VACACIONES]]+Tabla32[[#This Row],['# DIAS COMPENSADOS $]]</f>
        <v>0</v>
      </c>
      <c r="V261" s="25"/>
    </row>
    <row r="262" spans="1:22" ht="12" x14ac:dyDescent="0.25">
      <c r="A262" s="43">
        <v>53003922</v>
      </c>
      <c r="B262" s="28" t="str">
        <f>IFERROR(PROPER(VLOOKUP(Tabla32[[#This Row],[CÉDULA]],'[1]PERSONAL QUIPUX'!$A$2:$BF$1000,2,FALSE)),"")</f>
        <v>Lida Yineth Forero Guacaneme</v>
      </c>
      <c r="C262" s="28" t="str">
        <f>IFERROR(PROPER(VLOOKUP(Tabla32[[#This Row],[CÉDULA]],'[1]PERSONAL QUIPUX'!$A$2:$BF$1000,16,FALSE)),"")</f>
        <v>Casa Matriz</v>
      </c>
      <c r="D262" s="28" t="str">
        <f>IFERROR(PROPER(VLOOKUP(Tabla32[[#This Row],[CÉDULA]],'[1]PERSONAL QUIPUX'!$A$2:$BF$1000,17,FALSE)),"")</f>
        <v>Vicepresidencia De Fábrica De Software</v>
      </c>
      <c r="E262" s="26" t="s">
        <v>8</v>
      </c>
      <c r="F262" s="24">
        <v>43468</v>
      </c>
      <c r="G262" s="48">
        <v>0.75</v>
      </c>
      <c r="H262" s="48">
        <v>0.85416666666666663</v>
      </c>
      <c r="I262" s="49">
        <f>IF(Tabla32[[#This Row],[ INICIO ]]&gt;Tabla32[[#This Row],[ FIN ]],($AD$6-Tabla32[[#This Row],[ INICIO ]])+Tabla32[[#This Row],[ FIN ]],Tabla32[[#This Row],[ FIN ]]-Tabla32[[#This Row],[ INICIO ]])</f>
        <v>0.10416666666666663</v>
      </c>
      <c r="J262" s="36">
        <v>2.5</v>
      </c>
      <c r="K262" s="36">
        <v>0</v>
      </c>
      <c r="L262" s="36">
        <v>0</v>
      </c>
      <c r="M262" s="36">
        <v>0</v>
      </c>
      <c r="N262" s="36"/>
      <c r="O262" s="36"/>
      <c r="P262" s="36"/>
      <c r="Q262" s="24"/>
      <c r="R262" s="24"/>
      <c r="S262" s="30">
        <f>NETWORKDAYS.INTL(Tabla32[[#This Row],[FECHA INICIO]],Tabla32[[#This Row],[FECHA FIN]],1,$AD$8:$AD$8)</f>
        <v>0</v>
      </c>
      <c r="T262" s="25"/>
      <c r="U262" s="30">
        <f>Tabla32[[#This Row],['# DIAS VACACIONES]]+Tabla32[[#This Row],['# DIAS COMPENSADOS $]]</f>
        <v>0</v>
      </c>
      <c r="V262" s="25"/>
    </row>
    <row r="263" spans="1:22" ht="12" x14ac:dyDescent="0.25">
      <c r="A263" s="32">
        <v>1088244053</v>
      </c>
      <c r="B263" s="28" t="str">
        <f>IFERROR(PROPER(VLOOKUP(Tabla32[[#This Row],[CÉDULA]],'[1]PERSONAL QUIPUX'!$A$2:$BF$1000,2,FALSE)),"")</f>
        <v>Luisa Marcela Correa Tapasco</v>
      </c>
      <c r="C263" s="28" t="str">
        <f>IFERROR(PROPER(VLOOKUP(Tabla32[[#This Row],[CÉDULA]],'[1]PERSONAL QUIPUX'!$A$2:$BF$1000,16,FALSE)),"")</f>
        <v>Casa Matriz</v>
      </c>
      <c r="D263" s="28" t="str">
        <f>IFERROR(PROPER(VLOOKUP(Tabla32[[#This Row],[CÉDULA]],'[1]PERSONAL QUIPUX'!$A$2:$BF$1000,17,FALSE)),"")</f>
        <v>Vicepresidencia De Fábrica De Software</v>
      </c>
      <c r="E263" s="26" t="s">
        <v>8</v>
      </c>
      <c r="F263" s="24">
        <v>43462</v>
      </c>
      <c r="G263" s="48">
        <v>0.75</v>
      </c>
      <c r="H263" s="48">
        <v>0.91666666666666663</v>
      </c>
      <c r="I263" s="49">
        <f>IF(Tabla32[[#This Row],[ INICIO ]]&gt;Tabla32[[#This Row],[ FIN ]],($AD$6-Tabla32[[#This Row],[ INICIO ]])+Tabla32[[#This Row],[ FIN ]],Tabla32[[#This Row],[ FIN ]]-Tabla32[[#This Row],[ INICIO ]])</f>
        <v>0.16666666666666663</v>
      </c>
      <c r="J263" s="36">
        <v>3</v>
      </c>
      <c r="K263" s="36">
        <v>1</v>
      </c>
      <c r="L263" s="36">
        <v>0</v>
      </c>
      <c r="M263" s="36">
        <v>0</v>
      </c>
      <c r="N263" s="36"/>
      <c r="O263" s="36"/>
      <c r="P263" s="36"/>
      <c r="Q263" s="24"/>
      <c r="R263" s="24"/>
      <c r="S263" s="30">
        <f>NETWORKDAYS.INTL(Tabla32[[#This Row],[FECHA INICIO]],Tabla32[[#This Row],[FECHA FIN]],1,$AD$8:$AD$8)</f>
        <v>0</v>
      </c>
      <c r="T263" s="25"/>
      <c r="U263" s="30">
        <f>Tabla32[[#This Row],['# DIAS VACACIONES]]+Tabla32[[#This Row],['# DIAS COMPENSADOS $]]</f>
        <v>0</v>
      </c>
      <c r="V263" s="25"/>
    </row>
    <row r="264" spans="1:22" ht="12" x14ac:dyDescent="0.25">
      <c r="A264" s="32">
        <v>11317771</v>
      </c>
      <c r="B264" s="28" t="str">
        <f>IFERROR(PROPER(VLOOKUP(Tabla32[[#This Row],[CÉDULA]],'[1]PERSONAL QUIPUX'!$A$2:$BF$1000,2,FALSE)),"")</f>
        <v>Olmedo Arcila Guzman</v>
      </c>
      <c r="C264" s="28" t="str">
        <f>IFERROR(PROPER(VLOOKUP(Tabla32[[#This Row],[CÉDULA]],'[1]PERSONAL QUIPUX'!$A$2:$BF$1000,16,FALSE)),"")</f>
        <v>Casa Matriz</v>
      </c>
      <c r="D264" s="28" t="str">
        <f>IFERROR(PROPER(VLOOKUP(Tabla32[[#This Row],[CÉDULA]],'[1]PERSONAL QUIPUX'!$A$2:$BF$1000,17,FALSE)),"")</f>
        <v>Vicepresidencia De Fábrica De Software</v>
      </c>
      <c r="E264" s="26" t="s">
        <v>8</v>
      </c>
      <c r="F264" s="24">
        <v>43467</v>
      </c>
      <c r="G264" s="48">
        <v>0.79166666666666663</v>
      </c>
      <c r="H264" s="48">
        <v>0.91666666666666663</v>
      </c>
      <c r="I264" s="49">
        <f>IF(Tabla32[[#This Row],[ INICIO ]]&gt;Tabla32[[#This Row],[ FIN ]],($AD$6-Tabla32[[#This Row],[ INICIO ]])+Tabla32[[#This Row],[ FIN ]],Tabla32[[#This Row],[ FIN ]]-Tabla32[[#This Row],[ INICIO ]])</f>
        <v>0.125</v>
      </c>
      <c r="J264" s="36">
        <v>2</v>
      </c>
      <c r="K264" s="36">
        <v>1</v>
      </c>
      <c r="L264" s="36">
        <v>0</v>
      </c>
      <c r="M264" s="36">
        <v>0</v>
      </c>
      <c r="N264" s="36"/>
      <c r="O264" s="36"/>
      <c r="P264" s="36"/>
      <c r="Q264" s="24"/>
      <c r="R264" s="24"/>
      <c r="S264" s="30">
        <f>NETWORKDAYS.INTL(Tabla32[[#This Row],[FECHA INICIO]],Tabla32[[#This Row],[FECHA FIN]],1,$AD$8:$AD$8)</f>
        <v>0</v>
      </c>
      <c r="T264" s="25"/>
      <c r="U264" s="30">
        <f>Tabla32[[#This Row],['# DIAS VACACIONES]]+Tabla32[[#This Row],['# DIAS COMPENSADOS $]]</f>
        <v>0</v>
      </c>
      <c r="V264" s="25"/>
    </row>
    <row r="265" spans="1:22" ht="12" x14ac:dyDescent="0.25">
      <c r="A265" s="32">
        <v>11317771</v>
      </c>
      <c r="B265" s="28" t="str">
        <f>IFERROR(PROPER(VLOOKUP(Tabla32[[#This Row],[CÉDULA]],'[1]PERSONAL QUIPUX'!$A$2:$BF$1000,2,FALSE)),"")</f>
        <v>Olmedo Arcila Guzman</v>
      </c>
      <c r="C265" s="28" t="str">
        <f>IFERROR(PROPER(VLOOKUP(Tabla32[[#This Row],[CÉDULA]],'[1]PERSONAL QUIPUX'!$A$2:$BF$1000,16,FALSE)),"")</f>
        <v>Casa Matriz</v>
      </c>
      <c r="D265" s="28" t="str">
        <f>IFERROR(PROPER(VLOOKUP(Tabla32[[#This Row],[CÉDULA]],'[1]PERSONAL QUIPUX'!$A$2:$BF$1000,17,FALSE)),"")</f>
        <v>Vicepresidencia De Fábrica De Software</v>
      </c>
      <c r="E265" s="26" t="s">
        <v>8</v>
      </c>
      <c r="F265" s="24">
        <v>43468</v>
      </c>
      <c r="G265" s="48">
        <v>0.79166666666666663</v>
      </c>
      <c r="H265" s="48">
        <v>0.91666666666666663</v>
      </c>
      <c r="I265" s="49">
        <f>IF(Tabla32[[#This Row],[ INICIO ]]&gt;Tabla32[[#This Row],[ FIN ]],($AD$6-Tabla32[[#This Row],[ INICIO ]])+Tabla32[[#This Row],[ FIN ]],Tabla32[[#This Row],[ FIN ]]-Tabla32[[#This Row],[ INICIO ]])</f>
        <v>0.125</v>
      </c>
      <c r="J265" s="36">
        <v>2</v>
      </c>
      <c r="K265" s="36">
        <v>1</v>
      </c>
      <c r="L265" s="36">
        <v>0</v>
      </c>
      <c r="M265" s="36">
        <v>0</v>
      </c>
      <c r="N265" s="36"/>
      <c r="O265" s="36"/>
      <c r="P265" s="36"/>
      <c r="Q265" s="24"/>
      <c r="R265" s="24"/>
      <c r="S265" s="30">
        <f>NETWORKDAYS.INTL(Tabla32[[#This Row],[FECHA INICIO]],Tabla32[[#This Row],[FECHA FIN]],1,$AD$8:$AD$8)</f>
        <v>0</v>
      </c>
      <c r="T265" s="25"/>
      <c r="U265" s="30">
        <f>Tabla32[[#This Row],['# DIAS VACACIONES]]+Tabla32[[#This Row],['# DIAS COMPENSADOS $]]</f>
        <v>0</v>
      </c>
      <c r="V265" s="25"/>
    </row>
    <row r="266" spans="1:22" ht="12" x14ac:dyDescent="0.25">
      <c r="A266" s="32">
        <v>43741989</v>
      </c>
      <c r="B266" s="28" t="str">
        <f>IFERROR(PROPER(VLOOKUP(Tabla32[[#This Row],[CÉDULA]],'[1]PERSONAL QUIPUX'!$A$2:$BF$1000,2,FALSE)),"")</f>
        <v>Sandra Patricia Montoya Nieto</v>
      </c>
      <c r="C266" s="28" t="str">
        <f>IFERROR(PROPER(VLOOKUP(Tabla32[[#This Row],[CÉDULA]],'[1]PERSONAL QUIPUX'!$A$2:$BF$1000,16,FALSE)),"")</f>
        <v>Casa Matriz</v>
      </c>
      <c r="D266" s="28" t="str">
        <f>IFERROR(PROPER(VLOOKUP(Tabla32[[#This Row],[CÉDULA]],'[1]PERSONAL QUIPUX'!$A$2:$BF$1000,17,FALSE)),"")</f>
        <v>Vicepresidencia De Fábrica De Software</v>
      </c>
      <c r="E266" s="26" t="s">
        <v>8</v>
      </c>
      <c r="F266" s="24">
        <v>43457</v>
      </c>
      <c r="G266" s="48">
        <v>0.33333333333333331</v>
      </c>
      <c r="H266" s="48">
        <v>0.58333333333333337</v>
      </c>
      <c r="I266" s="49">
        <f>IF(Tabla32[[#This Row],[ INICIO ]]&gt;Tabla32[[#This Row],[ FIN ]],($AD$6-Tabla32[[#This Row],[ INICIO ]])+Tabla32[[#This Row],[ FIN ]],Tabla32[[#This Row],[ FIN ]]-Tabla32[[#This Row],[ INICIO ]])</f>
        <v>0.25000000000000006</v>
      </c>
      <c r="J266" s="36">
        <v>6</v>
      </c>
      <c r="K266" s="36">
        <v>0</v>
      </c>
      <c r="L266" s="36">
        <v>0</v>
      </c>
      <c r="M266" s="36">
        <v>0</v>
      </c>
      <c r="N266" s="36"/>
      <c r="O266" s="36"/>
      <c r="P266" s="36"/>
      <c r="Q266" s="24"/>
      <c r="R266" s="24"/>
      <c r="S266" s="30">
        <f>NETWORKDAYS.INTL(Tabla32[[#This Row],[FECHA INICIO]],Tabla32[[#This Row],[FECHA FIN]],1,$AD$8:$AD$8)</f>
        <v>0</v>
      </c>
      <c r="T266" s="25"/>
      <c r="U266" s="30">
        <f>Tabla32[[#This Row],['# DIAS VACACIONES]]+Tabla32[[#This Row],['# DIAS COMPENSADOS $]]</f>
        <v>0</v>
      </c>
      <c r="V266" s="25"/>
    </row>
    <row r="267" spans="1:22" ht="12" x14ac:dyDescent="0.25">
      <c r="A267" s="32">
        <v>80050648</v>
      </c>
      <c r="B267" s="28" t="str">
        <f>IFERROR(PROPER(VLOOKUP(Tabla32[[#This Row],[CÉDULA]],'[1]PERSONAL QUIPUX'!$A$2:$BF$1000,2,FALSE)),"")</f>
        <v>Mariano Jara Henao</v>
      </c>
      <c r="C267" s="28" t="str">
        <f>IFERROR(PROPER(VLOOKUP(Tabla32[[#This Row],[CÉDULA]],'[1]PERSONAL QUIPUX'!$A$2:$BF$1000,16,FALSE)),"")</f>
        <v>Casa Matriz</v>
      </c>
      <c r="D267" s="28" t="str">
        <f>IFERROR(PROPER(VLOOKUP(Tabla32[[#This Row],[CÉDULA]],'[1]PERSONAL QUIPUX'!$A$2:$BF$1000,17,FALSE)),"")</f>
        <v>Vicepresidencia De Operaciones</v>
      </c>
      <c r="E267" s="23" t="s">
        <v>8</v>
      </c>
      <c r="F267" s="24">
        <v>43464</v>
      </c>
      <c r="G267" s="48">
        <v>0.41666666666666669</v>
      </c>
      <c r="H267" s="48">
        <v>0.66666666666666663</v>
      </c>
      <c r="I267" s="49">
        <f>IF(Tabla32[[#This Row],[ INICIO ]]&gt;Tabla32[[#This Row],[ FIN ]],($AD$6-Tabla32[[#This Row],[ INICIO ]])+Tabla32[[#This Row],[ FIN ]],Tabla32[[#This Row],[ FIN ]]-Tabla32[[#This Row],[ INICIO ]])</f>
        <v>0.24999999999999994</v>
      </c>
      <c r="J267" s="36">
        <v>6</v>
      </c>
      <c r="K267" s="36">
        <v>0</v>
      </c>
      <c r="L267" s="36">
        <v>0</v>
      </c>
      <c r="M267" s="36">
        <v>0</v>
      </c>
      <c r="N267" s="36"/>
      <c r="O267" s="36"/>
      <c r="P267" s="36"/>
      <c r="Q267" s="24"/>
      <c r="R267" s="24"/>
      <c r="S267" s="30">
        <f>NETWORKDAYS.INTL(Tabla32[[#This Row],[FECHA INICIO]],Tabla32[[#This Row],[FECHA FIN]],1,$AD$8:$AD$8)</f>
        <v>0</v>
      </c>
      <c r="T267" s="25"/>
      <c r="U267" s="30">
        <f>Tabla32[[#This Row],['# DIAS VACACIONES]]+Tabla32[[#This Row],['# DIAS COMPENSADOS $]]</f>
        <v>0</v>
      </c>
      <c r="V267" s="25"/>
    </row>
    <row r="268" spans="1:22" ht="12" x14ac:dyDescent="0.25">
      <c r="A268" s="32">
        <v>1072640458</v>
      </c>
      <c r="B268" s="32" t="str">
        <f>IFERROR(PROPER(VLOOKUP(Tabla32[[#This Row],[CÉDULA]],'[1]PERSONAL QUIPUX'!$A$2:$BF$1000,2,FALSE)),"")</f>
        <v>Hector Leonardo Palacios Castro</v>
      </c>
      <c r="C268" s="32" t="str">
        <f>IFERROR(PROPER(VLOOKUP(Tabla32[[#This Row],[CÉDULA]],'[1]PERSONAL QUIPUX'!$A$2:$BF$1000,16,FALSE)),"")</f>
        <v>Casa Matriz</v>
      </c>
      <c r="D268" s="32" t="str">
        <f>IFERROR(PROPER(VLOOKUP(Tabla32[[#This Row],[CÉDULA]],'[1]PERSONAL QUIPUX'!$A$2:$BF$1000,17,FALSE)),"")</f>
        <v>Vicepresidencia De Operaciones</v>
      </c>
      <c r="E268" s="32" t="s">
        <v>8</v>
      </c>
      <c r="F268" s="33">
        <v>43463</v>
      </c>
      <c r="G268" s="52">
        <v>0.41666666666666669</v>
      </c>
      <c r="H268" s="52">
        <v>0.66666666666666663</v>
      </c>
      <c r="I268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8" s="32">
        <v>6</v>
      </c>
      <c r="K268" s="32">
        <v>0</v>
      </c>
      <c r="L268" s="32">
        <v>0</v>
      </c>
      <c r="M268" s="32">
        <v>0</v>
      </c>
      <c r="N268" s="32"/>
      <c r="O268" s="32"/>
      <c r="P268" s="32"/>
      <c r="Q268" s="33"/>
      <c r="R268" s="33"/>
      <c r="S268" s="32">
        <f>NETWORKDAYS.INTL(Tabla32[[#This Row],[FECHA INICIO]],Tabla32[[#This Row],[FECHA FIN]],1,$AD$8:$AD$8)</f>
        <v>0</v>
      </c>
      <c r="T268" s="22"/>
      <c r="U268" s="22">
        <f>Tabla32[[#This Row],['# DIAS VACACIONES]]+Tabla32[[#This Row],['# DIAS COMPENSADOS $]]</f>
        <v>0</v>
      </c>
      <c r="V268" s="22"/>
    </row>
    <row r="269" spans="1:22" ht="12" x14ac:dyDescent="0.25">
      <c r="A269" s="32">
        <v>1072640458</v>
      </c>
      <c r="B269" s="32" t="str">
        <f>IFERROR(PROPER(VLOOKUP(Tabla32[[#This Row],[CÉDULA]],'[1]PERSONAL QUIPUX'!$A$2:$BF$1000,2,FALSE)),"")</f>
        <v>Hector Leonardo Palacios Castro</v>
      </c>
      <c r="C269" s="32" t="str">
        <f>IFERROR(PROPER(VLOOKUP(Tabla32[[#This Row],[CÉDULA]],'[1]PERSONAL QUIPUX'!$A$2:$BF$1000,16,FALSE)),"")</f>
        <v>Casa Matriz</v>
      </c>
      <c r="D269" s="32" t="str">
        <f>IFERROR(PROPER(VLOOKUP(Tabla32[[#This Row],[CÉDULA]],'[1]PERSONAL QUIPUX'!$A$2:$BF$1000,17,FALSE)),"")</f>
        <v>Vicepresidencia De Operaciones</v>
      </c>
      <c r="E269" s="32" t="s">
        <v>8</v>
      </c>
      <c r="F269" s="33">
        <v>43464</v>
      </c>
      <c r="G269" s="52">
        <v>0.41666666666666669</v>
      </c>
      <c r="H269" s="52">
        <v>0.66666666666666663</v>
      </c>
      <c r="I269" s="52">
        <f>IF(Tabla32[[#This Row],[ INICIO ]]&gt;Tabla32[[#This Row],[ FIN ]],($AD$6-Tabla32[[#This Row],[ INICIO ]])+Tabla32[[#This Row],[ FIN ]],Tabla32[[#This Row],[ FIN ]]-Tabla32[[#This Row],[ INICIO ]])</f>
        <v>0.24999999999999994</v>
      </c>
      <c r="J269" s="32">
        <v>6</v>
      </c>
      <c r="K269" s="32">
        <v>0</v>
      </c>
      <c r="L269" s="32">
        <v>0</v>
      </c>
      <c r="M269" s="32">
        <v>0</v>
      </c>
      <c r="N269" s="32"/>
      <c r="O269" s="32"/>
      <c r="P269" s="32"/>
      <c r="Q269" s="33"/>
      <c r="R269" s="33"/>
      <c r="S269" s="32">
        <f>NETWORKDAYS.INTL(Tabla32[[#This Row],[FECHA INICIO]],Tabla32[[#This Row],[FECHA FIN]],1,$AD$8:$AD$8)</f>
        <v>0</v>
      </c>
      <c r="T269" s="22"/>
      <c r="U269" s="22">
        <f>Tabla32[[#This Row],['# DIAS VACACIONES]]+Tabla32[[#This Row],['# DIAS COMPENSADOS $]]</f>
        <v>0</v>
      </c>
      <c r="V269" s="22"/>
    </row>
    <row r="270" spans="1:22" ht="12" x14ac:dyDescent="0.25">
      <c r="A270" s="32">
        <v>1072640458</v>
      </c>
      <c r="B270" s="32" t="str">
        <f>IFERROR(PROPER(VLOOKUP(Tabla32[[#This Row],[CÉDULA]],'[1]PERSONAL QUIPUX'!$A$2:$BF$1000,2,FALSE)),"")</f>
        <v>Hector Leonardo Palacios Castro</v>
      </c>
      <c r="C270" s="32" t="str">
        <f>IFERROR(PROPER(VLOOKUP(Tabla32[[#This Row],[CÉDULA]],'[1]PERSONAL QUIPUX'!$A$2:$BF$1000,16,FALSE)),"")</f>
        <v>Casa Matriz</v>
      </c>
      <c r="D270" s="32" t="str">
        <f>IFERROR(PROPER(VLOOKUP(Tabla32[[#This Row],[CÉDULA]],'[1]PERSONAL QUIPUX'!$A$2:$BF$1000,17,FALSE)),"")</f>
        <v>Vicepresidencia De Operaciones</v>
      </c>
      <c r="E270" s="32" t="s">
        <v>8</v>
      </c>
      <c r="F270" s="33">
        <v>43467</v>
      </c>
      <c r="G270" s="52">
        <v>0.25</v>
      </c>
      <c r="H270" s="52">
        <v>0.3125</v>
      </c>
      <c r="I270" s="52">
        <f>IF(Tabla32[[#This Row],[ INICIO ]]&gt;Tabla32[[#This Row],[ FIN ]],($AD$6-Tabla32[[#This Row],[ INICIO ]])+Tabla32[[#This Row],[ FIN ]],Tabla32[[#This Row],[ FIN ]]-Tabla32[[#This Row],[ INICIO ]])</f>
        <v>6.25E-2</v>
      </c>
      <c r="J270" s="32">
        <v>1.5</v>
      </c>
      <c r="K270" s="32">
        <v>0</v>
      </c>
      <c r="L270" s="32">
        <v>0</v>
      </c>
      <c r="M270" s="32">
        <v>0</v>
      </c>
      <c r="N270" s="32"/>
      <c r="O270" s="32"/>
      <c r="P270" s="32"/>
      <c r="Q270" s="33"/>
      <c r="R270" s="33"/>
      <c r="S270" s="32">
        <f>NETWORKDAYS.INTL(Tabla32[[#This Row],[FECHA INICIO]],Tabla32[[#This Row],[FECHA FIN]],1,$AD$8:$AD$8)</f>
        <v>0</v>
      </c>
      <c r="T270" s="22"/>
      <c r="U270" s="22">
        <f>Tabla32[[#This Row],['# DIAS VACACIONES]]+Tabla32[[#This Row],['# DIAS COMPENSADOS $]]</f>
        <v>0</v>
      </c>
      <c r="V270" s="22"/>
    </row>
    <row r="271" spans="1:22" ht="12" x14ac:dyDescent="0.25">
      <c r="A271" s="32">
        <v>1072640458</v>
      </c>
      <c r="B271" s="32" t="str">
        <f>IFERROR(PROPER(VLOOKUP(Tabla32[[#This Row],[CÉDULA]],'[1]PERSONAL QUIPUX'!$A$2:$BF$1000,2,FALSE)),"")</f>
        <v>Hector Leonardo Palacios Castro</v>
      </c>
      <c r="C271" s="32" t="str">
        <f>IFERROR(PROPER(VLOOKUP(Tabla32[[#This Row],[CÉDULA]],'[1]PERSONAL QUIPUX'!$A$2:$BF$1000,16,FALSE)),"")</f>
        <v>Casa Matriz</v>
      </c>
      <c r="D271" s="32" t="str">
        <f>IFERROR(PROPER(VLOOKUP(Tabla32[[#This Row],[CÉDULA]],'[1]PERSONAL QUIPUX'!$A$2:$BF$1000,17,FALSE)),"")</f>
        <v>Vicepresidencia De Operaciones</v>
      </c>
      <c r="E271" s="32" t="s">
        <v>8</v>
      </c>
      <c r="F271" s="33">
        <v>43468</v>
      </c>
      <c r="G271" s="52">
        <v>0.75</v>
      </c>
      <c r="H271" s="52">
        <v>0.91666666666666663</v>
      </c>
      <c r="I271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71" s="32">
        <v>3</v>
      </c>
      <c r="K271" s="32">
        <v>1</v>
      </c>
      <c r="L271" s="32">
        <v>0</v>
      </c>
      <c r="M271" s="32">
        <v>0</v>
      </c>
      <c r="N271" s="32"/>
      <c r="O271" s="32"/>
      <c r="P271" s="32"/>
      <c r="Q271" s="33"/>
      <c r="R271" s="33"/>
      <c r="S271" s="32">
        <f>NETWORKDAYS.INTL(Tabla32[[#This Row],[FECHA INICIO]],Tabla32[[#This Row],[FECHA FIN]],1,$AD$8:$AD$8)</f>
        <v>0</v>
      </c>
      <c r="T271" s="22"/>
      <c r="U271" s="22">
        <f>Tabla32[[#This Row],['# DIAS VACACIONES]]+Tabla32[[#This Row],['# DIAS COMPENSADOS $]]</f>
        <v>0</v>
      </c>
      <c r="V271" s="22"/>
    </row>
    <row r="272" spans="1:22" ht="12" x14ac:dyDescent="0.25">
      <c r="A272" s="32">
        <v>1072640458</v>
      </c>
      <c r="B272" s="32" t="str">
        <f>IFERROR(PROPER(VLOOKUP(Tabla32[[#This Row],[CÉDULA]],'[1]PERSONAL QUIPUX'!$A$2:$BF$1000,2,FALSE)),"")</f>
        <v>Hector Leonardo Palacios Castro</v>
      </c>
      <c r="C272" s="32" t="str">
        <f>IFERROR(PROPER(VLOOKUP(Tabla32[[#This Row],[CÉDULA]],'[1]PERSONAL QUIPUX'!$A$2:$BF$1000,16,FALSE)),"")</f>
        <v>Casa Matriz</v>
      </c>
      <c r="D272" s="32" t="str">
        <f>IFERROR(PROPER(VLOOKUP(Tabla32[[#This Row],[CÉDULA]],'[1]PERSONAL QUIPUX'!$A$2:$BF$1000,17,FALSE)),"")</f>
        <v>Vicepresidencia De Operaciones</v>
      </c>
      <c r="E272" s="32" t="s">
        <v>8</v>
      </c>
      <c r="F272" s="33">
        <v>43470</v>
      </c>
      <c r="G272" s="52">
        <v>0.375</v>
      </c>
      <c r="H272" s="52">
        <v>0.79166666666666663</v>
      </c>
      <c r="I272" s="52">
        <f>IF(Tabla32[[#This Row],[ INICIO ]]&gt;Tabla32[[#This Row],[ FIN ]],($AD$6-Tabla32[[#This Row],[ INICIO ]])+Tabla32[[#This Row],[ FIN ]],Tabla32[[#This Row],[ FIN ]]-Tabla32[[#This Row],[ INICIO ]])</f>
        <v>0.41666666666666663</v>
      </c>
      <c r="J272" s="32">
        <v>10</v>
      </c>
      <c r="K272" s="32">
        <v>0</v>
      </c>
      <c r="L272" s="32">
        <v>0</v>
      </c>
      <c r="M272" s="32">
        <v>0</v>
      </c>
      <c r="N272" s="32"/>
      <c r="O272" s="32"/>
      <c r="P272" s="32"/>
      <c r="Q272" s="33"/>
      <c r="R272" s="33"/>
      <c r="S272" s="32">
        <f>NETWORKDAYS.INTL(Tabla32[[#This Row],[FECHA INICIO]],Tabla32[[#This Row],[FECHA FIN]],1,$AD$8:$AD$8)</f>
        <v>0</v>
      </c>
      <c r="T272" s="22"/>
      <c r="U272" s="22">
        <f>Tabla32[[#This Row],['# DIAS VACACIONES]]+Tabla32[[#This Row],['# DIAS COMPENSADOS $]]</f>
        <v>0</v>
      </c>
      <c r="V272" s="22"/>
    </row>
    <row r="273" spans="1:22" ht="12" x14ac:dyDescent="0.25">
      <c r="A273" s="32">
        <v>1072640458</v>
      </c>
      <c r="B273" s="32" t="str">
        <f>IFERROR(PROPER(VLOOKUP(Tabla32[[#This Row],[CÉDULA]],'[1]PERSONAL QUIPUX'!$A$2:$BF$1000,2,FALSE)),"")</f>
        <v>Hector Leonardo Palacios Castro</v>
      </c>
      <c r="C273" s="32" t="str">
        <f>IFERROR(PROPER(VLOOKUP(Tabla32[[#This Row],[CÉDULA]],'[1]PERSONAL QUIPUX'!$A$2:$BF$1000,16,FALSE)),"")</f>
        <v>Casa Matriz</v>
      </c>
      <c r="D273" s="32" t="str">
        <f>IFERROR(PROPER(VLOOKUP(Tabla32[[#This Row],[CÉDULA]],'[1]PERSONAL QUIPUX'!$A$2:$BF$1000,17,FALSE)),"")</f>
        <v>Vicepresidencia De Operaciones</v>
      </c>
      <c r="E273" s="32" t="s">
        <v>8</v>
      </c>
      <c r="F273" s="33">
        <v>43471</v>
      </c>
      <c r="G273" s="52">
        <v>0.375</v>
      </c>
      <c r="H273" s="52">
        <v>0.75</v>
      </c>
      <c r="I273" s="52">
        <f>IF(Tabla32[[#This Row],[ INICIO ]]&gt;Tabla32[[#This Row],[ FIN ]],($AD$6-Tabla32[[#This Row],[ INICIO ]])+Tabla32[[#This Row],[ FIN ]],Tabla32[[#This Row],[ FIN ]]-Tabla32[[#This Row],[ INICIO ]])</f>
        <v>0.375</v>
      </c>
      <c r="J273" s="32">
        <v>0</v>
      </c>
      <c r="K273" s="32">
        <v>0</v>
      </c>
      <c r="L273" s="32">
        <v>9</v>
      </c>
      <c r="M273" s="32">
        <v>0</v>
      </c>
      <c r="N273" s="32"/>
      <c r="O273" s="32"/>
      <c r="P273" s="32"/>
      <c r="Q273" s="33"/>
      <c r="R273" s="33"/>
      <c r="S273" s="32">
        <f>NETWORKDAYS.INTL(Tabla32[[#This Row],[FECHA INICIO]],Tabla32[[#This Row],[FECHA FIN]],1,$AD$8:$AD$8)</f>
        <v>0</v>
      </c>
      <c r="T273" s="22"/>
      <c r="U273" s="22">
        <f>Tabla32[[#This Row],['# DIAS VACACIONES]]+Tabla32[[#This Row],['# DIAS COMPENSADOS $]]</f>
        <v>0</v>
      </c>
      <c r="V273" s="22"/>
    </row>
    <row r="274" spans="1:22" ht="12" x14ac:dyDescent="0.25">
      <c r="A274" s="32">
        <v>1216723472</v>
      </c>
      <c r="B274" s="32" t="str">
        <f>IFERROR(PROPER(VLOOKUP(Tabla32[[#This Row],[CÉDULA]],'[1]PERSONAL QUIPUX'!$A$2:$BF$1000,2,FALSE)),"")</f>
        <v>Daniel Estiven Higuita David</v>
      </c>
      <c r="C274" s="32" t="str">
        <f>IFERROR(PROPER(VLOOKUP(Tabla32[[#This Row],[CÉDULA]],'[1]PERSONAL QUIPUX'!$A$2:$BF$1000,16,FALSE)),"")</f>
        <v>Casa Matriz</v>
      </c>
      <c r="D274" s="32" t="str">
        <f>IFERROR(PROPER(VLOOKUP(Tabla32[[#This Row],[CÉDULA]],'[1]PERSONAL QUIPUX'!$A$2:$BF$1000,17,FALSE)),"")</f>
        <v>Vicepresidencia De Operaciones</v>
      </c>
      <c r="E274" s="26" t="s">
        <v>16</v>
      </c>
      <c r="F274" s="33">
        <v>43459</v>
      </c>
      <c r="G274" s="52">
        <v>0.75</v>
      </c>
      <c r="H274" s="52">
        <v>0.875</v>
      </c>
      <c r="I274" s="52">
        <f>IF(Tabla32[[#This Row],[ INICIO ]]&gt;Tabla32[[#This Row],[ FIN ]],($AD$6-Tabla32[[#This Row],[ INICIO ]])+Tabla32[[#This Row],[ FIN ]],Tabla32[[#This Row],[ FIN ]]-Tabla32[[#This Row],[ INICIO ]])</f>
        <v>0.125</v>
      </c>
      <c r="J274" s="32"/>
      <c r="K274" s="32"/>
      <c r="L274" s="32"/>
      <c r="M274" s="32"/>
      <c r="N274" s="32">
        <v>0</v>
      </c>
      <c r="O274" s="32">
        <v>0</v>
      </c>
      <c r="P274" s="32">
        <v>0</v>
      </c>
      <c r="Q274" s="33"/>
      <c r="R274" s="33"/>
      <c r="S274" s="32">
        <f>NETWORKDAYS.INTL(Tabla32[[#This Row],[FECHA INICIO]],Tabla32[[#This Row],[FECHA FIN]],1,$AD$8:$AD$8)</f>
        <v>0</v>
      </c>
      <c r="T274" s="22"/>
      <c r="U274" s="22">
        <f>Tabla32[[#This Row],['# DIAS VACACIONES]]+Tabla32[[#This Row],['# DIAS COMPENSADOS $]]</f>
        <v>0</v>
      </c>
      <c r="V274" s="22"/>
    </row>
    <row r="275" spans="1:22" ht="12" x14ac:dyDescent="0.25">
      <c r="A275" s="32">
        <v>1216723472</v>
      </c>
      <c r="B275" s="32" t="str">
        <f>IFERROR(PROPER(VLOOKUP(Tabla32[[#This Row],[CÉDULA]],'[1]PERSONAL QUIPUX'!$A$2:$BF$1000,2,FALSE)),"")</f>
        <v>Daniel Estiven Higuita David</v>
      </c>
      <c r="C275" s="32" t="str">
        <f>IFERROR(PROPER(VLOOKUP(Tabla32[[#This Row],[CÉDULA]],'[1]PERSONAL QUIPUX'!$A$2:$BF$1000,16,FALSE)),"")</f>
        <v>Casa Matriz</v>
      </c>
      <c r="D275" s="32" t="str">
        <f>IFERROR(PROPER(VLOOKUP(Tabla32[[#This Row],[CÉDULA]],'[1]PERSONAL QUIPUX'!$A$2:$BF$1000,17,FALSE)),"")</f>
        <v>Vicepresidencia De Operaciones</v>
      </c>
      <c r="E275" s="26" t="s">
        <v>16</v>
      </c>
      <c r="F275" s="33">
        <v>43459</v>
      </c>
      <c r="G275" s="52">
        <v>0.875</v>
      </c>
      <c r="H275" s="52">
        <v>0.99930555555555556</v>
      </c>
      <c r="I275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275" s="32"/>
      <c r="K275" s="32"/>
      <c r="L275" s="32"/>
      <c r="M275" s="32"/>
      <c r="N275" s="32">
        <v>2.98</v>
      </c>
      <c r="O275" s="32">
        <v>0</v>
      </c>
      <c r="P275" s="32">
        <v>0</v>
      </c>
      <c r="Q275" s="33"/>
      <c r="R275" s="33"/>
      <c r="S275" s="32">
        <f>NETWORKDAYS.INTL(Tabla32[[#This Row],[FECHA INICIO]],Tabla32[[#This Row],[FECHA FIN]],1,$AD$8:$AD$8)</f>
        <v>0</v>
      </c>
      <c r="T275" s="22"/>
      <c r="U275" s="22">
        <f>Tabla32[[#This Row],['# DIAS VACACIONES]]+Tabla32[[#This Row],['# DIAS COMPENSADOS $]]</f>
        <v>0</v>
      </c>
      <c r="V275" s="22"/>
    </row>
    <row r="276" spans="1:22" ht="12" x14ac:dyDescent="0.25">
      <c r="A276" s="32">
        <v>1216723472</v>
      </c>
      <c r="B276" s="32" t="str">
        <f>IFERROR(PROPER(VLOOKUP(Tabla32[[#This Row],[CÉDULA]],'[1]PERSONAL QUIPUX'!$A$2:$BF$1000,2,FALSE)),"")</f>
        <v>Daniel Estiven Higuita David</v>
      </c>
      <c r="C276" s="32" t="str">
        <f>IFERROR(PROPER(VLOOKUP(Tabla32[[#This Row],[CÉDULA]],'[1]PERSONAL QUIPUX'!$A$2:$BF$1000,16,FALSE)),"")</f>
        <v>Casa Matriz</v>
      </c>
      <c r="D276" s="32" t="str">
        <f>IFERROR(PROPER(VLOOKUP(Tabla32[[#This Row],[CÉDULA]],'[1]PERSONAL QUIPUX'!$A$2:$BF$1000,17,FALSE)),"")</f>
        <v>Vicepresidencia De Operaciones</v>
      </c>
      <c r="E276" s="26" t="s">
        <v>16</v>
      </c>
      <c r="F276" s="33">
        <v>43460</v>
      </c>
      <c r="G276" s="52">
        <v>0</v>
      </c>
      <c r="H276" s="52">
        <v>8.3333333333333329E-2</v>
      </c>
      <c r="I276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276" s="32"/>
      <c r="K276" s="32"/>
      <c r="L276" s="32"/>
      <c r="M276" s="32"/>
      <c r="N276" s="32">
        <v>2</v>
      </c>
      <c r="O276" s="32">
        <v>0</v>
      </c>
      <c r="P276" s="32">
        <v>0</v>
      </c>
      <c r="Q276" s="33"/>
      <c r="R276" s="33"/>
      <c r="S276" s="32">
        <f>NETWORKDAYS.INTL(Tabla32[[#This Row],[FECHA INICIO]],Tabla32[[#This Row],[FECHA FIN]],1,$AD$8:$AD$8)</f>
        <v>0</v>
      </c>
      <c r="T276" s="22"/>
      <c r="U276" s="22">
        <f>Tabla32[[#This Row],['# DIAS VACACIONES]]+Tabla32[[#This Row],['# DIAS COMPENSADOS $]]</f>
        <v>0</v>
      </c>
      <c r="V276" s="22"/>
    </row>
    <row r="277" spans="1:22" ht="12" x14ac:dyDescent="0.25">
      <c r="A277" s="32">
        <v>1216723472</v>
      </c>
      <c r="B277" s="32" t="str">
        <f>IFERROR(PROPER(VLOOKUP(Tabla32[[#This Row],[CÉDULA]],'[1]PERSONAL QUIPUX'!$A$2:$BF$1000,2,FALSE)),"")</f>
        <v>Daniel Estiven Higuita David</v>
      </c>
      <c r="C277" s="32" t="str">
        <f>IFERROR(PROPER(VLOOKUP(Tabla32[[#This Row],[CÉDULA]],'[1]PERSONAL QUIPUX'!$A$2:$BF$1000,16,FALSE)),"")</f>
        <v>Casa Matriz</v>
      </c>
      <c r="D277" s="32" t="str">
        <f>IFERROR(PROPER(VLOOKUP(Tabla32[[#This Row],[CÉDULA]],'[1]PERSONAL QUIPUX'!$A$2:$BF$1000,17,FALSE)),"")</f>
        <v>Vicepresidencia De Operaciones</v>
      </c>
      <c r="E277" s="32" t="s">
        <v>8</v>
      </c>
      <c r="F277" s="33">
        <v>43460</v>
      </c>
      <c r="G277" s="52">
        <v>8.3333333333333329E-2</v>
      </c>
      <c r="H277" s="52">
        <v>0.25</v>
      </c>
      <c r="I277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277" s="32">
        <v>0</v>
      </c>
      <c r="K277" s="32">
        <v>4</v>
      </c>
      <c r="L277" s="32">
        <v>0</v>
      </c>
      <c r="M277" s="32">
        <v>0</v>
      </c>
      <c r="N277" s="32"/>
      <c r="O277" s="32"/>
      <c r="P277" s="32"/>
      <c r="Q277" s="33"/>
      <c r="R277" s="33"/>
      <c r="S277" s="32">
        <f>NETWORKDAYS.INTL(Tabla32[[#This Row],[FECHA INICIO]],Tabla32[[#This Row],[FECHA FIN]],1,$AD$8:$AD$8)</f>
        <v>0</v>
      </c>
      <c r="T277" s="22"/>
      <c r="U277" s="22">
        <f>Tabla32[[#This Row],['# DIAS VACACIONES]]+Tabla32[[#This Row],['# DIAS COMPENSADOS $]]</f>
        <v>0</v>
      </c>
      <c r="V277" s="22"/>
    </row>
    <row r="278" spans="1:22" ht="12" x14ac:dyDescent="0.25">
      <c r="A278" s="32">
        <v>1216723472</v>
      </c>
      <c r="B278" s="32" t="str">
        <f>IFERROR(PROPER(VLOOKUP(Tabla32[[#This Row],[CÉDULA]],'[1]PERSONAL QUIPUX'!$A$2:$BF$1000,2,FALSE)),"")</f>
        <v>Daniel Estiven Higuita David</v>
      </c>
      <c r="C278" s="32" t="str">
        <f>IFERROR(PROPER(VLOOKUP(Tabla32[[#This Row],[CÉDULA]],'[1]PERSONAL QUIPUX'!$A$2:$BF$1000,16,FALSE)),"")</f>
        <v>Casa Matriz</v>
      </c>
      <c r="D278" s="32" t="str">
        <f>IFERROR(PROPER(VLOOKUP(Tabla32[[#This Row],[CÉDULA]],'[1]PERSONAL QUIPUX'!$A$2:$BF$1000,17,FALSE)),"")</f>
        <v>Vicepresidencia De Operaciones</v>
      </c>
      <c r="E278" s="26" t="s">
        <v>16</v>
      </c>
      <c r="F278" s="33">
        <v>43460</v>
      </c>
      <c r="G278" s="52">
        <v>0.91666666666666663</v>
      </c>
      <c r="H278" s="52">
        <v>0.99930555555555556</v>
      </c>
      <c r="I27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78" s="32"/>
      <c r="K278" s="32"/>
      <c r="L278" s="32"/>
      <c r="M278" s="32"/>
      <c r="N278" s="32">
        <v>1.98</v>
      </c>
      <c r="O278" s="32">
        <v>0</v>
      </c>
      <c r="P278" s="32">
        <v>0</v>
      </c>
      <c r="Q278" s="33"/>
      <c r="R278" s="33"/>
      <c r="S278" s="32">
        <f>NETWORKDAYS.INTL(Tabla32[[#This Row],[FECHA INICIO]],Tabla32[[#This Row],[FECHA FIN]],1,$AD$8:$AD$8)</f>
        <v>0</v>
      </c>
      <c r="T278" s="22"/>
      <c r="U278" s="22">
        <f>Tabla32[[#This Row],['# DIAS VACACIONES]]+Tabla32[[#This Row],['# DIAS COMPENSADOS $]]</f>
        <v>0</v>
      </c>
      <c r="V278" s="22"/>
    </row>
    <row r="279" spans="1:22" ht="12" x14ac:dyDescent="0.25">
      <c r="A279" s="32">
        <v>1216723472</v>
      </c>
      <c r="B279" s="32" t="str">
        <f>IFERROR(PROPER(VLOOKUP(Tabla32[[#This Row],[CÉDULA]],'[1]PERSONAL QUIPUX'!$A$2:$BF$1000,2,FALSE)),"")</f>
        <v>Daniel Estiven Higuita David</v>
      </c>
      <c r="C279" s="32" t="str">
        <f>IFERROR(PROPER(VLOOKUP(Tabla32[[#This Row],[CÉDULA]],'[1]PERSONAL QUIPUX'!$A$2:$BF$1000,16,FALSE)),"")</f>
        <v>Casa Matriz</v>
      </c>
      <c r="D279" s="32" t="str">
        <f>IFERROR(PROPER(VLOOKUP(Tabla32[[#This Row],[CÉDULA]],'[1]PERSONAL QUIPUX'!$A$2:$BF$1000,17,FALSE)),"")</f>
        <v>Vicepresidencia De Operaciones</v>
      </c>
      <c r="E279" s="26" t="s">
        <v>16</v>
      </c>
      <c r="F279" s="33">
        <v>43461</v>
      </c>
      <c r="G279" s="52">
        <v>0</v>
      </c>
      <c r="H279" s="52">
        <v>0.25</v>
      </c>
      <c r="I279" s="52">
        <f>IF(Tabla32[[#This Row],[ INICIO ]]&gt;Tabla32[[#This Row],[ FIN ]],($AD$6-Tabla32[[#This Row],[ INICIO ]])+Tabla32[[#This Row],[ FIN ]],Tabla32[[#This Row],[ FIN ]]-Tabla32[[#This Row],[ INICIO ]])</f>
        <v>0.25</v>
      </c>
      <c r="J279" s="32"/>
      <c r="K279" s="32"/>
      <c r="L279" s="32"/>
      <c r="M279" s="32"/>
      <c r="N279" s="32">
        <v>6</v>
      </c>
      <c r="O279" s="32">
        <v>0</v>
      </c>
      <c r="P279" s="32">
        <v>0</v>
      </c>
      <c r="Q279" s="33"/>
      <c r="R279" s="33"/>
      <c r="S279" s="32">
        <f>NETWORKDAYS.INTL(Tabla32[[#This Row],[FECHA INICIO]],Tabla32[[#This Row],[FECHA FIN]],1,$AD$8:$AD$8)</f>
        <v>0</v>
      </c>
      <c r="T279" s="22"/>
      <c r="U279" s="22">
        <f>Tabla32[[#This Row],['# DIAS VACACIONES]]+Tabla32[[#This Row],['# DIAS COMPENSADOS $]]</f>
        <v>0</v>
      </c>
      <c r="V279" s="22"/>
    </row>
    <row r="280" spans="1:22" ht="12" x14ac:dyDescent="0.25">
      <c r="A280" s="32">
        <v>1216723472</v>
      </c>
      <c r="B280" s="32" t="str">
        <f>IFERROR(PROPER(VLOOKUP(Tabla32[[#This Row],[CÉDULA]],'[1]PERSONAL QUIPUX'!$A$2:$BF$1000,2,FALSE)),"")</f>
        <v>Daniel Estiven Higuita David</v>
      </c>
      <c r="C280" s="32" t="str">
        <f>IFERROR(PROPER(VLOOKUP(Tabla32[[#This Row],[CÉDULA]],'[1]PERSONAL QUIPUX'!$A$2:$BF$1000,16,FALSE)),"")</f>
        <v>Casa Matriz</v>
      </c>
      <c r="D280" s="32" t="str">
        <f>IFERROR(PROPER(VLOOKUP(Tabla32[[#This Row],[CÉDULA]],'[1]PERSONAL QUIPUX'!$A$2:$BF$1000,17,FALSE)),"")</f>
        <v>Vicepresidencia De Operaciones</v>
      </c>
      <c r="E280" s="26" t="s">
        <v>16</v>
      </c>
      <c r="F280" s="33">
        <v>43461</v>
      </c>
      <c r="G280" s="52">
        <v>0.91666666666666663</v>
      </c>
      <c r="H280" s="52">
        <v>0.99930555555555556</v>
      </c>
      <c r="I28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0" s="32"/>
      <c r="K280" s="32"/>
      <c r="L280" s="32"/>
      <c r="M280" s="32"/>
      <c r="N280" s="32">
        <v>1.98</v>
      </c>
      <c r="O280" s="32">
        <v>0</v>
      </c>
      <c r="P280" s="32">
        <v>0</v>
      </c>
      <c r="Q280" s="33"/>
      <c r="R280" s="33"/>
      <c r="S280" s="32">
        <f>NETWORKDAYS.INTL(Tabla32[[#This Row],[FECHA INICIO]],Tabla32[[#This Row],[FECHA FIN]],1,$AD$8:$AD$8)</f>
        <v>0</v>
      </c>
      <c r="T280" s="22"/>
      <c r="U280" s="22">
        <f>Tabla32[[#This Row],['# DIAS VACACIONES]]+Tabla32[[#This Row],['# DIAS COMPENSADOS $]]</f>
        <v>0</v>
      </c>
      <c r="V280" s="22"/>
    </row>
    <row r="281" spans="1:22" ht="12" x14ac:dyDescent="0.25">
      <c r="A281" s="32">
        <v>1216723472</v>
      </c>
      <c r="B281" s="32" t="str">
        <f>IFERROR(PROPER(VLOOKUP(Tabla32[[#This Row],[CÉDULA]],'[1]PERSONAL QUIPUX'!$A$2:$BF$1000,2,FALSE)),"")</f>
        <v>Daniel Estiven Higuita David</v>
      </c>
      <c r="C281" s="32" t="str">
        <f>IFERROR(PROPER(VLOOKUP(Tabla32[[#This Row],[CÉDULA]],'[1]PERSONAL QUIPUX'!$A$2:$BF$1000,16,FALSE)),"")</f>
        <v>Casa Matriz</v>
      </c>
      <c r="D281" s="32" t="str">
        <f>IFERROR(PROPER(VLOOKUP(Tabla32[[#This Row],[CÉDULA]],'[1]PERSONAL QUIPUX'!$A$2:$BF$1000,17,FALSE)),"")</f>
        <v>Vicepresidencia De Operaciones</v>
      </c>
      <c r="E281" s="26" t="s">
        <v>16</v>
      </c>
      <c r="F281" s="33">
        <v>43462</v>
      </c>
      <c r="G281" s="52">
        <v>0</v>
      </c>
      <c r="H281" s="52">
        <v>0.25</v>
      </c>
      <c r="I281" s="52">
        <f>IF(Tabla32[[#This Row],[ INICIO ]]&gt;Tabla32[[#This Row],[ FIN ]],($AD$6-Tabla32[[#This Row],[ INICIO ]])+Tabla32[[#This Row],[ FIN ]],Tabla32[[#This Row],[ FIN ]]-Tabla32[[#This Row],[ INICIO ]])</f>
        <v>0.25</v>
      </c>
      <c r="J281" s="32"/>
      <c r="K281" s="32"/>
      <c r="L281" s="32"/>
      <c r="M281" s="32"/>
      <c r="N281" s="32">
        <v>6</v>
      </c>
      <c r="O281" s="32">
        <v>0</v>
      </c>
      <c r="P281" s="32">
        <v>0</v>
      </c>
      <c r="Q281" s="33"/>
      <c r="R281" s="33"/>
      <c r="S281" s="32">
        <f>NETWORKDAYS.INTL(Tabla32[[#This Row],[FECHA INICIO]],Tabla32[[#This Row],[FECHA FIN]],1,$AD$8:$AD$8)</f>
        <v>0</v>
      </c>
      <c r="T281" s="22"/>
      <c r="U281" s="22">
        <f>Tabla32[[#This Row],['# DIAS VACACIONES]]+Tabla32[[#This Row],['# DIAS COMPENSADOS $]]</f>
        <v>0</v>
      </c>
      <c r="V281" s="22"/>
    </row>
    <row r="282" spans="1:22" ht="12" x14ac:dyDescent="0.25">
      <c r="A282" s="32">
        <v>1216723472</v>
      </c>
      <c r="B282" s="32" t="str">
        <f>IFERROR(PROPER(VLOOKUP(Tabla32[[#This Row],[CÉDULA]],'[1]PERSONAL QUIPUX'!$A$2:$BF$1000,2,FALSE)),"")</f>
        <v>Daniel Estiven Higuita David</v>
      </c>
      <c r="C282" s="32" t="str">
        <f>IFERROR(PROPER(VLOOKUP(Tabla32[[#This Row],[CÉDULA]],'[1]PERSONAL QUIPUX'!$A$2:$BF$1000,16,FALSE)),"")</f>
        <v>Casa Matriz</v>
      </c>
      <c r="D282" s="32" t="str">
        <f>IFERROR(PROPER(VLOOKUP(Tabla32[[#This Row],[CÉDULA]],'[1]PERSONAL QUIPUX'!$A$2:$BF$1000,17,FALSE)),"")</f>
        <v>Vicepresidencia De Operaciones</v>
      </c>
      <c r="E282" s="26" t="s">
        <v>16</v>
      </c>
      <c r="F282" s="33">
        <v>43462</v>
      </c>
      <c r="G282" s="52">
        <v>0.91666666666666663</v>
      </c>
      <c r="H282" s="52">
        <v>0.99930555555555556</v>
      </c>
      <c r="I28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2" s="32"/>
      <c r="K282" s="32"/>
      <c r="L282" s="32"/>
      <c r="M282" s="32"/>
      <c r="N282" s="32">
        <v>1.98</v>
      </c>
      <c r="O282" s="32">
        <v>0</v>
      </c>
      <c r="P282" s="32">
        <v>0</v>
      </c>
      <c r="Q282" s="33"/>
      <c r="R282" s="33"/>
      <c r="S282" s="32">
        <f>NETWORKDAYS.INTL(Tabla32[[#This Row],[FECHA INICIO]],Tabla32[[#This Row],[FECHA FIN]],1,$AD$8:$AD$8)</f>
        <v>0</v>
      </c>
      <c r="T282" s="22"/>
      <c r="U282" s="22">
        <f>Tabla32[[#This Row],['# DIAS VACACIONES]]+Tabla32[[#This Row],['# DIAS COMPENSADOS $]]</f>
        <v>0</v>
      </c>
      <c r="V282" s="22"/>
    </row>
    <row r="283" spans="1:22" ht="12" x14ac:dyDescent="0.25">
      <c r="A283" s="32">
        <v>1216723472</v>
      </c>
      <c r="B283" s="32" t="str">
        <f>IFERROR(PROPER(VLOOKUP(Tabla32[[#This Row],[CÉDULA]],'[1]PERSONAL QUIPUX'!$A$2:$BF$1000,2,FALSE)),"")</f>
        <v>Daniel Estiven Higuita David</v>
      </c>
      <c r="C283" s="32" t="str">
        <f>IFERROR(PROPER(VLOOKUP(Tabla32[[#This Row],[CÉDULA]],'[1]PERSONAL QUIPUX'!$A$2:$BF$1000,16,FALSE)),"")</f>
        <v>Casa Matriz</v>
      </c>
      <c r="D283" s="32" t="str">
        <f>IFERROR(PROPER(VLOOKUP(Tabla32[[#This Row],[CÉDULA]],'[1]PERSONAL QUIPUX'!$A$2:$BF$1000,17,FALSE)),"")</f>
        <v>Vicepresidencia De Operaciones</v>
      </c>
      <c r="E283" s="26" t="s">
        <v>16</v>
      </c>
      <c r="F283" s="33">
        <v>43463</v>
      </c>
      <c r="G283" s="52">
        <v>0</v>
      </c>
      <c r="H283" s="52">
        <v>0.25</v>
      </c>
      <c r="I283" s="52">
        <f>IF(Tabla32[[#This Row],[ INICIO ]]&gt;Tabla32[[#This Row],[ FIN ]],($AD$6-Tabla32[[#This Row],[ INICIO ]])+Tabla32[[#This Row],[ FIN ]],Tabla32[[#This Row],[ FIN ]]-Tabla32[[#This Row],[ INICIO ]])</f>
        <v>0.25</v>
      </c>
      <c r="J283" s="32"/>
      <c r="K283" s="32"/>
      <c r="L283" s="32"/>
      <c r="M283" s="32"/>
      <c r="N283" s="32">
        <v>6</v>
      </c>
      <c r="O283" s="32">
        <v>0</v>
      </c>
      <c r="P283" s="32">
        <v>0</v>
      </c>
      <c r="Q283" s="33"/>
      <c r="R283" s="33"/>
      <c r="S283" s="32">
        <f>NETWORKDAYS.INTL(Tabla32[[#This Row],[FECHA INICIO]],Tabla32[[#This Row],[FECHA FIN]],1,$AD$8:$AD$8)</f>
        <v>0</v>
      </c>
      <c r="T283" s="22"/>
      <c r="U283" s="22">
        <f>Tabla32[[#This Row],['# DIAS VACACIONES]]+Tabla32[[#This Row],['# DIAS COMPENSADOS $]]</f>
        <v>0</v>
      </c>
      <c r="V283" s="22"/>
    </row>
    <row r="284" spans="1:22" ht="12" x14ac:dyDescent="0.25">
      <c r="A284" s="32">
        <v>1216723472</v>
      </c>
      <c r="B284" s="32" t="str">
        <f>IFERROR(PROPER(VLOOKUP(Tabla32[[#This Row],[CÉDULA]],'[1]PERSONAL QUIPUX'!$A$2:$BF$1000,2,FALSE)),"")</f>
        <v>Daniel Estiven Higuita David</v>
      </c>
      <c r="C284" s="32" t="str">
        <f>IFERROR(PROPER(VLOOKUP(Tabla32[[#This Row],[CÉDULA]],'[1]PERSONAL QUIPUX'!$A$2:$BF$1000,16,FALSE)),"")</f>
        <v>Casa Matriz</v>
      </c>
      <c r="D284" s="32" t="str">
        <f>IFERROR(PROPER(VLOOKUP(Tabla32[[#This Row],[CÉDULA]],'[1]PERSONAL QUIPUX'!$A$2:$BF$1000,17,FALSE)),"")</f>
        <v>Vicepresidencia De Operaciones</v>
      </c>
      <c r="E284" s="26" t="s">
        <v>16</v>
      </c>
      <c r="F284" s="33">
        <v>43467</v>
      </c>
      <c r="G284" s="52">
        <v>0.875</v>
      </c>
      <c r="H284" s="52">
        <v>0.91666666666666663</v>
      </c>
      <c r="I28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4" s="32"/>
      <c r="K284" s="32"/>
      <c r="L284" s="32"/>
      <c r="M284" s="32"/>
      <c r="N284" s="32">
        <v>1</v>
      </c>
      <c r="O284" s="32">
        <v>0</v>
      </c>
      <c r="P284" s="32">
        <v>0</v>
      </c>
      <c r="Q284" s="33"/>
      <c r="R284" s="33"/>
      <c r="S284" s="32">
        <f>NETWORKDAYS.INTL(Tabla32[[#This Row],[FECHA INICIO]],Tabla32[[#This Row],[FECHA FIN]],1,$AD$8:$AD$8)</f>
        <v>0</v>
      </c>
      <c r="T284" s="22"/>
      <c r="U284" s="22">
        <f>Tabla32[[#This Row],['# DIAS VACACIONES]]+Tabla32[[#This Row],['# DIAS COMPENSADOS $]]</f>
        <v>0</v>
      </c>
      <c r="V284" s="22"/>
    </row>
    <row r="285" spans="1:22" ht="12" x14ac:dyDescent="0.25">
      <c r="A285" s="32">
        <v>1216723472</v>
      </c>
      <c r="B285" s="32" t="str">
        <f>IFERROR(PROPER(VLOOKUP(Tabla32[[#This Row],[CÉDULA]],'[1]PERSONAL QUIPUX'!$A$2:$BF$1000,2,FALSE)),"")</f>
        <v>Daniel Estiven Higuita David</v>
      </c>
      <c r="C285" s="32" t="str">
        <f>IFERROR(PROPER(VLOOKUP(Tabla32[[#This Row],[CÉDULA]],'[1]PERSONAL QUIPUX'!$A$2:$BF$1000,16,FALSE)),"")</f>
        <v>Casa Matriz</v>
      </c>
      <c r="D285" s="32" t="str">
        <f>IFERROR(PROPER(VLOOKUP(Tabla32[[#This Row],[CÉDULA]],'[1]PERSONAL QUIPUX'!$A$2:$BF$1000,17,FALSE)),"")</f>
        <v>Vicepresidencia De Operaciones</v>
      </c>
      <c r="E285" s="26" t="s">
        <v>16</v>
      </c>
      <c r="F285" s="33">
        <v>43469</v>
      </c>
      <c r="G285" s="52">
        <v>0.875</v>
      </c>
      <c r="H285" s="52">
        <v>0.91666666666666663</v>
      </c>
      <c r="I28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85" s="32"/>
      <c r="K285" s="32"/>
      <c r="L285" s="32"/>
      <c r="M285" s="32"/>
      <c r="N285" s="32">
        <v>1</v>
      </c>
      <c r="O285" s="32">
        <v>0</v>
      </c>
      <c r="P285" s="32">
        <v>0</v>
      </c>
      <c r="Q285" s="33"/>
      <c r="R285" s="33"/>
      <c r="S285" s="32">
        <f>NETWORKDAYS.INTL(Tabla32[[#This Row],[FECHA INICIO]],Tabla32[[#This Row],[FECHA FIN]],1,$AD$8:$AD$8)</f>
        <v>0</v>
      </c>
      <c r="T285" s="22"/>
      <c r="U285" s="22">
        <f>Tabla32[[#This Row],['# DIAS VACACIONES]]+Tabla32[[#This Row],['# DIAS COMPENSADOS $]]</f>
        <v>0</v>
      </c>
      <c r="V285" s="22"/>
    </row>
    <row r="286" spans="1:22" ht="12" x14ac:dyDescent="0.25">
      <c r="A286" s="32">
        <v>1216723472</v>
      </c>
      <c r="B286" s="32" t="str">
        <f>IFERROR(PROPER(VLOOKUP(Tabla32[[#This Row],[CÉDULA]],'[1]PERSONAL QUIPUX'!$A$2:$BF$1000,2,FALSE)),"")</f>
        <v>Daniel Estiven Higuita David</v>
      </c>
      <c r="C286" s="32" t="str">
        <f>IFERROR(PROPER(VLOOKUP(Tabla32[[#This Row],[CÉDULA]],'[1]PERSONAL QUIPUX'!$A$2:$BF$1000,16,FALSE)),"")</f>
        <v>Casa Matriz</v>
      </c>
      <c r="D286" s="32" t="str">
        <f>IFERROR(PROPER(VLOOKUP(Tabla32[[#This Row],[CÉDULA]],'[1]PERSONAL QUIPUX'!$A$2:$BF$1000,17,FALSE)),"")</f>
        <v>Vicepresidencia De Operaciones</v>
      </c>
      <c r="E286" s="32" t="s">
        <v>8</v>
      </c>
      <c r="F286" s="33">
        <v>43470</v>
      </c>
      <c r="G286" s="52">
        <v>0.58333333333333337</v>
      </c>
      <c r="H286" s="52">
        <v>0.75</v>
      </c>
      <c r="I286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6" s="32">
        <v>4</v>
      </c>
      <c r="K286" s="32">
        <v>0</v>
      </c>
      <c r="L286" s="32">
        <v>0</v>
      </c>
      <c r="M286" s="32">
        <v>0</v>
      </c>
      <c r="N286" s="32"/>
      <c r="O286" s="32"/>
      <c r="P286" s="32"/>
      <c r="Q286" s="33"/>
      <c r="R286" s="33"/>
      <c r="S286" s="32">
        <f>NETWORKDAYS.INTL(Tabla32[[#This Row],[FECHA INICIO]],Tabla32[[#This Row],[FECHA FIN]],1,$AD$8:$AD$8)</f>
        <v>0</v>
      </c>
      <c r="T286" s="22"/>
      <c r="U286" s="22">
        <f>Tabla32[[#This Row],['# DIAS VACACIONES]]+Tabla32[[#This Row],['# DIAS COMPENSADOS $]]</f>
        <v>0</v>
      </c>
      <c r="V286" s="22"/>
    </row>
    <row r="287" spans="1:22" ht="12" x14ac:dyDescent="0.25">
      <c r="A287" s="32">
        <v>1216723472</v>
      </c>
      <c r="B287" s="32" t="str">
        <f>IFERROR(PROPER(VLOOKUP(Tabla32[[#This Row],[CÉDULA]],'[1]PERSONAL QUIPUX'!$A$2:$BF$1000,2,FALSE)),"")</f>
        <v>Daniel Estiven Higuita David</v>
      </c>
      <c r="C287" s="32" t="str">
        <f>IFERROR(PROPER(VLOOKUP(Tabla32[[#This Row],[CÉDULA]],'[1]PERSONAL QUIPUX'!$A$2:$BF$1000,16,FALSE)),"")</f>
        <v>Casa Matriz</v>
      </c>
      <c r="D287" s="32" t="str">
        <f>IFERROR(PROPER(VLOOKUP(Tabla32[[#This Row],[CÉDULA]],'[1]PERSONAL QUIPUX'!$A$2:$BF$1000,17,FALSE)),"")</f>
        <v>Vicepresidencia De Operaciones</v>
      </c>
      <c r="E287" s="26" t="s">
        <v>16</v>
      </c>
      <c r="F287" s="33">
        <v>43471</v>
      </c>
      <c r="G287" s="52">
        <v>0.25</v>
      </c>
      <c r="H287" s="52">
        <v>0.58333333333333337</v>
      </c>
      <c r="I287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87" s="32"/>
      <c r="K287" s="32"/>
      <c r="L287" s="32"/>
      <c r="M287" s="32"/>
      <c r="N287" s="32">
        <v>0</v>
      </c>
      <c r="O287" s="32">
        <v>0</v>
      </c>
      <c r="P287" s="32">
        <v>8</v>
      </c>
      <c r="Q287" s="33"/>
      <c r="R287" s="33"/>
      <c r="S287" s="32">
        <f>NETWORKDAYS.INTL(Tabla32[[#This Row],[FECHA INICIO]],Tabla32[[#This Row],[FECHA FIN]],1,$AD$8:$AD$8)</f>
        <v>0</v>
      </c>
      <c r="T287" s="22"/>
      <c r="U287" s="22">
        <f>Tabla32[[#This Row],['# DIAS VACACIONES]]+Tabla32[[#This Row],['# DIAS COMPENSADOS $]]</f>
        <v>0</v>
      </c>
      <c r="V287" s="22"/>
    </row>
    <row r="288" spans="1:22" ht="12" x14ac:dyDescent="0.25">
      <c r="A288" s="32">
        <v>1216723472</v>
      </c>
      <c r="B288" s="32" t="str">
        <f>IFERROR(PROPER(VLOOKUP(Tabla32[[#This Row],[CÉDULA]],'[1]PERSONAL QUIPUX'!$A$2:$BF$1000,2,FALSE)),"")</f>
        <v>Daniel Estiven Higuita David</v>
      </c>
      <c r="C288" s="32" t="str">
        <f>IFERROR(PROPER(VLOOKUP(Tabla32[[#This Row],[CÉDULA]],'[1]PERSONAL QUIPUX'!$A$2:$BF$1000,16,FALSE)),"")</f>
        <v>Casa Matriz</v>
      </c>
      <c r="D288" s="32" t="str">
        <f>IFERROR(PROPER(VLOOKUP(Tabla32[[#This Row],[CÉDULA]],'[1]PERSONAL QUIPUX'!$A$2:$BF$1000,17,FALSE)),"")</f>
        <v>Vicepresidencia De Operaciones</v>
      </c>
      <c r="E288" s="32" t="s">
        <v>8</v>
      </c>
      <c r="F288" s="33">
        <v>43471</v>
      </c>
      <c r="G288" s="52">
        <v>0.58333333333333337</v>
      </c>
      <c r="H288" s="52">
        <v>0.75</v>
      </c>
      <c r="I28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88" s="32">
        <v>0</v>
      </c>
      <c r="K288" s="32">
        <v>0</v>
      </c>
      <c r="L288" s="32">
        <v>4</v>
      </c>
      <c r="M288" s="32">
        <v>0</v>
      </c>
      <c r="N288" s="32"/>
      <c r="O288" s="32"/>
      <c r="P288" s="32"/>
      <c r="Q288" s="33"/>
      <c r="R288" s="33"/>
      <c r="S288" s="32">
        <f>NETWORKDAYS.INTL(Tabla32[[#This Row],[FECHA INICIO]],Tabla32[[#This Row],[FECHA FIN]],1,$AD$8:$AD$8)</f>
        <v>0</v>
      </c>
      <c r="T288" s="22"/>
      <c r="U288" s="22">
        <f>Tabla32[[#This Row],['# DIAS VACACIONES]]+Tabla32[[#This Row],['# DIAS COMPENSADOS $]]</f>
        <v>0</v>
      </c>
      <c r="V288" s="22"/>
    </row>
    <row r="289" spans="1:22" ht="12" x14ac:dyDescent="0.25">
      <c r="A289" s="32">
        <v>1216723472</v>
      </c>
      <c r="B289" s="32" t="str">
        <f>IFERROR(PROPER(VLOOKUP(Tabla32[[#This Row],[CÉDULA]],'[1]PERSONAL QUIPUX'!$A$2:$BF$1000,2,FALSE)),"")</f>
        <v>Daniel Estiven Higuita David</v>
      </c>
      <c r="C289" s="32" t="str">
        <f>IFERROR(PROPER(VLOOKUP(Tabla32[[#This Row],[CÉDULA]],'[1]PERSONAL QUIPUX'!$A$2:$BF$1000,16,FALSE)),"")</f>
        <v>Casa Matriz</v>
      </c>
      <c r="D289" s="32" t="str">
        <f>IFERROR(PROPER(VLOOKUP(Tabla32[[#This Row],[CÉDULA]],'[1]PERSONAL QUIPUX'!$A$2:$BF$1000,17,FALSE)),"")</f>
        <v>Vicepresidencia De Operaciones</v>
      </c>
      <c r="E289" s="26" t="s">
        <v>16</v>
      </c>
      <c r="F289" s="33">
        <v>43472</v>
      </c>
      <c r="G289" s="52">
        <v>0.91666666666666663</v>
      </c>
      <c r="H289" s="52">
        <v>0.99930555555555556</v>
      </c>
      <c r="I289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89" s="32"/>
      <c r="K289" s="32"/>
      <c r="L289" s="32"/>
      <c r="M289" s="32"/>
      <c r="N289" s="32">
        <v>1.98</v>
      </c>
      <c r="O289" s="32">
        <v>0</v>
      </c>
      <c r="P289" s="32">
        <v>0</v>
      </c>
      <c r="Q289" s="33"/>
      <c r="R289" s="33"/>
      <c r="S289" s="32">
        <f>NETWORKDAYS.INTL(Tabla32[[#This Row],[FECHA INICIO]],Tabla32[[#This Row],[FECHA FIN]],1,$AD$8:$AD$8)</f>
        <v>0</v>
      </c>
      <c r="T289" s="22"/>
      <c r="U289" s="22">
        <f>Tabla32[[#This Row],['# DIAS VACACIONES]]+Tabla32[[#This Row],['# DIAS COMPENSADOS $]]</f>
        <v>0</v>
      </c>
      <c r="V289" s="22"/>
    </row>
    <row r="290" spans="1:22" ht="12" x14ac:dyDescent="0.25">
      <c r="A290" s="32">
        <v>1216723472</v>
      </c>
      <c r="B290" s="32" t="str">
        <f>IFERROR(PROPER(VLOOKUP(Tabla32[[#This Row],[CÉDULA]],'[1]PERSONAL QUIPUX'!$A$2:$BF$1000,2,FALSE)),"")</f>
        <v>Daniel Estiven Higuita David</v>
      </c>
      <c r="C290" s="32" t="str">
        <f>IFERROR(PROPER(VLOOKUP(Tabla32[[#This Row],[CÉDULA]],'[1]PERSONAL QUIPUX'!$A$2:$BF$1000,16,FALSE)),"")</f>
        <v>Casa Matriz</v>
      </c>
      <c r="D290" s="32" t="str">
        <f>IFERROR(PROPER(VLOOKUP(Tabla32[[#This Row],[CÉDULA]],'[1]PERSONAL QUIPUX'!$A$2:$BF$1000,17,FALSE)),"")</f>
        <v>Vicepresidencia De Operaciones</v>
      </c>
      <c r="E290" s="26" t="s">
        <v>16</v>
      </c>
      <c r="F290" s="33">
        <v>43473</v>
      </c>
      <c r="G290" s="52">
        <v>0</v>
      </c>
      <c r="H290" s="52">
        <v>0.25</v>
      </c>
      <c r="I290" s="52">
        <f>IF(Tabla32[[#This Row],[ INICIO ]]&gt;Tabla32[[#This Row],[ FIN ]],($AD$6-Tabla32[[#This Row],[ INICIO ]])+Tabla32[[#This Row],[ FIN ]],Tabla32[[#This Row],[ FIN ]]-Tabla32[[#This Row],[ INICIO ]])</f>
        <v>0.25</v>
      </c>
      <c r="J290" s="32"/>
      <c r="K290" s="32"/>
      <c r="L290" s="32"/>
      <c r="M290" s="32"/>
      <c r="N290" s="32">
        <v>6</v>
      </c>
      <c r="O290" s="32">
        <v>0</v>
      </c>
      <c r="P290" s="32">
        <v>0</v>
      </c>
      <c r="Q290" s="33"/>
      <c r="R290" s="33"/>
      <c r="S290" s="32">
        <f>NETWORKDAYS.INTL(Tabla32[[#This Row],[FECHA INICIO]],Tabla32[[#This Row],[FECHA FIN]],1,$AD$8:$AD$8)</f>
        <v>0</v>
      </c>
      <c r="T290" s="22"/>
      <c r="U290" s="22">
        <f>Tabla32[[#This Row],['# DIAS VACACIONES]]+Tabla32[[#This Row],['# DIAS COMPENSADOS $]]</f>
        <v>0</v>
      </c>
      <c r="V290" s="22"/>
    </row>
    <row r="291" spans="1:22" ht="12" x14ac:dyDescent="0.25">
      <c r="A291" s="32">
        <v>1216723472</v>
      </c>
      <c r="B291" s="32" t="str">
        <f>IFERROR(PROPER(VLOOKUP(Tabla32[[#This Row],[CÉDULA]],'[1]PERSONAL QUIPUX'!$A$2:$BF$1000,2,FALSE)),"")</f>
        <v>Daniel Estiven Higuita David</v>
      </c>
      <c r="C291" s="32" t="str">
        <f>IFERROR(PROPER(VLOOKUP(Tabla32[[#This Row],[CÉDULA]],'[1]PERSONAL QUIPUX'!$A$2:$BF$1000,16,FALSE)),"")</f>
        <v>Casa Matriz</v>
      </c>
      <c r="D291" s="32" t="str">
        <f>IFERROR(PROPER(VLOOKUP(Tabla32[[#This Row],[CÉDULA]],'[1]PERSONAL QUIPUX'!$A$2:$BF$1000,17,FALSE)),"")</f>
        <v>Vicepresidencia De Operaciones</v>
      </c>
      <c r="E291" s="26" t="s">
        <v>16</v>
      </c>
      <c r="F291" s="33">
        <v>43473</v>
      </c>
      <c r="G291" s="52">
        <v>0.91666666666666663</v>
      </c>
      <c r="H291" s="52">
        <v>0.99930555555555556</v>
      </c>
      <c r="I291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1" s="32"/>
      <c r="K291" s="32"/>
      <c r="L291" s="32"/>
      <c r="M291" s="32"/>
      <c r="N291" s="32">
        <v>1.98</v>
      </c>
      <c r="O291" s="32">
        <v>0</v>
      </c>
      <c r="P291" s="32">
        <v>0</v>
      </c>
      <c r="Q291" s="33"/>
      <c r="R291" s="33"/>
      <c r="S291" s="32">
        <f>NETWORKDAYS.INTL(Tabla32[[#This Row],[FECHA INICIO]],Tabla32[[#This Row],[FECHA FIN]],1,$AD$8:$AD$8)</f>
        <v>0</v>
      </c>
      <c r="T291" s="22"/>
      <c r="U291" s="22">
        <f>Tabla32[[#This Row],['# DIAS VACACIONES]]+Tabla32[[#This Row],['# DIAS COMPENSADOS $]]</f>
        <v>0</v>
      </c>
      <c r="V291" s="22"/>
    </row>
    <row r="292" spans="1:22" ht="12" x14ac:dyDescent="0.25">
      <c r="A292" s="32">
        <v>1216723472</v>
      </c>
      <c r="B292" s="32" t="str">
        <f>IFERROR(PROPER(VLOOKUP(Tabla32[[#This Row],[CÉDULA]],'[1]PERSONAL QUIPUX'!$A$2:$BF$1000,2,FALSE)),"")</f>
        <v>Daniel Estiven Higuita David</v>
      </c>
      <c r="C292" s="32" t="str">
        <f>IFERROR(PROPER(VLOOKUP(Tabla32[[#This Row],[CÉDULA]],'[1]PERSONAL QUIPUX'!$A$2:$BF$1000,16,FALSE)),"")</f>
        <v>Casa Matriz</v>
      </c>
      <c r="D292" s="32" t="str">
        <f>IFERROR(PROPER(VLOOKUP(Tabla32[[#This Row],[CÉDULA]],'[1]PERSONAL QUIPUX'!$A$2:$BF$1000,17,FALSE)),"")</f>
        <v>Vicepresidencia De Operaciones</v>
      </c>
      <c r="E292" s="26" t="s">
        <v>16</v>
      </c>
      <c r="F292" s="33">
        <v>43474</v>
      </c>
      <c r="G292" s="52">
        <v>0</v>
      </c>
      <c r="H292" s="52">
        <v>0.25</v>
      </c>
      <c r="I292" s="52">
        <f>IF(Tabla32[[#This Row],[ INICIO ]]&gt;Tabla32[[#This Row],[ FIN ]],($AD$6-Tabla32[[#This Row],[ INICIO ]])+Tabla32[[#This Row],[ FIN ]],Tabla32[[#This Row],[ FIN ]]-Tabla32[[#This Row],[ INICIO ]])</f>
        <v>0.25</v>
      </c>
      <c r="J292" s="32"/>
      <c r="K292" s="32"/>
      <c r="L292" s="32"/>
      <c r="M292" s="32"/>
      <c r="N292" s="32">
        <v>6</v>
      </c>
      <c r="O292" s="32">
        <v>0</v>
      </c>
      <c r="P292" s="32">
        <v>0</v>
      </c>
      <c r="Q292" s="33"/>
      <c r="R292" s="33"/>
      <c r="S292" s="32">
        <f>NETWORKDAYS.INTL(Tabla32[[#This Row],[FECHA INICIO]],Tabla32[[#This Row],[FECHA FIN]],1,$AD$8:$AD$8)</f>
        <v>0</v>
      </c>
      <c r="T292" s="22"/>
      <c r="U292" s="22">
        <f>Tabla32[[#This Row],['# DIAS VACACIONES]]+Tabla32[[#This Row],['# DIAS COMPENSADOS $]]</f>
        <v>0</v>
      </c>
      <c r="V292" s="22"/>
    </row>
    <row r="293" spans="1:22" ht="12" x14ac:dyDescent="0.25">
      <c r="A293" s="32">
        <v>1216723472</v>
      </c>
      <c r="B293" s="32" t="str">
        <f>IFERROR(PROPER(VLOOKUP(Tabla32[[#This Row],[CÉDULA]],'[1]PERSONAL QUIPUX'!$A$2:$BF$1000,2,FALSE)),"")</f>
        <v>Daniel Estiven Higuita David</v>
      </c>
      <c r="C293" s="32" t="str">
        <f>IFERROR(PROPER(VLOOKUP(Tabla32[[#This Row],[CÉDULA]],'[1]PERSONAL QUIPUX'!$A$2:$BF$1000,16,FALSE)),"")</f>
        <v>Casa Matriz</v>
      </c>
      <c r="D293" s="32" t="str">
        <f>IFERROR(PROPER(VLOOKUP(Tabla32[[#This Row],[CÉDULA]],'[1]PERSONAL QUIPUX'!$A$2:$BF$1000,17,FALSE)),"")</f>
        <v>Vicepresidencia De Operaciones</v>
      </c>
      <c r="E293" s="26" t="s">
        <v>16</v>
      </c>
      <c r="F293" s="33">
        <v>43474</v>
      </c>
      <c r="G293" s="52">
        <v>0.91666666666666663</v>
      </c>
      <c r="H293" s="52">
        <v>0.99930555555555556</v>
      </c>
      <c r="I293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293" s="32"/>
      <c r="K293" s="32"/>
      <c r="L293" s="32"/>
      <c r="M293" s="32"/>
      <c r="N293" s="32">
        <v>1.98</v>
      </c>
      <c r="O293" s="32">
        <v>0</v>
      </c>
      <c r="P293" s="32">
        <v>0</v>
      </c>
      <c r="Q293" s="33"/>
      <c r="R293" s="33"/>
      <c r="S293" s="32">
        <f>NETWORKDAYS.INTL(Tabla32[[#This Row],[FECHA INICIO]],Tabla32[[#This Row],[FECHA FIN]],1,$AD$8:$AD$8)</f>
        <v>0</v>
      </c>
      <c r="T293" s="22"/>
      <c r="U293" s="22">
        <f>Tabla32[[#This Row],['# DIAS VACACIONES]]+Tabla32[[#This Row],['# DIAS COMPENSADOS $]]</f>
        <v>0</v>
      </c>
      <c r="V293" s="22"/>
    </row>
    <row r="294" spans="1:22" ht="12" x14ac:dyDescent="0.25">
      <c r="A294" s="32">
        <v>1128403951</v>
      </c>
      <c r="B294" s="32" t="str">
        <f>IFERROR(PROPER(VLOOKUP(Tabla32[[#This Row],[CÉDULA]],'[1]PERSONAL QUIPUX'!$A$2:$BF$1000,2,FALSE)),"")</f>
        <v>Jerson Johan Rincon Chaverra</v>
      </c>
      <c r="C294" s="32" t="str">
        <f>IFERROR(PROPER(VLOOKUP(Tabla32[[#This Row],[CÉDULA]],'[1]PERSONAL QUIPUX'!$A$2:$BF$1000,16,FALSE)),"")</f>
        <v>Casa Matriz</v>
      </c>
      <c r="D294" s="32" t="str">
        <f>IFERROR(PROPER(VLOOKUP(Tabla32[[#This Row],[CÉDULA]],'[1]PERSONAL QUIPUX'!$A$2:$BF$1000,17,FALSE)),"")</f>
        <v>Vicepresidencia De Operaciones</v>
      </c>
      <c r="E294" s="26" t="s">
        <v>16</v>
      </c>
      <c r="F294" s="33">
        <v>43462</v>
      </c>
      <c r="G294" s="52">
        <v>0.875</v>
      </c>
      <c r="H294" s="52">
        <v>0.91666666666666663</v>
      </c>
      <c r="I294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294" s="32"/>
      <c r="K294" s="32"/>
      <c r="L294" s="32"/>
      <c r="M294" s="32"/>
      <c r="N294" s="32">
        <v>1</v>
      </c>
      <c r="O294" s="32">
        <v>0</v>
      </c>
      <c r="P294" s="32">
        <v>0</v>
      </c>
      <c r="Q294" s="33"/>
      <c r="R294" s="33"/>
      <c r="S294" s="32">
        <f>NETWORKDAYS.INTL(Tabla32[[#This Row],[FECHA INICIO]],Tabla32[[#This Row],[FECHA FIN]],1,$AD$8:$AD$8)</f>
        <v>0</v>
      </c>
      <c r="T294" s="22"/>
      <c r="U294" s="22">
        <f>Tabla32[[#This Row],['# DIAS VACACIONES]]+Tabla32[[#This Row],['# DIAS COMPENSADOS $]]</f>
        <v>0</v>
      </c>
      <c r="V294" s="22"/>
    </row>
    <row r="295" spans="1:22" ht="12" x14ac:dyDescent="0.25">
      <c r="A295" s="32">
        <v>1128403951</v>
      </c>
      <c r="B295" s="32" t="str">
        <f>IFERROR(PROPER(VLOOKUP(Tabla32[[#This Row],[CÉDULA]],'[1]PERSONAL QUIPUX'!$A$2:$BF$1000,2,FALSE)),"")</f>
        <v>Jerson Johan Rincon Chaverra</v>
      </c>
      <c r="C295" s="32" t="str">
        <f>IFERROR(PROPER(VLOOKUP(Tabla32[[#This Row],[CÉDULA]],'[1]PERSONAL QUIPUX'!$A$2:$BF$1000,16,FALSE)),"")</f>
        <v>Casa Matriz</v>
      </c>
      <c r="D295" s="32" t="str">
        <f>IFERROR(PROPER(VLOOKUP(Tabla32[[#This Row],[CÉDULA]],'[1]PERSONAL QUIPUX'!$A$2:$BF$1000,17,FALSE)),"")</f>
        <v>Vicepresidencia De Operaciones</v>
      </c>
      <c r="E295" s="32" t="s">
        <v>8</v>
      </c>
      <c r="F295" s="33">
        <v>43463</v>
      </c>
      <c r="G295" s="52">
        <v>0.58333333333333337</v>
      </c>
      <c r="H295" s="52">
        <v>0.75</v>
      </c>
      <c r="I29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5" s="32">
        <v>4</v>
      </c>
      <c r="K295" s="32">
        <v>0</v>
      </c>
      <c r="L295" s="32">
        <v>0</v>
      </c>
      <c r="M295" s="32">
        <v>0</v>
      </c>
      <c r="N295" s="32"/>
      <c r="O295" s="32"/>
      <c r="P295" s="32"/>
      <c r="Q295" s="33"/>
      <c r="R295" s="33"/>
      <c r="S295" s="32">
        <f>NETWORKDAYS.INTL(Tabla32[[#This Row],[FECHA INICIO]],Tabla32[[#This Row],[FECHA FIN]],1,$AD$8:$AD$8)</f>
        <v>0</v>
      </c>
      <c r="T295" s="22"/>
      <c r="U295" s="22">
        <f>Tabla32[[#This Row],['# DIAS VACACIONES]]+Tabla32[[#This Row],['# DIAS COMPENSADOS $]]</f>
        <v>0</v>
      </c>
      <c r="V295" s="22"/>
    </row>
    <row r="296" spans="1:22" ht="12" x14ac:dyDescent="0.25">
      <c r="A296" s="32">
        <v>1128403951</v>
      </c>
      <c r="B296" s="32" t="str">
        <f>IFERROR(PROPER(VLOOKUP(Tabla32[[#This Row],[CÉDULA]],'[1]PERSONAL QUIPUX'!$A$2:$BF$1000,2,FALSE)),"")</f>
        <v>Jerson Johan Rincon Chaverra</v>
      </c>
      <c r="C296" s="32" t="str">
        <f>IFERROR(PROPER(VLOOKUP(Tabla32[[#This Row],[CÉDULA]],'[1]PERSONAL QUIPUX'!$A$2:$BF$1000,16,FALSE)),"")</f>
        <v>Casa Matriz</v>
      </c>
      <c r="D296" s="32" t="str">
        <f>IFERROR(PROPER(VLOOKUP(Tabla32[[#This Row],[CÉDULA]],'[1]PERSONAL QUIPUX'!$A$2:$BF$1000,17,FALSE)),"")</f>
        <v>Vicepresidencia De Operaciones</v>
      </c>
      <c r="E296" s="26" t="s">
        <v>16</v>
      </c>
      <c r="F296" s="33">
        <v>43464</v>
      </c>
      <c r="G296" s="52">
        <v>0.25</v>
      </c>
      <c r="H296" s="52">
        <v>0.58333333333333337</v>
      </c>
      <c r="I296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6" s="32"/>
      <c r="K296" s="32"/>
      <c r="L296" s="32"/>
      <c r="M296" s="32"/>
      <c r="N296" s="32">
        <v>0</v>
      </c>
      <c r="O296" s="32">
        <v>0</v>
      </c>
      <c r="P296" s="32">
        <v>0</v>
      </c>
      <c r="Q296" s="33"/>
      <c r="R296" s="33"/>
      <c r="S296" s="32">
        <f>NETWORKDAYS.INTL(Tabla32[[#This Row],[FECHA INICIO]],Tabla32[[#This Row],[FECHA FIN]],1,$AD$8:$AD$8)</f>
        <v>0</v>
      </c>
      <c r="T296" s="22"/>
      <c r="U296" s="22">
        <f>Tabla32[[#This Row],['# DIAS VACACIONES]]+Tabla32[[#This Row],['# DIAS COMPENSADOS $]]</f>
        <v>0</v>
      </c>
      <c r="V296" s="22"/>
    </row>
    <row r="297" spans="1:22" ht="12" x14ac:dyDescent="0.25">
      <c r="A297" s="32">
        <v>1128403951</v>
      </c>
      <c r="B297" s="32" t="str">
        <f>IFERROR(PROPER(VLOOKUP(Tabla32[[#This Row],[CÉDULA]],'[1]PERSONAL QUIPUX'!$A$2:$BF$1000,2,FALSE)),"")</f>
        <v>Jerson Johan Rincon Chaverra</v>
      </c>
      <c r="C297" s="32" t="str">
        <f>IFERROR(PROPER(VLOOKUP(Tabla32[[#This Row],[CÉDULA]],'[1]PERSONAL QUIPUX'!$A$2:$BF$1000,16,FALSE)),"")</f>
        <v>Casa Matriz</v>
      </c>
      <c r="D297" s="32" t="str">
        <f>IFERROR(PROPER(VLOOKUP(Tabla32[[#This Row],[CÉDULA]],'[1]PERSONAL QUIPUX'!$A$2:$BF$1000,17,FALSE)),"")</f>
        <v>Vicepresidencia De Operaciones</v>
      </c>
      <c r="E297" s="32" t="s">
        <v>8</v>
      </c>
      <c r="F297" s="33">
        <v>43464</v>
      </c>
      <c r="G297" s="52">
        <v>0.58333333333333337</v>
      </c>
      <c r="H297" s="52">
        <v>0.75</v>
      </c>
      <c r="I297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7" s="32">
        <v>4</v>
      </c>
      <c r="K297" s="32">
        <v>0</v>
      </c>
      <c r="L297" s="32">
        <v>0</v>
      </c>
      <c r="M297" s="32">
        <v>0</v>
      </c>
      <c r="N297" s="32"/>
      <c r="O297" s="32"/>
      <c r="P297" s="32"/>
      <c r="Q297" s="33"/>
      <c r="R297" s="33"/>
      <c r="S297" s="32">
        <f>NETWORKDAYS.INTL(Tabla32[[#This Row],[FECHA INICIO]],Tabla32[[#This Row],[FECHA FIN]],1,$AD$8:$AD$8)</f>
        <v>0</v>
      </c>
      <c r="T297" s="22"/>
      <c r="U297" s="22">
        <f>Tabla32[[#This Row],['# DIAS VACACIONES]]+Tabla32[[#This Row],['# DIAS COMPENSADOS $]]</f>
        <v>0</v>
      </c>
      <c r="V297" s="22"/>
    </row>
    <row r="298" spans="1:22" ht="12" x14ac:dyDescent="0.25">
      <c r="A298" s="32">
        <v>1128403951</v>
      </c>
      <c r="B298" s="32" t="str">
        <f>IFERROR(PROPER(VLOOKUP(Tabla32[[#This Row],[CÉDULA]],'[1]PERSONAL QUIPUX'!$A$2:$BF$1000,2,FALSE)),"")</f>
        <v>Jerson Johan Rincon Chaverra</v>
      </c>
      <c r="C298" s="32" t="str">
        <f>IFERROR(PROPER(VLOOKUP(Tabla32[[#This Row],[CÉDULA]],'[1]PERSONAL QUIPUX'!$A$2:$BF$1000,16,FALSE)),"")</f>
        <v>Casa Matriz</v>
      </c>
      <c r="D298" s="32" t="str">
        <f>IFERROR(PROPER(VLOOKUP(Tabla32[[#This Row],[CÉDULA]],'[1]PERSONAL QUIPUX'!$A$2:$BF$1000,17,FALSE)),"")</f>
        <v>Vicepresidencia De Operaciones</v>
      </c>
      <c r="E298" s="32" t="s">
        <v>8</v>
      </c>
      <c r="F298" s="33">
        <v>43465</v>
      </c>
      <c r="G298" s="52">
        <v>0.58333333333333337</v>
      </c>
      <c r="H298" s="52">
        <v>0.75</v>
      </c>
      <c r="I298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298" s="32">
        <v>0</v>
      </c>
      <c r="K298" s="32">
        <v>0</v>
      </c>
      <c r="L298" s="32">
        <v>4</v>
      </c>
      <c r="M298" s="32">
        <v>0</v>
      </c>
      <c r="N298" s="32"/>
      <c r="O298" s="32"/>
      <c r="P298" s="32"/>
      <c r="Q298" s="33"/>
      <c r="R298" s="33"/>
      <c r="S298" s="32">
        <f>NETWORKDAYS.INTL(Tabla32[[#This Row],[FECHA INICIO]],Tabla32[[#This Row],[FECHA FIN]],1,$AD$8:$AD$8)</f>
        <v>0</v>
      </c>
      <c r="T298" s="22"/>
      <c r="U298" s="22">
        <f>Tabla32[[#This Row],['# DIAS VACACIONES]]+Tabla32[[#This Row],['# DIAS COMPENSADOS $]]</f>
        <v>0</v>
      </c>
      <c r="V298" s="22"/>
    </row>
    <row r="299" spans="1:22" ht="12" x14ac:dyDescent="0.25">
      <c r="A299" s="32">
        <v>1128403951</v>
      </c>
      <c r="B299" s="32" t="str">
        <f>IFERROR(PROPER(VLOOKUP(Tabla32[[#This Row],[CÉDULA]],'[1]PERSONAL QUIPUX'!$A$2:$BF$1000,2,FALSE)),"")</f>
        <v>Jerson Johan Rincon Chaverra</v>
      </c>
      <c r="C299" s="32" t="str">
        <f>IFERROR(PROPER(VLOOKUP(Tabla32[[#This Row],[CÉDULA]],'[1]PERSONAL QUIPUX'!$A$2:$BF$1000,16,FALSE)),"")</f>
        <v>Casa Matriz</v>
      </c>
      <c r="D299" s="32" t="str">
        <f>IFERROR(PROPER(VLOOKUP(Tabla32[[#This Row],[CÉDULA]],'[1]PERSONAL QUIPUX'!$A$2:$BF$1000,17,FALSE)),"")</f>
        <v>Vicepresidencia De Operaciones</v>
      </c>
      <c r="E299" s="26" t="s">
        <v>16</v>
      </c>
      <c r="F299" s="33">
        <v>43466</v>
      </c>
      <c r="G299" s="52">
        <v>0.25</v>
      </c>
      <c r="H299" s="52">
        <v>0.58333333333333337</v>
      </c>
      <c r="I299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299" s="32"/>
      <c r="K299" s="32"/>
      <c r="L299" s="32"/>
      <c r="M299" s="32"/>
      <c r="N299" s="32">
        <v>0</v>
      </c>
      <c r="O299" s="32">
        <v>0</v>
      </c>
      <c r="P299" s="32">
        <v>0</v>
      </c>
      <c r="Q299" s="33"/>
      <c r="R299" s="33"/>
      <c r="S299" s="32">
        <f>NETWORKDAYS.INTL(Tabla32[[#This Row],[FECHA INICIO]],Tabla32[[#This Row],[FECHA FIN]],1,$AD$8:$AD$8)</f>
        <v>0</v>
      </c>
      <c r="T299" s="22"/>
      <c r="U299" s="22">
        <f>Tabla32[[#This Row],['# DIAS VACACIONES]]+Tabla32[[#This Row],['# DIAS COMPENSADOS $]]</f>
        <v>0</v>
      </c>
      <c r="V299" s="22"/>
    </row>
    <row r="300" spans="1:22" ht="12" x14ac:dyDescent="0.25">
      <c r="A300" s="32">
        <v>1128403951</v>
      </c>
      <c r="B300" s="32" t="str">
        <f>IFERROR(PROPER(VLOOKUP(Tabla32[[#This Row],[CÉDULA]],'[1]PERSONAL QUIPUX'!$A$2:$BF$1000,2,FALSE)),"")</f>
        <v>Jerson Johan Rincon Chaverra</v>
      </c>
      <c r="C300" s="32" t="str">
        <f>IFERROR(PROPER(VLOOKUP(Tabla32[[#This Row],[CÉDULA]],'[1]PERSONAL QUIPUX'!$A$2:$BF$1000,16,FALSE)),"")</f>
        <v>Casa Matriz</v>
      </c>
      <c r="D300" s="32" t="str">
        <f>IFERROR(PROPER(VLOOKUP(Tabla32[[#This Row],[CÉDULA]],'[1]PERSONAL QUIPUX'!$A$2:$BF$1000,17,FALSE)),"")</f>
        <v>Vicepresidencia De Operaciones</v>
      </c>
      <c r="E300" s="32" t="s">
        <v>8</v>
      </c>
      <c r="F300" s="33">
        <v>43466</v>
      </c>
      <c r="G300" s="52">
        <v>0.58333333333333337</v>
      </c>
      <c r="H300" s="52">
        <v>0.75</v>
      </c>
      <c r="I300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00" s="32">
        <v>4</v>
      </c>
      <c r="K300" s="32">
        <v>0</v>
      </c>
      <c r="L300" s="32">
        <v>0</v>
      </c>
      <c r="M300" s="32">
        <v>0</v>
      </c>
      <c r="N300" s="32"/>
      <c r="O300" s="32"/>
      <c r="P300" s="32"/>
      <c r="Q300" s="33"/>
      <c r="R300" s="33"/>
      <c r="S300" s="32">
        <f>NETWORKDAYS.INTL(Tabla32[[#This Row],[FECHA INICIO]],Tabla32[[#This Row],[FECHA FIN]],1,$AD$8:$AD$8)</f>
        <v>0</v>
      </c>
      <c r="T300" s="22"/>
      <c r="U300" s="22">
        <f>Tabla32[[#This Row],['# DIAS VACACIONES]]+Tabla32[[#This Row],['# DIAS COMPENSADOS $]]</f>
        <v>0</v>
      </c>
      <c r="V300" s="22"/>
    </row>
    <row r="301" spans="1:22" ht="12" x14ac:dyDescent="0.25">
      <c r="A301" s="32">
        <v>1128403951</v>
      </c>
      <c r="B301" s="32" t="str">
        <f>IFERROR(PROPER(VLOOKUP(Tabla32[[#This Row],[CÉDULA]],'[1]PERSONAL QUIPUX'!$A$2:$BF$1000,2,FALSE)),"")</f>
        <v>Jerson Johan Rincon Chaverra</v>
      </c>
      <c r="C301" s="32" t="str">
        <f>IFERROR(PROPER(VLOOKUP(Tabla32[[#This Row],[CÉDULA]],'[1]PERSONAL QUIPUX'!$A$2:$BF$1000,16,FALSE)),"")</f>
        <v>Casa Matriz</v>
      </c>
      <c r="D301" s="32" t="str">
        <f>IFERROR(PROPER(VLOOKUP(Tabla32[[#This Row],[CÉDULA]],'[1]PERSONAL QUIPUX'!$A$2:$BF$1000,17,FALSE)),"")</f>
        <v>Vicepresidencia De Operaciones</v>
      </c>
      <c r="E301" s="26" t="s">
        <v>16</v>
      </c>
      <c r="F301" s="33">
        <v>43468</v>
      </c>
      <c r="G301" s="52">
        <v>0.875</v>
      </c>
      <c r="H301" s="52">
        <v>0.91666666666666663</v>
      </c>
      <c r="I30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01" s="32"/>
      <c r="K301" s="32"/>
      <c r="L301" s="32"/>
      <c r="M301" s="32"/>
      <c r="N301" s="32">
        <v>1</v>
      </c>
      <c r="O301" s="32">
        <v>0</v>
      </c>
      <c r="P301" s="32">
        <v>0</v>
      </c>
      <c r="Q301" s="33"/>
      <c r="R301" s="33"/>
      <c r="S301" s="32">
        <f>NETWORKDAYS.INTL(Tabla32[[#This Row],[FECHA INICIO]],Tabla32[[#This Row],[FECHA FIN]],1,$AD$8:$AD$8)</f>
        <v>0</v>
      </c>
      <c r="T301" s="22"/>
      <c r="U301" s="22">
        <f>Tabla32[[#This Row],['# DIAS VACACIONES]]+Tabla32[[#This Row],['# DIAS COMPENSADOS $]]</f>
        <v>0</v>
      </c>
      <c r="V301" s="22"/>
    </row>
    <row r="302" spans="1:22" ht="12" x14ac:dyDescent="0.25">
      <c r="A302" s="32">
        <v>1128403951</v>
      </c>
      <c r="B302" s="32" t="str">
        <f>IFERROR(PROPER(VLOOKUP(Tabla32[[#This Row],[CÉDULA]],'[1]PERSONAL QUIPUX'!$A$2:$BF$1000,2,FALSE)),"")</f>
        <v>Jerson Johan Rincon Chaverra</v>
      </c>
      <c r="C302" s="32" t="str">
        <f>IFERROR(PROPER(VLOOKUP(Tabla32[[#This Row],[CÉDULA]],'[1]PERSONAL QUIPUX'!$A$2:$BF$1000,16,FALSE)),"")</f>
        <v>Casa Matriz</v>
      </c>
      <c r="D302" s="32" t="str">
        <f>IFERROR(PROPER(VLOOKUP(Tabla32[[#This Row],[CÉDULA]],'[1]PERSONAL QUIPUX'!$A$2:$BF$1000,17,FALSE)),"")</f>
        <v>Vicepresidencia De Operaciones</v>
      </c>
      <c r="E302" s="26" t="s">
        <v>16</v>
      </c>
      <c r="F302" s="33">
        <v>43470</v>
      </c>
      <c r="G302" s="52">
        <v>0.875</v>
      </c>
      <c r="H302" s="52">
        <v>0.99930555555555556</v>
      </c>
      <c r="I302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2" s="32"/>
      <c r="K302" s="32"/>
      <c r="L302" s="32"/>
      <c r="M302" s="32"/>
      <c r="N302" s="32">
        <v>2.98</v>
      </c>
      <c r="O302" s="32">
        <v>0</v>
      </c>
      <c r="P302" s="32">
        <v>0</v>
      </c>
      <c r="Q302" s="33"/>
      <c r="R302" s="33"/>
      <c r="S302" s="32">
        <f>NETWORKDAYS.INTL(Tabla32[[#This Row],[FECHA INICIO]],Tabla32[[#This Row],[FECHA FIN]],1,$AD$8:$AD$8)</f>
        <v>0</v>
      </c>
      <c r="T302" s="22"/>
      <c r="U302" s="22">
        <f>Tabla32[[#This Row],['# DIAS VACACIONES]]+Tabla32[[#This Row],['# DIAS COMPENSADOS $]]</f>
        <v>0</v>
      </c>
      <c r="V302" s="22"/>
    </row>
    <row r="303" spans="1:22" ht="12" x14ac:dyDescent="0.25">
      <c r="A303" s="32">
        <v>1128403951</v>
      </c>
      <c r="B303" s="32" t="str">
        <f>IFERROR(PROPER(VLOOKUP(Tabla32[[#This Row],[CÉDULA]],'[1]PERSONAL QUIPUX'!$A$2:$BF$1000,2,FALSE)),"")</f>
        <v>Jerson Johan Rincon Chaverra</v>
      </c>
      <c r="C303" s="32" t="str">
        <f>IFERROR(PROPER(VLOOKUP(Tabla32[[#This Row],[CÉDULA]],'[1]PERSONAL QUIPUX'!$A$2:$BF$1000,16,FALSE)),"")</f>
        <v>Casa Matriz</v>
      </c>
      <c r="D303" s="32" t="str">
        <f>IFERROR(PROPER(VLOOKUP(Tabla32[[#This Row],[CÉDULA]],'[1]PERSONAL QUIPUX'!$A$2:$BF$1000,17,FALSE)),"")</f>
        <v>Vicepresidencia De Operaciones</v>
      </c>
      <c r="E303" s="26" t="s">
        <v>16</v>
      </c>
      <c r="F303" s="33">
        <v>43471</v>
      </c>
      <c r="G303" s="52">
        <v>0</v>
      </c>
      <c r="H303" s="52">
        <v>8.3333333333333329E-2</v>
      </c>
      <c r="I303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3" s="32"/>
      <c r="K303" s="32"/>
      <c r="L303" s="32"/>
      <c r="M303" s="32"/>
      <c r="N303" s="32">
        <v>2</v>
      </c>
      <c r="O303" s="32">
        <v>0</v>
      </c>
      <c r="P303" s="32">
        <v>0</v>
      </c>
      <c r="Q303" s="33"/>
      <c r="R303" s="33"/>
      <c r="S303" s="32">
        <f>NETWORKDAYS.INTL(Tabla32[[#This Row],[FECHA INICIO]],Tabla32[[#This Row],[FECHA FIN]],1,$AD$8:$AD$8)</f>
        <v>0</v>
      </c>
      <c r="T303" s="22"/>
      <c r="U303" s="22">
        <f>Tabla32[[#This Row],['# DIAS VACACIONES]]+Tabla32[[#This Row],['# DIAS COMPENSADOS $]]</f>
        <v>0</v>
      </c>
      <c r="V303" s="22"/>
    </row>
    <row r="304" spans="1:22" ht="12" x14ac:dyDescent="0.25">
      <c r="A304" s="32">
        <v>1128403951</v>
      </c>
      <c r="B304" s="32" t="str">
        <f>IFERROR(PROPER(VLOOKUP(Tabla32[[#This Row],[CÉDULA]],'[1]PERSONAL QUIPUX'!$A$2:$BF$1000,2,FALSE)),"")</f>
        <v>Jerson Johan Rincon Chaverra</v>
      </c>
      <c r="C304" s="32" t="str">
        <f>IFERROR(PROPER(VLOOKUP(Tabla32[[#This Row],[CÉDULA]],'[1]PERSONAL QUIPUX'!$A$2:$BF$1000,16,FALSE)),"")</f>
        <v>Casa Matriz</v>
      </c>
      <c r="D304" s="32" t="str">
        <f>IFERROR(PROPER(VLOOKUP(Tabla32[[#This Row],[CÉDULA]],'[1]PERSONAL QUIPUX'!$A$2:$BF$1000,17,FALSE)),"")</f>
        <v>Vicepresidencia De Operaciones</v>
      </c>
      <c r="E304" s="32" t="s">
        <v>8</v>
      </c>
      <c r="F304" s="33">
        <v>43471</v>
      </c>
      <c r="G304" s="52">
        <v>8.3333333333333329E-2</v>
      </c>
      <c r="H304" s="52">
        <v>0.25</v>
      </c>
      <c r="I304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4" s="32">
        <v>0</v>
      </c>
      <c r="K304" s="32">
        <v>4</v>
      </c>
      <c r="L304" s="32">
        <v>0</v>
      </c>
      <c r="M304" s="32">
        <v>0</v>
      </c>
      <c r="N304" s="32"/>
      <c r="O304" s="32"/>
      <c r="P304" s="32"/>
      <c r="Q304" s="33"/>
      <c r="R304" s="33"/>
      <c r="S304" s="32">
        <f>NETWORKDAYS.INTL(Tabla32[[#This Row],[FECHA INICIO]],Tabla32[[#This Row],[FECHA FIN]],1,$AD$8:$AD$8)</f>
        <v>0</v>
      </c>
      <c r="T304" s="22"/>
      <c r="U304" s="22">
        <f>Tabla32[[#This Row],['# DIAS VACACIONES]]+Tabla32[[#This Row],['# DIAS COMPENSADOS $]]</f>
        <v>0</v>
      </c>
      <c r="V304" s="22"/>
    </row>
    <row r="305" spans="1:22" ht="12" x14ac:dyDescent="0.25">
      <c r="A305" s="32">
        <v>1128403951</v>
      </c>
      <c r="B305" s="32" t="str">
        <f>IFERROR(PROPER(VLOOKUP(Tabla32[[#This Row],[CÉDULA]],'[1]PERSONAL QUIPUX'!$A$2:$BF$1000,2,FALSE)),"")</f>
        <v>Jerson Johan Rincon Chaverra</v>
      </c>
      <c r="C305" s="32" t="str">
        <f>IFERROR(PROPER(VLOOKUP(Tabla32[[#This Row],[CÉDULA]],'[1]PERSONAL QUIPUX'!$A$2:$BF$1000,16,FALSE)),"")</f>
        <v>Casa Matriz</v>
      </c>
      <c r="D305" s="32" t="str">
        <f>IFERROR(PROPER(VLOOKUP(Tabla32[[#This Row],[CÉDULA]],'[1]PERSONAL QUIPUX'!$A$2:$BF$1000,17,FALSE)),"")</f>
        <v>Vicepresidencia De Operaciones</v>
      </c>
      <c r="E305" s="26" t="s">
        <v>16</v>
      </c>
      <c r="F305" s="33">
        <v>43471</v>
      </c>
      <c r="G305" s="52">
        <v>0.75</v>
      </c>
      <c r="H305" s="52">
        <v>0.875</v>
      </c>
      <c r="I305" s="52">
        <f>IF(Tabla32[[#This Row],[ INICIO ]]&gt;Tabla32[[#This Row],[ FIN ]],($AD$6-Tabla32[[#This Row],[ INICIO ]])+Tabla32[[#This Row],[ FIN ]],Tabla32[[#This Row],[ FIN ]]-Tabla32[[#This Row],[ INICIO ]])</f>
        <v>0.125</v>
      </c>
      <c r="J305" s="32"/>
      <c r="K305" s="32"/>
      <c r="L305" s="32"/>
      <c r="M305" s="32"/>
      <c r="N305" s="32">
        <v>0</v>
      </c>
      <c r="O305" s="32">
        <v>0</v>
      </c>
      <c r="P305" s="32">
        <v>3</v>
      </c>
      <c r="Q305" s="33"/>
      <c r="R305" s="33"/>
      <c r="S305" s="32">
        <f>NETWORKDAYS.INTL(Tabla32[[#This Row],[FECHA INICIO]],Tabla32[[#This Row],[FECHA FIN]],1,$AD$8:$AD$8)</f>
        <v>0</v>
      </c>
      <c r="T305" s="22"/>
      <c r="U305" s="22">
        <f>Tabla32[[#This Row],['# DIAS VACACIONES]]+Tabla32[[#This Row],['# DIAS COMPENSADOS $]]</f>
        <v>0</v>
      </c>
      <c r="V305" s="22"/>
    </row>
    <row r="306" spans="1:22" ht="12" x14ac:dyDescent="0.25">
      <c r="A306" s="32">
        <v>1128403951</v>
      </c>
      <c r="B306" s="32" t="str">
        <f>IFERROR(PROPER(VLOOKUP(Tabla32[[#This Row],[CÉDULA]],'[1]PERSONAL QUIPUX'!$A$2:$BF$1000,2,FALSE)),"")</f>
        <v>Jerson Johan Rincon Chaverra</v>
      </c>
      <c r="C306" s="32" t="str">
        <f>IFERROR(PROPER(VLOOKUP(Tabla32[[#This Row],[CÉDULA]],'[1]PERSONAL QUIPUX'!$A$2:$BF$1000,16,FALSE)),"")</f>
        <v>Casa Matriz</v>
      </c>
      <c r="D306" s="32" t="str">
        <f>IFERROR(PROPER(VLOOKUP(Tabla32[[#This Row],[CÉDULA]],'[1]PERSONAL QUIPUX'!$A$2:$BF$1000,17,FALSE)),"")</f>
        <v>Vicepresidencia De Operaciones</v>
      </c>
      <c r="E306" s="26" t="s">
        <v>16</v>
      </c>
      <c r="F306" s="33">
        <v>43471</v>
      </c>
      <c r="G306" s="52">
        <v>0.875</v>
      </c>
      <c r="H306" s="52">
        <v>0.99930555555555556</v>
      </c>
      <c r="I306" s="52">
        <f>IF(Tabla32[[#This Row],[ INICIO ]]&gt;Tabla32[[#This Row],[ FIN ]],($AD$6-Tabla32[[#This Row],[ INICIO ]])+Tabla32[[#This Row],[ FIN ]],Tabla32[[#This Row],[ FIN ]]-Tabla32[[#This Row],[ INICIO ]])</f>
        <v>0.12430555555555556</v>
      </c>
      <c r="J306" s="32"/>
      <c r="K306" s="32"/>
      <c r="L306" s="32"/>
      <c r="M306" s="32"/>
      <c r="N306" s="32">
        <v>2.98</v>
      </c>
      <c r="O306" s="32">
        <v>0</v>
      </c>
      <c r="P306" s="32">
        <v>0</v>
      </c>
      <c r="Q306" s="33"/>
      <c r="R306" s="33"/>
      <c r="S306" s="32">
        <f>NETWORKDAYS.INTL(Tabla32[[#This Row],[FECHA INICIO]],Tabla32[[#This Row],[FECHA FIN]],1,$AD$8:$AD$8)</f>
        <v>0</v>
      </c>
      <c r="T306" s="22"/>
      <c r="U306" s="22">
        <f>Tabla32[[#This Row],['# DIAS VACACIONES]]+Tabla32[[#This Row],['# DIAS COMPENSADOS $]]</f>
        <v>0</v>
      </c>
      <c r="V306" s="22"/>
    </row>
    <row r="307" spans="1:22" ht="12" x14ac:dyDescent="0.25">
      <c r="A307" s="32">
        <v>1128403951</v>
      </c>
      <c r="B307" s="32" t="str">
        <f>IFERROR(PROPER(VLOOKUP(Tabla32[[#This Row],[CÉDULA]],'[1]PERSONAL QUIPUX'!$A$2:$BF$1000,2,FALSE)),"")</f>
        <v>Jerson Johan Rincon Chaverra</v>
      </c>
      <c r="C307" s="32" t="str">
        <f>IFERROR(PROPER(VLOOKUP(Tabla32[[#This Row],[CÉDULA]],'[1]PERSONAL QUIPUX'!$A$2:$BF$1000,16,FALSE)),"")</f>
        <v>Casa Matriz</v>
      </c>
      <c r="D307" s="32" t="str">
        <f>IFERROR(PROPER(VLOOKUP(Tabla32[[#This Row],[CÉDULA]],'[1]PERSONAL QUIPUX'!$A$2:$BF$1000,17,FALSE)),"")</f>
        <v>Vicepresidencia De Operaciones</v>
      </c>
      <c r="E307" s="26" t="s">
        <v>16</v>
      </c>
      <c r="F307" s="33">
        <v>43472</v>
      </c>
      <c r="G307" s="52">
        <v>0</v>
      </c>
      <c r="H307" s="52">
        <v>8.3333333333333329E-2</v>
      </c>
      <c r="I307" s="52">
        <f>IF(Tabla32[[#This Row],[ INICIO ]]&gt;Tabla32[[#This Row],[ FIN ]],($AD$6-Tabla32[[#This Row],[ INICIO ]])+Tabla32[[#This Row],[ FIN ]],Tabla32[[#This Row],[ FIN ]]-Tabla32[[#This Row],[ INICIO ]])</f>
        <v>8.3333333333333329E-2</v>
      </c>
      <c r="J307" s="32"/>
      <c r="K307" s="32"/>
      <c r="L307" s="32"/>
      <c r="M307" s="32"/>
      <c r="N307" s="32">
        <v>2</v>
      </c>
      <c r="O307" s="32">
        <v>0</v>
      </c>
      <c r="P307" s="32">
        <v>0</v>
      </c>
      <c r="Q307" s="33"/>
      <c r="R307" s="33"/>
      <c r="S307" s="32">
        <f>NETWORKDAYS.INTL(Tabla32[[#This Row],[FECHA INICIO]],Tabla32[[#This Row],[FECHA FIN]],1,$AD$8:$AD$8)</f>
        <v>0</v>
      </c>
      <c r="T307" s="22"/>
      <c r="U307" s="22">
        <f>Tabla32[[#This Row],['# DIAS VACACIONES]]+Tabla32[[#This Row],['# DIAS COMPENSADOS $]]</f>
        <v>0</v>
      </c>
      <c r="V307" s="22"/>
    </row>
    <row r="308" spans="1:22" ht="12" x14ac:dyDescent="0.25">
      <c r="A308" s="32">
        <v>1128403951</v>
      </c>
      <c r="B308" s="32" t="str">
        <f>IFERROR(PROPER(VLOOKUP(Tabla32[[#This Row],[CÉDULA]],'[1]PERSONAL QUIPUX'!$A$2:$BF$1000,2,FALSE)),"")</f>
        <v>Jerson Johan Rincon Chaverra</v>
      </c>
      <c r="C308" s="32" t="str">
        <f>IFERROR(PROPER(VLOOKUP(Tabla32[[#This Row],[CÉDULA]],'[1]PERSONAL QUIPUX'!$A$2:$BF$1000,16,FALSE)),"")</f>
        <v>Casa Matriz</v>
      </c>
      <c r="D308" s="32" t="str">
        <f>IFERROR(PROPER(VLOOKUP(Tabla32[[#This Row],[CÉDULA]],'[1]PERSONAL QUIPUX'!$A$2:$BF$1000,17,FALSE)),"")</f>
        <v>Vicepresidencia De Operaciones</v>
      </c>
      <c r="E308" s="32" t="s">
        <v>8</v>
      </c>
      <c r="F308" s="33">
        <v>43472</v>
      </c>
      <c r="G308" s="52">
        <v>8.3333333333333329E-2</v>
      </c>
      <c r="H308" s="52">
        <v>0.25</v>
      </c>
      <c r="I308" s="52">
        <f>IF(Tabla32[[#This Row],[ INICIO ]]&gt;Tabla32[[#This Row],[ FIN ]],($AD$6-Tabla32[[#This Row],[ INICIO ]])+Tabla32[[#This Row],[ FIN ]],Tabla32[[#This Row],[ FIN ]]-Tabla32[[#This Row],[ INICIO ]])</f>
        <v>0.16666666666666669</v>
      </c>
      <c r="J308" s="32">
        <v>0</v>
      </c>
      <c r="K308" s="32">
        <v>4</v>
      </c>
      <c r="L308" s="32">
        <v>0</v>
      </c>
      <c r="M308" s="32">
        <v>0</v>
      </c>
      <c r="N308" s="32"/>
      <c r="O308" s="32"/>
      <c r="P308" s="32"/>
      <c r="Q308" s="33"/>
      <c r="R308" s="33"/>
      <c r="S308" s="32">
        <f>NETWORKDAYS.INTL(Tabla32[[#This Row],[FECHA INICIO]],Tabla32[[#This Row],[FECHA FIN]],1,$AD$8:$AD$8)</f>
        <v>0</v>
      </c>
      <c r="T308" s="22"/>
      <c r="U308" s="22">
        <f>Tabla32[[#This Row],['# DIAS VACACIONES]]+Tabla32[[#This Row],['# DIAS COMPENSADOS $]]</f>
        <v>0</v>
      </c>
      <c r="V308" s="22"/>
    </row>
    <row r="309" spans="1:22" ht="12" x14ac:dyDescent="0.25">
      <c r="A309" s="32">
        <v>1128403951</v>
      </c>
      <c r="B309" s="32" t="str">
        <f>IFERROR(PROPER(VLOOKUP(Tabla32[[#This Row],[CÉDULA]],'[1]PERSONAL QUIPUX'!$A$2:$BF$1000,2,FALSE)),"")</f>
        <v>Jerson Johan Rincon Chaverra</v>
      </c>
      <c r="C309" s="32" t="str">
        <f>IFERROR(PROPER(VLOOKUP(Tabla32[[#This Row],[CÉDULA]],'[1]PERSONAL QUIPUX'!$A$2:$BF$1000,16,FALSE)),"")</f>
        <v>Casa Matriz</v>
      </c>
      <c r="D309" s="32" t="str">
        <f>IFERROR(PROPER(VLOOKUP(Tabla32[[#This Row],[CÉDULA]],'[1]PERSONAL QUIPUX'!$A$2:$BF$1000,17,FALSE)),"")</f>
        <v>Vicepresidencia De Operaciones</v>
      </c>
      <c r="E309" s="32" t="s">
        <v>8</v>
      </c>
      <c r="F309" s="33">
        <v>43472</v>
      </c>
      <c r="G309" s="52">
        <v>0.58333333333333337</v>
      </c>
      <c r="H309" s="52">
        <v>0.875</v>
      </c>
      <c r="I309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09" s="32">
        <v>7</v>
      </c>
      <c r="K309" s="32">
        <v>0</v>
      </c>
      <c r="L309" s="32">
        <v>0</v>
      </c>
      <c r="M309" s="32">
        <v>0</v>
      </c>
      <c r="N309" s="32"/>
      <c r="O309" s="32"/>
      <c r="P309" s="32"/>
      <c r="Q309" s="33"/>
      <c r="R309" s="33"/>
      <c r="S309" s="32">
        <f>NETWORKDAYS.INTL(Tabla32[[#This Row],[FECHA INICIO]],Tabla32[[#This Row],[FECHA FIN]],1,$AD$8:$AD$8)</f>
        <v>0</v>
      </c>
      <c r="T309" s="22"/>
      <c r="U309" s="22">
        <f>Tabla32[[#This Row],['# DIAS VACACIONES]]+Tabla32[[#This Row],['# DIAS COMPENSADOS $]]</f>
        <v>0</v>
      </c>
      <c r="V309" s="22"/>
    </row>
    <row r="310" spans="1:22" ht="12" x14ac:dyDescent="0.25">
      <c r="A310" s="32">
        <v>1128403951</v>
      </c>
      <c r="B310" s="32" t="str">
        <f>IFERROR(PROPER(VLOOKUP(Tabla32[[#This Row],[CÉDULA]],'[1]PERSONAL QUIPUX'!$A$2:$BF$1000,2,FALSE)),"")</f>
        <v>Jerson Johan Rincon Chaverra</v>
      </c>
      <c r="C310" s="32" t="str">
        <f>IFERROR(PROPER(VLOOKUP(Tabla32[[#This Row],[CÉDULA]],'[1]PERSONAL QUIPUX'!$A$2:$BF$1000,16,FALSE)),"")</f>
        <v>Casa Matriz</v>
      </c>
      <c r="D310" s="32" t="str">
        <f>IFERROR(PROPER(VLOOKUP(Tabla32[[#This Row],[CÉDULA]],'[1]PERSONAL QUIPUX'!$A$2:$BF$1000,17,FALSE)),"")</f>
        <v>Vicepresidencia De Operaciones</v>
      </c>
      <c r="E310" s="32" t="s">
        <v>8</v>
      </c>
      <c r="F310" s="33">
        <v>43472</v>
      </c>
      <c r="G310" s="52">
        <v>0.875</v>
      </c>
      <c r="H310" s="52">
        <v>0.91666666666666663</v>
      </c>
      <c r="I31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0" s="32">
        <v>0</v>
      </c>
      <c r="K310" s="32">
        <v>1</v>
      </c>
      <c r="L310" s="32">
        <v>0</v>
      </c>
      <c r="M310" s="32">
        <v>0</v>
      </c>
      <c r="N310" s="32"/>
      <c r="O310" s="32"/>
      <c r="P310" s="32"/>
      <c r="Q310" s="33"/>
      <c r="R310" s="33"/>
      <c r="S310" s="32">
        <f>NETWORKDAYS.INTL(Tabla32[[#This Row],[FECHA INICIO]],Tabla32[[#This Row],[FECHA FIN]],1,$AD$8:$AD$8)</f>
        <v>0</v>
      </c>
      <c r="T310" s="22"/>
      <c r="U310" s="22">
        <f>Tabla32[[#This Row],['# DIAS VACACIONES]]+Tabla32[[#This Row],['# DIAS COMPENSADOS $]]</f>
        <v>0</v>
      </c>
      <c r="V310" s="22"/>
    </row>
    <row r="311" spans="1:22" ht="12" x14ac:dyDescent="0.25">
      <c r="A311" s="32">
        <v>1128403951</v>
      </c>
      <c r="B311" s="32" t="str">
        <f>IFERROR(PROPER(VLOOKUP(Tabla32[[#This Row],[CÉDULA]],'[1]PERSONAL QUIPUX'!$A$2:$BF$1000,2,FALSE)),"")</f>
        <v>Jerson Johan Rincon Chaverra</v>
      </c>
      <c r="C311" s="32" t="str">
        <f>IFERROR(PROPER(VLOOKUP(Tabla32[[#This Row],[CÉDULA]],'[1]PERSONAL QUIPUX'!$A$2:$BF$1000,16,FALSE)),"")</f>
        <v>Casa Matriz</v>
      </c>
      <c r="D311" s="32" t="str">
        <f>IFERROR(PROPER(VLOOKUP(Tabla32[[#This Row],[CÉDULA]],'[1]PERSONAL QUIPUX'!$A$2:$BF$1000,17,FALSE)),"")</f>
        <v>Vicepresidencia De Operaciones</v>
      </c>
      <c r="E311" s="32" t="s">
        <v>8</v>
      </c>
      <c r="F311" s="33">
        <v>43473</v>
      </c>
      <c r="G311" s="52">
        <v>0.33333333333333331</v>
      </c>
      <c r="H311" s="52">
        <v>0.20833333333333334</v>
      </c>
      <c r="I311" s="52">
        <f>IF(Tabla32[[#This Row],[ INICIO ]]&gt;Tabla32[[#This Row],[ FIN ]],($AD$6-Tabla32[[#This Row],[ INICIO ]])+Tabla32[[#This Row],[ FIN ]],Tabla32[[#This Row],[ FIN ]]-Tabla32[[#This Row],[ INICIO ]])</f>
        <v>0.87500000000000011</v>
      </c>
      <c r="J311" s="32">
        <v>13</v>
      </c>
      <c r="K311" s="32">
        <v>8</v>
      </c>
      <c r="L311" s="32">
        <v>0</v>
      </c>
      <c r="M311" s="32">
        <v>0</v>
      </c>
      <c r="N311" s="32"/>
      <c r="O311" s="32"/>
      <c r="P311" s="32"/>
      <c r="Q311" s="33"/>
      <c r="R311" s="33"/>
      <c r="S311" s="32">
        <f>NETWORKDAYS.INTL(Tabla32[[#This Row],[FECHA INICIO]],Tabla32[[#This Row],[FECHA FIN]],1,$AD$8:$AD$8)</f>
        <v>0</v>
      </c>
      <c r="T311" s="22"/>
      <c r="U311" s="22">
        <f>Tabla32[[#This Row],['# DIAS VACACIONES]]+Tabla32[[#This Row],['# DIAS COMPENSADOS $]]</f>
        <v>0</v>
      </c>
      <c r="V311" s="22"/>
    </row>
    <row r="312" spans="1:22" ht="12" x14ac:dyDescent="0.25">
      <c r="A312" s="32">
        <v>1128403951</v>
      </c>
      <c r="B312" s="32" t="str">
        <f>IFERROR(PROPER(VLOOKUP(Tabla32[[#This Row],[CÉDULA]],'[1]PERSONAL QUIPUX'!$A$2:$BF$1000,2,FALSE)),"")</f>
        <v>Jerson Johan Rincon Chaverra</v>
      </c>
      <c r="C312" s="32" t="str">
        <f>IFERROR(PROPER(VLOOKUP(Tabla32[[#This Row],[CÉDULA]],'[1]PERSONAL QUIPUX'!$A$2:$BF$1000,16,FALSE)),"")</f>
        <v>Casa Matriz</v>
      </c>
      <c r="D312" s="32" t="str">
        <f>IFERROR(PROPER(VLOOKUP(Tabla32[[#This Row],[CÉDULA]],'[1]PERSONAL QUIPUX'!$A$2:$BF$1000,17,FALSE)),"")</f>
        <v>Vicepresidencia De Operaciones</v>
      </c>
      <c r="E312" s="32" t="s">
        <v>8</v>
      </c>
      <c r="F312" s="33">
        <v>43474</v>
      </c>
      <c r="G312" s="52">
        <v>0.58333333333333337</v>
      </c>
      <c r="H312" s="52">
        <v>0.875</v>
      </c>
      <c r="I312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2" s="32">
        <v>7</v>
      </c>
      <c r="K312" s="32">
        <v>0</v>
      </c>
      <c r="L312" s="32">
        <v>0</v>
      </c>
      <c r="M312" s="32">
        <v>0</v>
      </c>
      <c r="N312" s="32"/>
      <c r="O312" s="32"/>
      <c r="P312" s="32"/>
      <c r="Q312" s="33"/>
      <c r="R312" s="33"/>
      <c r="S312" s="32">
        <f>NETWORKDAYS.INTL(Tabla32[[#This Row],[FECHA INICIO]],Tabla32[[#This Row],[FECHA FIN]],1,$AD$8:$AD$8)</f>
        <v>0</v>
      </c>
      <c r="T312" s="22"/>
      <c r="U312" s="22">
        <f>Tabla32[[#This Row],['# DIAS VACACIONES]]+Tabla32[[#This Row],['# DIAS COMPENSADOS $]]</f>
        <v>0</v>
      </c>
      <c r="V312" s="22"/>
    </row>
    <row r="313" spans="1:22" ht="12" x14ac:dyDescent="0.25">
      <c r="A313" s="32">
        <v>1128403951</v>
      </c>
      <c r="B313" s="32" t="str">
        <f>IFERROR(PROPER(VLOOKUP(Tabla32[[#This Row],[CÉDULA]],'[1]PERSONAL QUIPUX'!$A$2:$BF$1000,2,FALSE)),"")</f>
        <v>Jerson Johan Rincon Chaverra</v>
      </c>
      <c r="C313" s="32" t="str">
        <f>IFERROR(PROPER(VLOOKUP(Tabla32[[#This Row],[CÉDULA]],'[1]PERSONAL QUIPUX'!$A$2:$BF$1000,16,FALSE)),"")</f>
        <v>Casa Matriz</v>
      </c>
      <c r="D313" s="32" t="str">
        <f>IFERROR(PROPER(VLOOKUP(Tabla32[[#This Row],[CÉDULA]],'[1]PERSONAL QUIPUX'!$A$2:$BF$1000,17,FALSE)),"")</f>
        <v>Vicepresidencia De Operaciones</v>
      </c>
      <c r="E313" s="32" t="s">
        <v>8</v>
      </c>
      <c r="F313" s="33">
        <v>43474</v>
      </c>
      <c r="G313" s="52">
        <v>0.875</v>
      </c>
      <c r="H313" s="52">
        <v>0.91666666666666663</v>
      </c>
      <c r="I31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3" s="32">
        <v>0</v>
      </c>
      <c r="K313" s="32">
        <v>1</v>
      </c>
      <c r="L313" s="32">
        <v>0</v>
      </c>
      <c r="M313" s="32">
        <v>0</v>
      </c>
      <c r="N313" s="32"/>
      <c r="O313" s="32"/>
      <c r="P313" s="32"/>
      <c r="Q313" s="33"/>
      <c r="R313" s="33"/>
      <c r="S313" s="32">
        <f>NETWORKDAYS.INTL(Tabla32[[#This Row],[FECHA INICIO]],Tabla32[[#This Row],[FECHA FIN]],1,$AD$8:$AD$8)</f>
        <v>0</v>
      </c>
      <c r="T313" s="22"/>
      <c r="U313" s="22">
        <f>Tabla32[[#This Row],['# DIAS VACACIONES]]+Tabla32[[#This Row],['# DIAS COMPENSADOS $]]</f>
        <v>0</v>
      </c>
      <c r="V313" s="22"/>
    </row>
    <row r="314" spans="1:22" ht="12" x14ac:dyDescent="0.25">
      <c r="A314" s="32">
        <v>1128403951</v>
      </c>
      <c r="B314" s="32" t="str">
        <f>IFERROR(PROPER(VLOOKUP(Tabla32[[#This Row],[CÉDULA]],'[1]PERSONAL QUIPUX'!$A$2:$BF$1000,2,FALSE)),"")</f>
        <v>Jerson Johan Rincon Chaverra</v>
      </c>
      <c r="C314" s="32" t="str">
        <f>IFERROR(PROPER(VLOOKUP(Tabla32[[#This Row],[CÉDULA]],'[1]PERSONAL QUIPUX'!$A$2:$BF$1000,16,FALSE)),"")</f>
        <v>Casa Matriz</v>
      </c>
      <c r="D314" s="32" t="str">
        <f>IFERROR(PROPER(VLOOKUP(Tabla32[[#This Row],[CÉDULA]],'[1]PERSONAL QUIPUX'!$A$2:$BF$1000,17,FALSE)),"")</f>
        <v>Vicepresidencia De Operaciones</v>
      </c>
      <c r="E314" s="32" t="s">
        <v>8</v>
      </c>
      <c r="F314" s="33">
        <v>43475</v>
      </c>
      <c r="G314" s="52">
        <v>0.58333333333333337</v>
      </c>
      <c r="H314" s="52">
        <v>0.875</v>
      </c>
      <c r="I314" s="52">
        <f>IF(Tabla32[[#This Row],[ INICIO ]]&gt;Tabla32[[#This Row],[ FIN ]],($AD$6-Tabla32[[#This Row],[ INICIO ]])+Tabla32[[#This Row],[ FIN ]],Tabla32[[#This Row],[ FIN ]]-Tabla32[[#This Row],[ INICIO ]])</f>
        <v>0.29166666666666663</v>
      </c>
      <c r="J314" s="32">
        <v>7</v>
      </c>
      <c r="K314" s="32">
        <v>0</v>
      </c>
      <c r="L314" s="32">
        <v>0</v>
      </c>
      <c r="M314" s="32">
        <v>0</v>
      </c>
      <c r="N314" s="32"/>
      <c r="O314" s="32"/>
      <c r="P314" s="32"/>
      <c r="Q314" s="33"/>
      <c r="R314" s="33"/>
      <c r="S314" s="32">
        <f>NETWORKDAYS.INTL(Tabla32[[#This Row],[FECHA INICIO]],Tabla32[[#This Row],[FECHA FIN]],1,$AD$8:$AD$8)</f>
        <v>0</v>
      </c>
      <c r="T314" s="22"/>
      <c r="U314" s="22">
        <f>Tabla32[[#This Row],['# DIAS VACACIONES]]+Tabla32[[#This Row],['# DIAS COMPENSADOS $]]</f>
        <v>0</v>
      </c>
      <c r="V314" s="22"/>
    </row>
    <row r="315" spans="1:22" ht="12" x14ac:dyDescent="0.25">
      <c r="A315" s="32">
        <v>1128403951</v>
      </c>
      <c r="B315" s="32" t="str">
        <f>IFERROR(PROPER(VLOOKUP(Tabla32[[#This Row],[CÉDULA]],'[1]PERSONAL QUIPUX'!$A$2:$BF$1000,2,FALSE)),"")</f>
        <v>Jerson Johan Rincon Chaverra</v>
      </c>
      <c r="C315" s="32" t="str">
        <f>IFERROR(PROPER(VLOOKUP(Tabla32[[#This Row],[CÉDULA]],'[1]PERSONAL QUIPUX'!$A$2:$BF$1000,16,FALSE)),"")</f>
        <v>Casa Matriz</v>
      </c>
      <c r="D315" s="32" t="str">
        <f>IFERROR(PROPER(VLOOKUP(Tabla32[[#This Row],[CÉDULA]],'[1]PERSONAL QUIPUX'!$A$2:$BF$1000,17,FALSE)),"")</f>
        <v>Vicepresidencia De Operaciones</v>
      </c>
      <c r="E315" s="32" t="s">
        <v>8</v>
      </c>
      <c r="F315" s="33">
        <v>43475</v>
      </c>
      <c r="G315" s="52">
        <v>0.875</v>
      </c>
      <c r="H315" s="52">
        <v>0.91666666666666663</v>
      </c>
      <c r="I315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5" s="32">
        <v>0</v>
      </c>
      <c r="K315" s="32">
        <v>1</v>
      </c>
      <c r="L315" s="32">
        <v>0</v>
      </c>
      <c r="M315" s="32">
        <v>0</v>
      </c>
      <c r="N315" s="32"/>
      <c r="O315" s="32"/>
      <c r="P315" s="32"/>
      <c r="Q315" s="33"/>
      <c r="R315" s="33"/>
      <c r="S315" s="32">
        <f>NETWORKDAYS.INTL(Tabla32[[#This Row],[FECHA INICIO]],Tabla32[[#This Row],[FECHA FIN]],1,$AD$8:$AD$8)</f>
        <v>0</v>
      </c>
      <c r="T315" s="22"/>
      <c r="U315" s="22">
        <f>Tabla32[[#This Row],['# DIAS VACACIONES]]+Tabla32[[#This Row],['# DIAS COMPENSADOS $]]</f>
        <v>0</v>
      </c>
      <c r="V315" s="22"/>
    </row>
    <row r="316" spans="1:22" ht="12" x14ac:dyDescent="0.25">
      <c r="A316" s="32">
        <v>1128440248</v>
      </c>
      <c r="B316" s="32" t="str">
        <f>IFERROR(PROPER(VLOOKUP(Tabla32[[#This Row],[CÉDULA]],'[1]PERSONAL QUIPUX'!$A$2:$BF$1000,2,FALSE)),"")</f>
        <v>Leydy Yulieth Grajales Toro</v>
      </c>
      <c r="C316" s="32" t="str">
        <f>IFERROR(PROPER(VLOOKUP(Tabla32[[#This Row],[CÉDULA]],'[1]PERSONAL QUIPUX'!$A$2:$BF$1000,16,FALSE)),"")</f>
        <v>Casa Matriz</v>
      </c>
      <c r="D316" s="32" t="str">
        <f>IFERROR(PROPER(VLOOKUP(Tabla32[[#This Row],[CÉDULA]],'[1]PERSONAL QUIPUX'!$A$2:$BF$1000,17,FALSE)),"")</f>
        <v>Vicepresidencia De Operaciones</v>
      </c>
      <c r="E316" s="26" t="s">
        <v>16</v>
      </c>
      <c r="F316" s="33">
        <v>43460</v>
      </c>
      <c r="G316" s="52">
        <v>0.875</v>
      </c>
      <c r="H316" s="52">
        <v>0.91666666666666663</v>
      </c>
      <c r="I316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6" s="32"/>
      <c r="K316" s="32"/>
      <c r="L316" s="32"/>
      <c r="M316" s="32"/>
      <c r="N316" s="32">
        <v>1</v>
      </c>
      <c r="O316" s="32">
        <v>0</v>
      </c>
      <c r="P316" s="32">
        <v>0</v>
      </c>
      <c r="Q316" s="33"/>
      <c r="R316" s="33"/>
      <c r="S316" s="32">
        <f>NETWORKDAYS.INTL(Tabla32[[#This Row],[FECHA INICIO]],Tabla32[[#This Row],[FECHA FIN]],1,$AD$8:$AD$8)</f>
        <v>0</v>
      </c>
      <c r="T316" s="22"/>
      <c r="U316" s="22">
        <f>Tabla32[[#This Row],['# DIAS VACACIONES]]+Tabla32[[#This Row],['# DIAS COMPENSADOS $]]</f>
        <v>0</v>
      </c>
      <c r="V316" s="22"/>
    </row>
    <row r="317" spans="1:22" ht="12" x14ac:dyDescent="0.25">
      <c r="A317" s="32">
        <v>1128440248</v>
      </c>
      <c r="B317" s="32" t="str">
        <f>IFERROR(PROPER(VLOOKUP(Tabla32[[#This Row],[CÉDULA]],'[1]PERSONAL QUIPUX'!$A$2:$BF$1000,2,FALSE)),"")</f>
        <v>Leydy Yulieth Grajales Toro</v>
      </c>
      <c r="C317" s="32" t="str">
        <f>IFERROR(PROPER(VLOOKUP(Tabla32[[#This Row],[CÉDULA]],'[1]PERSONAL QUIPUX'!$A$2:$BF$1000,16,FALSE)),"")</f>
        <v>Casa Matriz</v>
      </c>
      <c r="D317" s="32" t="str">
        <f>IFERROR(PROPER(VLOOKUP(Tabla32[[#This Row],[CÉDULA]],'[1]PERSONAL QUIPUX'!$A$2:$BF$1000,17,FALSE)),"")</f>
        <v>Vicepresidencia De Operaciones</v>
      </c>
      <c r="E317" s="26" t="s">
        <v>16</v>
      </c>
      <c r="F317" s="33">
        <v>43461</v>
      </c>
      <c r="G317" s="52">
        <v>0.875</v>
      </c>
      <c r="H317" s="52">
        <v>0.91666666666666663</v>
      </c>
      <c r="I31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7" s="32"/>
      <c r="K317" s="32"/>
      <c r="L317" s="32"/>
      <c r="M317" s="32"/>
      <c r="N317" s="32">
        <v>1</v>
      </c>
      <c r="O317" s="32">
        <v>0</v>
      </c>
      <c r="P317" s="32">
        <v>0</v>
      </c>
      <c r="Q317" s="33"/>
      <c r="R317" s="33"/>
      <c r="S317" s="32">
        <f>NETWORKDAYS.INTL(Tabla32[[#This Row],[FECHA INICIO]],Tabla32[[#This Row],[FECHA FIN]],1,$AD$8:$AD$8)</f>
        <v>0</v>
      </c>
      <c r="T317" s="22"/>
      <c r="U317" s="22">
        <f>Tabla32[[#This Row],['# DIAS VACACIONES]]+Tabla32[[#This Row],['# DIAS COMPENSADOS $]]</f>
        <v>0</v>
      </c>
      <c r="V317" s="22"/>
    </row>
    <row r="318" spans="1:22" ht="12" x14ac:dyDescent="0.25">
      <c r="A318" s="32">
        <v>1128440248</v>
      </c>
      <c r="B318" s="32" t="str">
        <f>IFERROR(PROPER(VLOOKUP(Tabla32[[#This Row],[CÉDULA]],'[1]PERSONAL QUIPUX'!$A$2:$BF$1000,2,FALSE)),"")</f>
        <v>Leydy Yulieth Grajales Toro</v>
      </c>
      <c r="C318" s="32" t="str">
        <f>IFERROR(PROPER(VLOOKUP(Tabla32[[#This Row],[CÉDULA]],'[1]PERSONAL QUIPUX'!$A$2:$BF$1000,16,FALSE)),"")</f>
        <v>Casa Matriz</v>
      </c>
      <c r="D318" s="32" t="str">
        <f>IFERROR(PROPER(VLOOKUP(Tabla32[[#This Row],[CÉDULA]],'[1]PERSONAL QUIPUX'!$A$2:$BF$1000,17,FALSE)),"")</f>
        <v>Vicepresidencia De Operaciones</v>
      </c>
      <c r="E318" s="32" t="s">
        <v>8</v>
      </c>
      <c r="F318" s="33">
        <v>43463</v>
      </c>
      <c r="G318" s="52">
        <v>0.75</v>
      </c>
      <c r="H318" s="52">
        <v>0.875</v>
      </c>
      <c r="I318" s="52">
        <f>IF(Tabla32[[#This Row],[ INICIO ]]&gt;Tabla32[[#This Row],[ FIN ]],($AD$6-Tabla32[[#This Row],[ INICIO ]])+Tabla32[[#This Row],[ FIN ]],Tabla32[[#This Row],[ FIN ]]-Tabla32[[#This Row],[ INICIO ]])</f>
        <v>0.125</v>
      </c>
      <c r="J318" s="32">
        <v>3</v>
      </c>
      <c r="K318" s="32">
        <v>0</v>
      </c>
      <c r="L318" s="32">
        <v>0</v>
      </c>
      <c r="M318" s="32">
        <v>0</v>
      </c>
      <c r="N318" s="32"/>
      <c r="O318" s="32"/>
      <c r="P318" s="32"/>
      <c r="Q318" s="33"/>
      <c r="R318" s="33"/>
      <c r="S318" s="32">
        <f>NETWORKDAYS.INTL(Tabla32[[#This Row],[FECHA INICIO]],Tabla32[[#This Row],[FECHA FIN]],1,$AD$8:$AD$8)</f>
        <v>0</v>
      </c>
      <c r="T318" s="22"/>
      <c r="U318" s="22">
        <f>Tabla32[[#This Row],['# DIAS VACACIONES]]+Tabla32[[#This Row],['# DIAS COMPENSADOS $]]</f>
        <v>0</v>
      </c>
      <c r="V318" s="22"/>
    </row>
    <row r="319" spans="1:22" ht="12" x14ac:dyDescent="0.25">
      <c r="A319" s="32">
        <v>1128440248</v>
      </c>
      <c r="B319" s="32" t="str">
        <f>IFERROR(PROPER(VLOOKUP(Tabla32[[#This Row],[CÉDULA]],'[1]PERSONAL QUIPUX'!$A$2:$BF$1000,2,FALSE)),"")</f>
        <v>Leydy Yulieth Grajales Toro</v>
      </c>
      <c r="C319" s="32" t="str">
        <f>IFERROR(PROPER(VLOOKUP(Tabla32[[#This Row],[CÉDULA]],'[1]PERSONAL QUIPUX'!$A$2:$BF$1000,16,FALSE)),"")</f>
        <v>Casa Matriz</v>
      </c>
      <c r="D319" s="32" t="str">
        <f>IFERROR(PROPER(VLOOKUP(Tabla32[[#This Row],[CÉDULA]],'[1]PERSONAL QUIPUX'!$A$2:$BF$1000,17,FALSE)),"")</f>
        <v>Vicepresidencia De Operaciones</v>
      </c>
      <c r="E319" s="32" t="s">
        <v>8</v>
      </c>
      <c r="F319" s="33">
        <v>43463</v>
      </c>
      <c r="G319" s="52">
        <v>0.875</v>
      </c>
      <c r="H319" s="52">
        <v>0.91666666666666663</v>
      </c>
      <c r="I31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19" s="32">
        <v>0</v>
      </c>
      <c r="K319" s="32">
        <v>1</v>
      </c>
      <c r="L319" s="32">
        <v>0</v>
      </c>
      <c r="M319" s="32">
        <v>0</v>
      </c>
      <c r="N319" s="32"/>
      <c r="O319" s="32"/>
      <c r="P319" s="32"/>
      <c r="Q319" s="33"/>
      <c r="R319" s="33"/>
      <c r="S319" s="32">
        <f>NETWORKDAYS.INTL(Tabla32[[#This Row],[FECHA INICIO]],Tabla32[[#This Row],[FECHA FIN]],1,$AD$8:$AD$8)</f>
        <v>0</v>
      </c>
      <c r="T319" s="22"/>
      <c r="U319" s="22">
        <f>Tabla32[[#This Row],['# DIAS VACACIONES]]+Tabla32[[#This Row],['# DIAS COMPENSADOS $]]</f>
        <v>0</v>
      </c>
      <c r="V319" s="22"/>
    </row>
    <row r="320" spans="1:22" ht="12" x14ac:dyDescent="0.25">
      <c r="A320" s="32">
        <v>1128440248</v>
      </c>
      <c r="B320" s="32" t="str">
        <f>IFERROR(PROPER(VLOOKUP(Tabla32[[#This Row],[CÉDULA]],'[1]PERSONAL QUIPUX'!$A$2:$BF$1000,2,FALSE)),"")</f>
        <v>Leydy Yulieth Grajales Toro</v>
      </c>
      <c r="C320" s="32" t="str">
        <f>IFERROR(PROPER(VLOOKUP(Tabla32[[#This Row],[CÉDULA]],'[1]PERSONAL QUIPUX'!$A$2:$BF$1000,16,FALSE)),"")</f>
        <v>Casa Matriz</v>
      </c>
      <c r="D320" s="32" t="str">
        <f>IFERROR(PROPER(VLOOKUP(Tabla32[[#This Row],[CÉDULA]],'[1]PERSONAL QUIPUX'!$A$2:$BF$1000,17,FALSE)),"")</f>
        <v>Vicepresidencia De Operaciones</v>
      </c>
      <c r="E320" s="26" t="s">
        <v>16</v>
      </c>
      <c r="F320" s="33">
        <v>43463</v>
      </c>
      <c r="G320" s="52">
        <v>0.91666666666666663</v>
      </c>
      <c r="H320" s="52">
        <v>0.99930555555555556</v>
      </c>
      <c r="I320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0" s="32"/>
      <c r="K320" s="32"/>
      <c r="L320" s="32"/>
      <c r="M320" s="32"/>
      <c r="N320" s="32">
        <v>1.98</v>
      </c>
      <c r="O320" s="32">
        <v>0</v>
      </c>
      <c r="P320" s="32">
        <v>0</v>
      </c>
      <c r="Q320" s="33"/>
      <c r="R320" s="33"/>
      <c r="S320" s="32">
        <f>NETWORKDAYS.INTL(Tabla32[[#This Row],[FECHA INICIO]],Tabla32[[#This Row],[FECHA FIN]],1,$AD$8:$AD$8)</f>
        <v>0</v>
      </c>
      <c r="T320" s="22"/>
      <c r="U320" s="22">
        <f>Tabla32[[#This Row],['# DIAS VACACIONES]]+Tabla32[[#This Row],['# DIAS COMPENSADOS $]]</f>
        <v>0</v>
      </c>
      <c r="V320" s="22"/>
    </row>
    <row r="321" spans="1:22" ht="12" x14ac:dyDescent="0.25">
      <c r="A321" s="32">
        <v>1128440248</v>
      </c>
      <c r="B321" s="32" t="str">
        <f>IFERROR(PROPER(VLOOKUP(Tabla32[[#This Row],[CÉDULA]],'[1]PERSONAL QUIPUX'!$A$2:$BF$1000,2,FALSE)),"")</f>
        <v>Leydy Yulieth Grajales Toro</v>
      </c>
      <c r="C321" s="32" t="str">
        <f>IFERROR(PROPER(VLOOKUP(Tabla32[[#This Row],[CÉDULA]],'[1]PERSONAL QUIPUX'!$A$2:$BF$1000,16,FALSE)),"")</f>
        <v>Casa Matriz</v>
      </c>
      <c r="D321" s="32" t="str">
        <f>IFERROR(PROPER(VLOOKUP(Tabla32[[#This Row],[CÉDULA]],'[1]PERSONAL QUIPUX'!$A$2:$BF$1000,17,FALSE)),"")</f>
        <v>Vicepresidencia De Operaciones</v>
      </c>
      <c r="E321" s="26" t="s">
        <v>16</v>
      </c>
      <c r="F321" s="33">
        <v>43464</v>
      </c>
      <c r="G321" s="52">
        <v>0</v>
      </c>
      <c r="H321" s="52">
        <v>0.25</v>
      </c>
      <c r="I321" s="52">
        <f>IF(Tabla32[[#This Row],[ INICIO ]]&gt;Tabla32[[#This Row],[ FIN ]],($AD$6-Tabla32[[#This Row],[ INICIO ]])+Tabla32[[#This Row],[ FIN ]],Tabla32[[#This Row],[ FIN ]]-Tabla32[[#This Row],[ INICIO ]])</f>
        <v>0.25</v>
      </c>
      <c r="J321" s="32"/>
      <c r="K321" s="32"/>
      <c r="L321" s="32"/>
      <c r="M321" s="32"/>
      <c r="N321" s="32">
        <v>6</v>
      </c>
      <c r="O321" s="32">
        <v>0</v>
      </c>
      <c r="P321" s="32">
        <v>0</v>
      </c>
      <c r="Q321" s="33"/>
      <c r="R321" s="33"/>
      <c r="S321" s="32">
        <f>NETWORKDAYS.INTL(Tabla32[[#This Row],[FECHA INICIO]],Tabla32[[#This Row],[FECHA FIN]],1,$AD$8:$AD$8)</f>
        <v>0</v>
      </c>
      <c r="T321" s="22"/>
      <c r="U321" s="22">
        <f>Tabla32[[#This Row],['# DIAS VACACIONES]]+Tabla32[[#This Row],['# DIAS COMPENSADOS $]]</f>
        <v>0</v>
      </c>
      <c r="V321" s="22"/>
    </row>
    <row r="322" spans="1:22" ht="12" x14ac:dyDescent="0.25">
      <c r="A322" s="32">
        <v>1128440248</v>
      </c>
      <c r="B322" s="32" t="str">
        <f>IFERROR(PROPER(VLOOKUP(Tabla32[[#This Row],[CÉDULA]],'[1]PERSONAL QUIPUX'!$A$2:$BF$1000,2,FALSE)),"")</f>
        <v>Leydy Yulieth Grajales Toro</v>
      </c>
      <c r="C322" s="32" t="str">
        <f>IFERROR(PROPER(VLOOKUP(Tabla32[[#This Row],[CÉDULA]],'[1]PERSONAL QUIPUX'!$A$2:$BF$1000,16,FALSE)),"")</f>
        <v>Casa Matriz</v>
      </c>
      <c r="D322" s="32" t="str">
        <f>IFERROR(PROPER(VLOOKUP(Tabla32[[#This Row],[CÉDULA]],'[1]PERSONAL QUIPUX'!$A$2:$BF$1000,17,FALSE)),"")</f>
        <v>Vicepresidencia De Operaciones</v>
      </c>
      <c r="E322" s="32" t="s">
        <v>8</v>
      </c>
      <c r="F322" s="33">
        <v>43464</v>
      </c>
      <c r="G322" s="52">
        <v>0.75</v>
      </c>
      <c r="H322" s="52">
        <v>0.875</v>
      </c>
      <c r="I322" s="52">
        <f>IF(Tabla32[[#This Row],[ INICIO ]]&gt;Tabla32[[#This Row],[ FIN ]],($AD$6-Tabla32[[#This Row],[ INICIO ]])+Tabla32[[#This Row],[ FIN ]],Tabla32[[#This Row],[ FIN ]]-Tabla32[[#This Row],[ INICIO ]])</f>
        <v>0.125</v>
      </c>
      <c r="J322" s="32">
        <v>3</v>
      </c>
      <c r="K322" s="32">
        <v>0</v>
      </c>
      <c r="L322" s="32">
        <v>0</v>
      </c>
      <c r="M322" s="32">
        <v>0</v>
      </c>
      <c r="N322" s="32"/>
      <c r="O322" s="32"/>
      <c r="P322" s="32"/>
      <c r="Q322" s="33"/>
      <c r="R322" s="33"/>
      <c r="S322" s="32">
        <f>NETWORKDAYS.INTL(Tabla32[[#This Row],[FECHA INICIO]],Tabla32[[#This Row],[FECHA FIN]],1,$AD$8:$AD$8)</f>
        <v>0</v>
      </c>
      <c r="T322" s="22"/>
      <c r="U322" s="22">
        <f>Tabla32[[#This Row],['# DIAS VACACIONES]]+Tabla32[[#This Row],['# DIAS COMPENSADOS $]]</f>
        <v>0</v>
      </c>
      <c r="V322" s="22"/>
    </row>
    <row r="323" spans="1:22" ht="12" x14ac:dyDescent="0.25">
      <c r="A323" s="32">
        <v>1128440248</v>
      </c>
      <c r="B323" s="32" t="str">
        <f>IFERROR(PROPER(VLOOKUP(Tabla32[[#This Row],[CÉDULA]],'[1]PERSONAL QUIPUX'!$A$2:$BF$1000,2,FALSE)),"")</f>
        <v>Leydy Yulieth Grajales Toro</v>
      </c>
      <c r="C323" s="32" t="str">
        <f>IFERROR(PROPER(VLOOKUP(Tabla32[[#This Row],[CÉDULA]],'[1]PERSONAL QUIPUX'!$A$2:$BF$1000,16,FALSE)),"")</f>
        <v>Casa Matriz</v>
      </c>
      <c r="D323" s="32" t="str">
        <f>IFERROR(PROPER(VLOOKUP(Tabla32[[#This Row],[CÉDULA]],'[1]PERSONAL QUIPUX'!$A$2:$BF$1000,17,FALSE)),"")</f>
        <v>Vicepresidencia De Operaciones</v>
      </c>
      <c r="E323" s="32" t="s">
        <v>8</v>
      </c>
      <c r="F323" s="33">
        <v>43464</v>
      </c>
      <c r="G323" s="52">
        <v>0.875</v>
      </c>
      <c r="H323" s="52">
        <v>0.91666666666666663</v>
      </c>
      <c r="I323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3" s="32">
        <v>0</v>
      </c>
      <c r="K323" s="32">
        <v>1</v>
      </c>
      <c r="L323" s="32">
        <v>0</v>
      </c>
      <c r="M323" s="32">
        <v>0</v>
      </c>
      <c r="N323" s="32"/>
      <c r="O323" s="32"/>
      <c r="P323" s="32"/>
      <c r="Q323" s="33"/>
      <c r="R323" s="33"/>
      <c r="S323" s="32">
        <f>NETWORKDAYS.INTL(Tabla32[[#This Row],[FECHA INICIO]],Tabla32[[#This Row],[FECHA FIN]],1,$AD$8:$AD$8)</f>
        <v>0</v>
      </c>
      <c r="T323" s="22"/>
      <c r="U323" s="22">
        <f>Tabla32[[#This Row],['# DIAS VACACIONES]]+Tabla32[[#This Row],['# DIAS COMPENSADOS $]]</f>
        <v>0</v>
      </c>
      <c r="V323" s="22"/>
    </row>
    <row r="324" spans="1:22" ht="12" x14ac:dyDescent="0.25">
      <c r="A324" s="32">
        <v>1128440248</v>
      </c>
      <c r="B324" s="32" t="str">
        <f>IFERROR(PROPER(VLOOKUP(Tabla32[[#This Row],[CÉDULA]],'[1]PERSONAL QUIPUX'!$A$2:$BF$1000,2,FALSE)),"")</f>
        <v>Leydy Yulieth Grajales Toro</v>
      </c>
      <c r="C324" s="32" t="str">
        <f>IFERROR(PROPER(VLOOKUP(Tabla32[[#This Row],[CÉDULA]],'[1]PERSONAL QUIPUX'!$A$2:$BF$1000,16,FALSE)),"")</f>
        <v>Casa Matriz</v>
      </c>
      <c r="D324" s="32" t="str">
        <f>IFERROR(PROPER(VLOOKUP(Tabla32[[#This Row],[CÉDULA]],'[1]PERSONAL QUIPUX'!$A$2:$BF$1000,17,FALSE)),"")</f>
        <v>Vicepresidencia De Operaciones</v>
      </c>
      <c r="E324" s="26" t="s">
        <v>16</v>
      </c>
      <c r="F324" s="33">
        <v>43464</v>
      </c>
      <c r="G324" s="52">
        <v>0.91666666666666663</v>
      </c>
      <c r="H324" s="52">
        <v>0.99930555555555556</v>
      </c>
      <c r="I32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4" s="32"/>
      <c r="K324" s="32"/>
      <c r="L324" s="32"/>
      <c r="M324" s="32"/>
      <c r="N324" s="32">
        <v>1.98</v>
      </c>
      <c r="O324" s="32">
        <v>0</v>
      </c>
      <c r="P324" s="32">
        <v>0</v>
      </c>
      <c r="Q324" s="33"/>
      <c r="R324" s="33"/>
      <c r="S324" s="32">
        <f>NETWORKDAYS.INTL(Tabla32[[#This Row],[FECHA INICIO]],Tabla32[[#This Row],[FECHA FIN]],1,$AD$8:$AD$8)</f>
        <v>0</v>
      </c>
      <c r="T324" s="22"/>
      <c r="U324" s="22">
        <f>Tabla32[[#This Row],['# DIAS VACACIONES]]+Tabla32[[#This Row],['# DIAS COMPENSADOS $]]</f>
        <v>0</v>
      </c>
      <c r="V324" s="22"/>
    </row>
    <row r="325" spans="1:22" ht="12" x14ac:dyDescent="0.25">
      <c r="A325" s="32">
        <v>1128440248</v>
      </c>
      <c r="B325" s="32" t="str">
        <f>IFERROR(PROPER(VLOOKUP(Tabla32[[#This Row],[CÉDULA]],'[1]PERSONAL QUIPUX'!$A$2:$BF$1000,2,FALSE)),"")</f>
        <v>Leydy Yulieth Grajales Toro</v>
      </c>
      <c r="C325" s="32" t="str">
        <f>IFERROR(PROPER(VLOOKUP(Tabla32[[#This Row],[CÉDULA]],'[1]PERSONAL QUIPUX'!$A$2:$BF$1000,16,FALSE)),"")</f>
        <v>Casa Matriz</v>
      </c>
      <c r="D325" s="32" t="str">
        <f>IFERROR(PROPER(VLOOKUP(Tabla32[[#This Row],[CÉDULA]],'[1]PERSONAL QUIPUX'!$A$2:$BF$1000,17,FALSE)),"")</f>
        <v>Vicepresidencia De Operaciones</v>
      </c>
      <c r="E325" s="26" t="s">
        <v>16</v>
      </c>
      <c r="F325" s="33">
        <v>43465</v>
      </c>
      <c r="G325" s="52">
        <v>0</v>
      </c>
      <c r="H325" s="52">
        <v>0.25</v>
      </c>
      <c r="I325" s="52">
        <f>IF(Tabla32[[#This Row],[ INICIO ]]&gt;Tabla32[[#This Row],[ FIN ]],($AD$6-Tabla32[[#This Row],[ INICIO ]])+Tabla32[[#This Row],[ FIN ]],Tabla32[[#This Row],[ FIN ]]-Tabla32[[#This Row],[ INICIO ]])</f>
        <v>0.25</v>
      </c>
      <c r="J325" s="32"/>
      <c r="K325" s="32"/>
      <c r="L325" s="32"/>
      <c r="M325" s="32"/>
      <c r="N325" s="32">
        <v>6</v>
      </c>
      <c r="O325" s="32">
        <v>0</v>
      </c>
      <c r="P325" s="32">
        <v>0</v>
      </c>
      <c r="Q325" s="33"/>
      <c r="R325" s="33"/>
      <c r="S325" s="32">
        <f>NETWORKDAYS.INTL(Tabla32[[#This Row],[FECHA INICIO]],Tabla32[[#This Row],[FECHA FIN]],1,$AD$8:$AD$8)</f>
        <v>0</v>
      </c>
      <c r="T325" s="22"/>
      <c r="U325" s="22">
        <f>Tabla32[[#This Row],['# DIAS VACACIONES]]+Tabla32[[#This Row],['# DIAS COMPENSADOS $]]</f>
        <v>0</v>
      </c>
      <c r="V325" s="22"/>
    </row>
    <row r="326" spans="1:22" ht="12" x14ac:dyDescent="0.25">
      <c r="A326" s="32">
        <v>1128440248</v>
      </c>
      <c r="B326" s="32" t="str">
        <f>IFERROR(PROPER(VLOOKUP(Tabla32[[#This Row],[CÉDULA]],'[1]PERSONAL QUIPUX'!$A$2:$BF$1000,2,FALSE)),"")</f>
        <v>Leydy Yulieth Grajales Toro</v>
      </c>
      <c r="C326" s="32" t="str">
        <f>IFERROR(PROPER(VLOOKUP(Tabla32[[#This Row],[CÉDULA]],'[1]PERSONAL QUIPUX'!$A$2:$BF$1000,16,FALSE)),"")</f>
        <v>Casa Matriz</v>
      </c>
      <c r="D326" s="32" t="str">
        <f>IFERROR(PROPER(VLOOKUP(Tabla32[[#This Row],[CÉDULA]],'[1]PERSONAL QUIPUX'!$A$2:$BF$1000,17,FALSE)),"")</f>
        <v>Vicepresidencia De Operaciones</v>
      </c>
      <c r="E326" s="32" t="s">
        <v>8</v>
      </c>
      <c r="F326" s="33">
        <v>43465</v>
      </c>
      <c r="G326" s="52">
        <v>0.75</v>
      </c>
      <c r="H326" s="52">
        <v>0.875</v>
      </c>
      <c r="I326" s="52">
        <f>IF(Tabla32[[#This Row],[ INICIO ]]&gt;Tabla32[[#This Row],[ FIN ]],($AD$6-Tabla32[[#This Row],[ INICIO ]])+Tabla32[[#This Row],[ FIN ]],Tabla32[[#This Row],[ FIN ]]-Tabla32[[#This Row],[ INICIO ]])</f>
        <v>0.125</v>
      </c>
      <c r="J326" s="32">
        <v>0</v>
      </c>
      <c r="K326" s="32">
        <v>0</v>
      </c>
      <c r="L326" s="32">
        <v>3</v>
      </c>
      <c r="M326" s="32">
        <v>0</v>
      </c>
      <c r="N326" s="32"/>
      <c r="O326" s="32"/>
      <c r="P326" s="32"/>
      <c r="Q326" s="33"/>
      <c r="R326" s="33"/>
      <c r="S326" s="32">
        <f>NETWORKDAYS.INTL(Tabla32[[#This Row],[FECHA INICIO]],Tabla32[[#This Row],[FECHA FIN]],1,$AD$8:$AD$8)</f>
        <v>0</v>
      </c>
      <c r="T326" s="22"/>
      <c r="U326" s="22">
        <f>Tabla32[[#This Row],['# DIAS VACACIONES]]+Tabla32[[#This Row],['# DIAS COMPENSADOS $]]</f>
        <v>0</v>
      </c>
      <c r="V326" s="22"/>
    </row>
    <row r="327" spans="1:22" ht="12" x14ac:dyDescent="0.25">
      <c r="A327" s="32">
        <v>1128440248</v>
      </c>
      <c r="B327" s="32" t="str">
        <f>IFERROR(PROPER(VLOOKUP(Tabla32[[#This Row],[CÉDULA]],'[1]PERSONAL QUIPUX'!$A$2:$BF$1000,2,FALSE)),"")</f>
        <v>Leydy Yulieth Grajales Toro</v>
      </c>
      <c r="C327" s="32" t="str">
        <f>IFERROR(PROPER(VLOOKUP(Tabla32[[#This Row],[CÉDULA]],'[1]PERSONAL QUIPUX'!$A$2:$BF$1000,16,FALSE)),"")</f>
        <v>Casa Matriz</v>
      </c>
      <c r="D327" s="32" t="str">
        <f>IFERROR(PROPER(VLOOKUP(Tabla32[[#This Row],[CÉDULA]],'[1]PERSONAL QUIPUX'!$A$2:$BF$1000,17,FALSE)),"")</f>
        <v>Vicepresidencia De Operaciones</v>
      </c>
      <c r="E327" s="32" t="s">
        <v>8</v>
      </c>
      <c r="F327" s="33">
        <v>43465</v>
      </c>
      <c r="G327" s="52">
        <v>0.875</v>
      </c>
      <c r="H327" s="52">
        <v>0.91666666666666663</v>
      </c>
      <c r="I327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27" s="32">
        <v>0</v>
      </c>
      <c r="K327" s="32">
        <v>1</v>
      </c>
      <c r="L327" s="32">
        <v>0</v>
      </c>
      <c r="M327" s="32">
        <v>0</v>
      </c>
      <c r="N327" s="32"/>
      <c r="O327" s="32"/>
      <c r="P327" s="32"/>
      <c r="Q327" s="33"/>
      <c r="R327" s="33"/>
      <c r="S327" s="32">
        <f>NETWORKDAYS.INTL(Tabla32[[#This Row],[FECHA INICIO]],Tabla32[[#This Row],[FECHA FIN]],1,$AD$8:$AD$8)</f>
        <v>0</v>
      </c>
      <c r="T327" s="22"/>
      <c r="U327" s="22">
        <f>Tabla32[[#This Row],['# DIAS VACACIONES]]+Tabla32[[#This Row],['# DIAS COMPENSADOS $]]</f>
        <v>0</v>
      </c>
      <c r="V327" s="22"/>
    </row>
    <row r="328" spans="1:22" ht="12" x14ac:dyDescent="0.25">
      <c r="A328" s="32">
        <v>1128440248</v>
      </c>
      <c r="B328" s="32" t="str">
        <f>IFERROR(PROPER(VLOOKUP(Tabla32[[#This Row],[CÉDULA]],'[1]PERSONAL QUIPUX'!$A$2:$BF$1000,2,FALSE)),"")</f>
        <v>Leydy Yulieth Grajales Toro</v>
      </c>
      <c r="C328" s="32" t="str">
        <f>IFERROR(PROPER(VLOOKUP(Tabla32[[#This Row],[CÉDULA]],'[1]PERSONAL QUIPUX'!$A$2:$BF$1000,16,FALSE)),"")</f>
        <v>Casa Matriz</v>
      </c>
      <c r="D328" s="32" t="str">
        <f>IFERROR(PROPER(VLOOKUP(Tabla32[[#This Row],[CÉDULA]],'[1]PERSONAL QUIPUX'!$A$2:$BF$1000,17,FALSE)),"")</f>
        <v>Vicepresidencia De Operaciones</v>
      </c>
      <c r="E328" s="26" t="s">
        <v>16</v>
      </c>
      <c r="F328" s="33">
        <v>43465</v>
      </c>
      <c r="G328" s="52">
        <v>0.91666666666666663</v>
      </c>
      <c r="H328" s="52">
        <v>0.99930555555555556</v>
      </c>
      <c r="I32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28" s="32"/>
      <c r="K328" s="32"/>
      <c r="L328" s="32"/>
      <c r="M328" s="32"/>
      <c r="N328" s="32">
        <v>1.98</v>
      </c>
      <c r="O328" s="32">
        <v>0</v>
      </c>
      <c r="P328" s="32">
        <v>0</v>
      </c>
      <c r="Q328" s="33"/>
      <c r="R328" s="33"/>
      <c r="S328" s="32">
        <f>NETWORKDAYS.INTL(Tabla32[[#This Row],[FECHA INICIO]],Tabla32[[#This Row],[FECHA FIN]],1,$AD$8:$AD$8)</f>
        <v>0</v>
      </c>
      <c r="T328" s="22"/>
      <c r="U328" s="22">
        <f>Tabla32[[#This Row],['# DIAS VACACIONES]]+Tabla32[[#This Row],['# DIAS COMPENSADOS $]]</f>
        <v>0</v>
      </c>
      <c r="V328" s="22"/>
    </row>
    <row r="329" spans="1:22" ht="12" x14ac:dyDescent="0.25">
      <c r="A329" s="32">
        <v>1128440248</v>
      </c>
      <c r="B329" s="32" t="str">
        <f>IFERROR(PROPER(VLOOKUP(Tabla32[[#This Row],[CÉDULA]],'[1]PERSONAL QUIPUX'!$A$2:$BF$1000,2,FALSE)),"")</f>
        <v>Leydy Yulieth Grajales Toro</v>
      </c>
      <c r="C329" s="32" t="str">
        <f>IFERROR(PROPER(VLOOKUP(Tabla32[[#This Row],[CÉDULA]],'[1]PERSONAL QUIPUX'!$A$2:$BF$1000,16,FALSE)),"")</f>
        <v>Casa Matriz</v>
      </c>
      <c r="D329" s="32" t="str">
        <f>IFERROR(PROPER(VLOOKUP(Tabla32[[#This Row],[CÉDULA]],'[1]PERSONAL QUIPUX'!$A$2:$BF$1000,17,FALSE)),"")</f>
        <v>Vicepresidencia De Operaciones</v>
      </c>
      <c r="E329" s="26" t="s">
        <v>16</v>
      </c>
      <c r="F329" s="33">
        <v>43466</v>
      </c>
      <c r="G329" s="52">
        <v>0</v>
      </c>
      <c r="H329" s="52">
        <v>0.25</v>
      </c>
      <c r="I329" s="52">
        <f>IF(Tabla32[[#This Row],[ INICIO ]]&gt;Tabla32[[#This Row],[ FIN ]],($AD$6-Tabla32[[#This Row],[ INICIO ]])+Tabla32[[#This Row],[ FIN ]],Tabla32[[#This Row],[ FIN ]]-Tabla32[[#This Row],[ INICIO ]])</f>
        <v>0.25</v>
      </c>
      <c r="J329" s="32"/>
      <c r="K329" s="32"/>
      <c r="L329" s="32"/>
      <c r="M329" s="32"/>
      <c r="N329" s="32">
        <v>6</v>
      </c>
      <c r="O329" s="32">
        <v>0</v>
      </c>
      <c r="P329" s="32">
        <v>0</v>
      </c>
      <c r="Q329" s="33"/>
      <c r="R329" s="33"/>
      <c r="S329" s="32">
        <f>NETWORKDAYS.INTL(Tabla32[[#This Row],[FECHA INICIO]],Tabla32[[#This Row],[FECHA FIN]],1,$AD$8:$AD$8)</f>
        <v>0</v>
      </c>
      <c r="T329" s="22"/>
      <c r="U329" s="22">
        <f>Tabla32[[#This Row],['# DIAS VACACIONES]]+Tabla32[[#This Row],['# DIAS COMPENSADOS $]]</f>
        <v>0</v>
      </c>
      <c r="V329" s="22"/>
    </row>
    <row r="330" spans="1:22" ht="12" x14ac:dyDescent="0.25">
      <c r="A330" s="32">
        <v>1128440248</v>
      </c>
      <c r="B330" s="32" t="str">
        <f>IFERROR(PROPER(VLOOKUP(Tabla32[[#This Row],[CÉDULA]],'[1]PERSONAL QUIPUX'!$A$2:$BF$1000,2,FALSE)),"")</f>
        <v>Leydy Yulieth Grajales Toro</v>
      </c>
      <c r="C330" s="32" t="str">
        <f>IFERROR(PROPER(VLOOKUP(Tabla32[[#This Row],[CÉDULA]],'[1]PERSONAL QUIPUX'!$A$2:$BF$1000,16,FALSE)),"")</f>
        <v>Casa Matriz</v>
      </c>
      <c r="D330" s="32" t="str">
        <f>IFERROR(PROPER(VLOOKUP(Tabla32[[#This Row],[CÉDULA]],'[1]PERSONAL QUIPUX'!$A$2:$BF$1000,17,FALSE)),"")</f>
        <v>Vicepresidencia De Operaciones</v>
      </c>
      <c r="E330" s="32" t="s">
        <v>8</v>
      </c>
      <c r="F330" s="33">
        <v>43466</v>
      </c>
      <c r="G330" s="52">
        <v>0.75</v>
      </c>
      <c r="H330" s="52">
        <v>0.875</v>
      </c>
      <c r="I330" s="52">
        <f>IF(Tabla32[[#This Row],[ INICIO ]]&gt;Tabla32[[#This Row],[ FIN ]],($AD$6-Tabla32[[#This Row],[ INICIO ]])+Tabla32[[#This Row],[ FIN ]],Tabla32[[#This Row],[ FIN ]]-Tabla32[[#This Row],[ INICIO ]])</f>
        <v>0.125</v>
      </c>
      <c r="J330" s="32">
        <v>3</v>
      </c>
      <c r="K330" s="32">
        <v>0</v>
      </c>
      <c r="L330" s="32">
        <v>0</v>
      </c>
      <c r="M330" s="32">
        <v>0</v>
      </c>
      <c r="N330" s="32"/>
      <c r="O330" s="32"/>
      <c r="P330" s="32"/>
      <c r="Q330" s="33"/>
      <c r="R330" s="33"/>
      <c r="S330" s="32">
        <f>NETWORKDAYS.INTL(Tabla32[[#This Row],[FECHA INICIO]],Tabla32[[#This Row],[FECHA FIN]],1,$AD$8:$AD$8)</f>
        <v>0</v>
      </c>
      <c r="T330" s="22"/>
      <c r="U330" s="22">
        <f>Tabla32[[#This Row],['# DIAS VACACIONES]]+Tabla32[[#This Row],['# DIAS COMPENSADOS $]]</f>
        <v>0</v>
      </c>
      <c r="V330" s="22"/>
    </row>
    <row r="331" spans="1:22" ht="12" x14ac:dyDescent="0.25">
      <c r="A331" s="32">
        <v>1128440248</v>
      </c>
      <c r="B331" s="32" t="str">
        <f>IFERROR(PROPER(VLOOKUP(Tabla32[[#This Row],[CÉDULA]],'[1]PERSONAL QUIPUX'!$A$2:$BF$1000,2,FALSE)),"")</f>
        <v>Leydy Yulieth Grajales Toro</v>
      </c>
      <c r="C331" s="32" t="str">
        <f>IFERROR(PROPER(VLOOKUP(Tabla32[[#This Row],[CÉDULA]],'[1]PERSONAL QUIPUX'!$A$2:$BF$1000,16,FALSE)),"")</f>
        <v>Casa Matriz</v>
      </c>
      <c r="D331" s="32" t="str">
        <f>IFERROR(PROPER(VLOOKUP(Tabla32[[#This Row],[CÉDULA]],'[1]PERSONAL QUIPUX'!$A$2:$BF$1000,17,FALSE)),"")</f>
        <v>Vicepresidencia De Operaciones</v>
      </c>
      <c r="E331" s="32" t="s">
        <v>8</v>
      </c>
      <c r="F331" s="33">
        <v>43466</v>
      </c>
      <c r="G331" s="52">
        <v>0.875</v>
      </c>
      <c r="H331" s="52">
        <v>0.91666666666666663</v>
      </c>
      <c r="I331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31" s="32">
        <v>0</v>
      </c>
      <c r="K331" s="32">
        <v>1</v>
      </c>
      <c r="L331" s="32">
        <v>0</v>
      </c>
      <c r="M331" s="32">
        <v>0</v>
      </c>
      <c r="N331" s="32"/>
      <c r="O331" s="32"/>
      <c r="P331" s="32"/>
      <c r="Q331" s="33"/>
      <c r="R331" s="33"/>
      <c r="S331" s="32">
        <f>NETWORKDAYS.INTL(Tabla32[[#This Row],[FECHA INICIO]],Tabla32[[#This Row],[FECHA FIN]],1,$AD$8:$AD$8)</f>
        <v>0</v>
      </c>
      <c r="T331" s="22"/>
      <c r="U331" s="22">
        <f>Tabla32[[#This Row],['# DIAS VACACIONES]]+Tabla32[[#This Row],['# DIAS COMPENSADOS $]]</f>
        <v>0</v>
      </c>
      <c r="V331" s="22"/>
    </row>
    <row r="332" spans="1:22" ht="12" x14ac:dyDescent="0.25">
      <c r="A332" s="32">
        <v>1128440248</v>
      </c>
      <c r="B332" s="32" t="str">
        <f>IFERROR(PROPER(VLOOKUP(Tabla32[[#This Row],[CÉDULA]],'[1]PERSONAL QUIPUX'!$A$2:$BF$1000,2,FALSE)),"")</f>
        <v>Leydy Yulieth Grajales Toro</v>
      </c>
      <c r="C332" s="32" t="str">
        <f>IFERROR(PROPER(VLOOKUP(Tabla32[[#This Row],[CÉDULA]],'[1]PERSONAL QUIPUX'!$A$2:$BF$1000,16,FALSE)),"")</f>
        <v>Casa Matriz</v>
      </c>
      <c r="D332" s="32" t="str">
        <f>IFERROR(PROPER(VLOOKUP(Tabla32[[#This Row],[CÉDULA]],'[1]PERSONAL QUIPUX'!$A$2:$BF$1000,17,FALSE)),"")</f>
        <v>Vicepresidencia De Operaciones</v>
      </c>
      <c r="E332" s="26" t="s">
        <v>16</v>
      </c>
      <c r="F332" s="33">
        <v>43466</v>
      </c>
      <c r="G332" s="52">
        <v>0.91666666666666663</v>
      </c>
      <c r="H332" s="52">
        <v>0.99930555555555556</v>
      </c>
      <c r="I332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2" s="32"/>
      <c r="K332" s="32"/>
      <c r="L332" s="32"/>
      <c r="M332" s="32"/>
      <c r="N332" s="32">
        <v>1.98</v>
      </c>
      <c r="O332" s="32">
        <v>0</v>
      </c>
      <c r="P332" s="32">
        <v>0</v>
      </c>
      <c r="Q332" s="33"/>
      <c r="R332" s="33"/>
      <c r="S332" s="32">
        <f>NETWORKDAYS.INTL(Tabla32[[#This Row],[FECHA INICIO]],Tabla32[[#This Row],[FECHA FIN]],1,$AD$8:$AD$8)</f>
        <v>0</v>
      </c>
      <c r="T332" s="22"/>
      <c r="U332" s="22">
        <f>Tabla32[[#This Row],['# DIAS VACACIONES]]+Tabla32[[#This Row],['# DIAS COMPENSADOS $]]</f>
        <v>0</v>
      </c>
      <c r="V332" s="22"/>
    </row>
    <row r="333" spans="1:22" ht="12" x14ac:dyDescent="0.25">
      <c r="A333" s="32">
        <v>1128440248</v>
      </c>
      <c r="B333" s="32" t="str">
        <f>IFERROR(PROPER(VLOOKUP(Tabla32[[#This Row],[CÉDULA]],'[1]PERSONAL QUIPUX'!$A$2:$BF$1000,2,FALSE)),"")</f>
        <v>Leydy Yulieth Grajales Toro</v>
      </c>
      <c r="C333" s="32" t="str">
        <f>IFERROR(PROPER(VLOOKUP(Tabla32[[#This Row],[CÉDULA]],'[1]PERSONAL QUIPUX'!$A$2:$BF$1000,16,FALSE)),"")</f>
        <v>Casa Matriz</v>
      </c>
      <c r="D333" s="32" t="str">
        <f>IFERROR(PROPER(VLOOKUP(Tabla32[[#This Row],[CÉDULA]],'[1]PERSONAL QUIPUX'!$A$2:$BF$1000,17,FALSE)),"")</f>
        <v>Vicepresidencia De Operaciones</v>
      </c>
      <c r="E333" s="26" t="s">
        <v>16</v>
      </c>
      <c r="F333" s="33">
        <v>43467</v>
      </c>
      <c r="G333" s="52">
        <v>0</v>
      </c>
      <c r="H333" s="52">
        <v>0.25</v>
      </c>
      <c r="I333" s="52">
        <f>IF(Tabla32[[#This Row],[ INICIO ]]&gt;Tabla32[[#This Row],[ FIN ]],($AD$6-Tabla32[[#This Row],[ INICIO ]])+Tabla32[[#This Row],[ FIN ]],Tabla32[[#This Row],[ FIN ]]-Tabla32[[#This Row],[ INICIO ]])</f>
        <v>0.25</v>
      </c>
      <c r="J333" s="32"/>
      <c r="K333" s="32"/>
      <c r="L333" s="32"/>
      <c r="M333" s="32"/>
      <c r="N333" s="32">
        <v>6</v>
      </c>
      <c r="O333" s="32">
        <v>0</v>
      </c>
      <c r="P333" s="32">
        <v>0</v>
      </c>
      <c r="Q333" s="33"/>
      <c r="R333" s="33"/>
      <c r="S333" s="32">
        <f>NETWORKDAYS.INTL(Tabla32[[#This Row],[FECHA INICIO]],Tabla32[[#This Row],[FECHA FIN]],1,$AD$8:$AD$8)</f>
        <v>0</v>
      </c>
      <c r="T333" s="22"/>
      <c r="U333" s="22">
        <f>Tabla32[[#This Row],['# DIAS VACACIONES]]+Tabla32[[#This Row],['# DIAS COMPENSADOS $]]</f>
        <v>0</v>
      </c>
      <c r="V333" s="22"/>
    </row>
    <row r="334" spans="1:22" ht="12" x14ac:dyDescent="0.25">
      <c r="A334" s="32">
        <v>1128440248</v>
      </c>
      <c r="B334" s="32" t="str">
        <f>IFERROR(PROPER(VLOOKUP(Tabla32[[#This Row],[CÉDULA]],'[1]PERSONAL QUIPUX'!$A$2:$BF$1000,2,FALSE)),"")</f>
        <v>Leydy Yulieth Grajales Toro</v>
      </c>
      <c r="C334" s="32" t="str">
        <f>IFERROR(PROPER(VLOOKUP(Tabla32[[#This Row],[CÉDULA]],'[1]PERSONAL QUIPUX'!$A$2:$BF$1000,16,FALSE)),"")</f>
        <v>Casa Matriz</v>
      </c>
      <c r="D334" s="32" t="str">
        <f>IFERROR(PROPER(VLOOKUP(Tabla32[[#This Row],[CÉDULA]],'[1]PERSONAL QUIPUX'!$A$2:$BF$1000,17,FALSE)),"")</f>
        <v>Vicepresidencia De Operaciones</v>
      </c>
      <c r="E334" s="26" t="s">
        <v>16</v>
      </c>
      <c r="F334" s="33">
        <v>43467</v>
      </c>
      <c r="G334" s="52">
        <v>0.91666666666666663</v>
      </c>
      <c r="H334" s="52">
        <v>0.99930555555555556</v>
      </c>
      <c r="I334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4" s="32"/>
      <c r="K334" s="32"/>
      <c r="L334" s="32"/>
      <c r="M334" s="32"/>
      <c r="N334" s="32">
        <v>1.98</v>
      </c>
      <c r="O334" s="32">
        <v>0</v>
      </c>
      <c r="P334" s="32">
        <v>0</v>
      </c>
      <c r="Q334" s="33"/>
      <c r="R334" s="33"/>
      <c r="S334" s="32">
        <f>NETWORKDAYS.INTL(Tabla32[[#This Row],[FECHA INICIO]],Tabla32[[#This Row],[FECHA FIN]],1,$AD$8:$AD$8)</f>
        <v>0</v>
      </c>
      <c r="T334" s="22"/>
      <c r="U334" s="22">
        <f>Tabla32[[#This Row],['# DIAS VACACIONES]]+Tabla32[[#This Row],['# DIAS COMPENSADOS $]]</f>
        <v>0</v>
      </c>
      <c r="V334" s="22"/>
    </row>
    <row r="335" spans="1:22" ht="12" x14ac:dyDescent="0.25">
      <c r="A335" s="32">
        <v>1128440248</v>
      </c>
      <c r="B335" s="32" t="str">
        <f>IFERROR(PROPER(VLOOKUP(Tabla32[[#This Row],[CÉDULA]],'[1]PERSONAL QUIPUX'!$A$2:$BF$1000,2,FALSE)),"")</f>
        <v>Leydy Yulieth Grajales Toro</v>
      </c>
      <c r="C335" s="32" t="str">
        <f>IFERROR(PROPER(VLOOKUP(Tabla32[[#This Row],[CÉDULA]],'[1]PERSONAL QUIPUX'!$A$2:$BF$1000,16,FALSE)),"")</f>
        <v>Casa Matriz</v>
      </c>
      <c r="D335" s="32" t="str">
        <f>IFERROR(PROPER(VLOOKUP(Tabla32[[#This Row],[CÉDULA]],'[1]PERSONAL QUIPUX'!$A$2:$BF$1000,17,FALSE)),"")</f>
        <v>Vicepresidencia De Operaciones</v>
      </c>
      <c r="E335" s="26" t="s">
        <v>16</v>
      </c>
      <c r="F335" s="33">
        <v>43468</v>
      </c>
      <c r="G335" s="52">
        <v>0</v>
      </c>
      <c r="H335" s="52">
        <v>0.25</v>
      </c>
      <c r="I335" s="52">
        <f>IF(Tabla32[[#This Row],[ INICIO ]]&gt;Tabla32[[#This Row],[ FIN ]],($AD$6-Tabla32[[#This Row],[ INICIO ]])+Tabla32[[#This Row],[ FIN ]],Tabla32[[#This Row],[ FIN ]]-Tabla32[[#This Row],[ INICIO ]])</f>
        <v>0.25</v>
      </c>
      <c r="J335" s="32"/>
      <c r="K335" s="32"/>
      <c r="L335" s="32"/>
      <c r="M335" s="32"/>
      <c r="N335" s="32">
        <v>6</v>
      </c>
      <c r="O335" s="32">
        <v>0</v>
      </c>
      <c r="P335" s="32">
        <v>0</v>
      </c>
      <c r="Q335" s="33"/>
      <c r="R335" s="33"/>
      <c r="S335" s="32">
        <f>NETWORKDAYS.INTL(Tabla32[[#This Row],[FECHA INICIO]],Tabla32[[#This Row],[FECHA FIN]],1,$AD$8:$AD$8)</f>
        <v>0</v>
      </c>
      <c r="T335" s="22"/>
      <c r="U335" s="22">
        <f>Tabla32[[#This Row],['# DIAS VACACIONES]]+Tabla32[[#This Row],['# DIAS COMPENSADOS $]]</f>
        <v>0</v>
      </c>
      <c r="V335" s="22"/>
    </row>
    <row r="336" spans="1:22" ht="12" x14ac:dyDescent="0.25">
      <c r="A336" s="32">
        <v>1128440248</v>
      </c>
      <c r="B336" s="32" t="str">
        <f>IFERROR(PROPER(VLOOKUP(Tabla32[[#This Row],[CÉDULA]],'[1]PERSONAL QUIPUX'!$A$2:$BF$1000,2,FALSE)),"")</f>
        <v>Leydy Yulieth Grajales Toro</v>
      </c>
      <c r="C336" s="32" t="str">
        <f>IFERROR(PROPER(VLOOKUP(Tabla32[[#This Row],[CÉDULA]],'[1]PERSONAL QUIPUX'!$A$2:$BF$1000,16,FALSE)),"")</f>
        <v>Casa Matriz</v>
      </c>
      <c r="D336" s="32" t="str">
        <f>IFERROR(PROPER(VLOOKUP(Tabla32[[#This Row],[CÉDULA]],'[1]PERSONAL QUIPUX'!$A$2:$BF$1000,17,FALSE)),"")</f>
        <v>Vicepresidencia De Operaciones</v>
      </c>
      <c r="E336" s="26" t="s">
        <v>16</v>
      </c>
      <c r="F336" s="33">
        <v>43468</v>
      </c>
      <c r="G336" s="52">
        <v>0.91666666666666663</v>
      </c>
      <c r="H336" s="52">
        <v>0.99930555555555556</v>
      </c>
      <c r="I336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6" s="32"/>
      <c r="K336" s="32"/>
      <c r="L336" s="32"/>
      <c r="M336" s="32"/>
      <c r="N336" s="32">
        <v>1.98</v>
      </c>
      <c r="O336" s="32">
        <v>0</v>
      </c>
      <c r="P336" s="32">
        <v>0</v>
      </c>
      <c r="Q336" s="33"/>
      <c r="R336" s="33"/>
      <c r="S336" s="32">
        <f>NETWORKDAYS.INTL(Tabla32[[#This Row],[FECHA INICIO]],Tabla32[[#This Row],[FECHA FIN]],1,$AD$8:$AD$8)</f>
        <v>0</v>
      </c>
      <c r="T336" s="22"/>
      <c r="U336" s="22">
        <f>Tabla32[[#This Row],['# DIAS VACACIONES]]+Tabla32[[#This Row],['# DIAS COMPENSADOS $]]</f>
        <v>0</v>
      </c>
      <c r="V336" s="22"/>
    </row>
    <row r="337" spans="1:22" ht="12" x14ac:dyDescent="0.25">
      <c r="A337" s="32">
        <v>1128440248</v>
      </c>
      <c r="B337" s="32" t="str">
        <f>IFERROR(PROPER(VLOOKUP(Tabla32[[#This Row],[CÉDULA]],'[1]PERSONAL QUIPUX'!$A$2:$BF$1000,2,FALSE)),"")</f>
        <v>Leydy Yulieth Grajales Toro</v>
      </c>
      <c r="C337" s="32" t="str">
        <f>IFERROR(PROPER(VLOOKUP(Tabla32[[#This Row],[CÉDULA]],'[1]PERSONAL QUIPUX'!$A$2:$BF$1000,16,FALSE)),"")</f>
        <v>Casa Matriz</v>
      </c>
      <c r="D337" s="32" t="str">
        <f>IFERROR(PROPER(VLOOKUP(Tabla32[[#This Row],[CÉDULA]],'[1]PERSONAL QUIPUX'!$A$2:$BF$1000,17,FALSE)),"")</f>
        <v>Vicepresidencia De Operaciones</v>
      </c>
      <c r="E337" s="26" t="s">
        <v>16</v>
      </c>
      <c r="F337" s="33">
        <v>43469</v>
      </c>
      <c r="G337" s="52">
        <v>0</v>
      </c>
      <c r="H337" s="52">
        <v>0.25</v>
      </c>
      <c r="I337" s="52">
        <f>IF(Tabla32[[#This Row],[ INICIO ]]&gt;Tabla32[[#This Row],[ FIN ]],($AD$6-Tabla32[[#This Row],[ INICIO ]])+Tabla32[[#This Row],[ FIN ]],Tabla32[[#This Row],[ FIN ]]-Tabla32[[#This Row],[ INICIO ]])</f>
        <v>0.25</v>
      </c>
      <c r="J337" s="32"/>
      <c r="K337" s="32"/>
      <c r="L337" s="32"/>
      <c r="M337" s="32"/>
      <c r="N337" s="32">
        <v>6</v>
      </c>
      <c r="O337" s="32">
        <v>0</v>
      </c>
      <c r="P337" s="32">
        <v>0</v>
      </c>
      <c r="Q337" s="33"/>
      <c r="R337" s="33"/>
      <c r="S337" s="32">
        <f>NETWORKDAYS.INTL(Tabla32[[#This Row],[FECHA INICIO]],Tabla32[[#This Row],[FECHA FIN]],1,$AD$8:$AD$8)</f>
        <v>0</v>
      </c>
      <c r="T337" s="22"/>
      <c r="U337" s="22">
        <f>Tabla32[[#This Row],['# DIAS VACACIONES]]+Tabla32[[#This Row],['# DIAS COMPENSADOS $]]</f>
        <v>0</v>
      </c>
      <c r="V337" s="22"/>
    </row>
    <row r="338" spans="1:22" ht="12" x14ac:dyDescent="0.25">
      <c r="A338" s="32">
        <v>1128440248</v>
      </c>
      <c r="B338" s="32" t="str">
        <f>IFERROR(PROPER(VLOOKUP(Tabla32[[#This Row],[CÉDULA]],'[1]PERSONAL QUIPUX'!$A$2:$BF$1000,2,FALSE)),"")</f>
        <v>Leydy Yulieth Grajales Toro</v>
      </c>
      <c r="C338" s="32" t="str">
        <f>IFERROR(PROPER(VLOOKUP(Tabla32[[#This Row],[CÉDULA]],'[1]PERSONAL QUIPUX'!$A$2:$BF$1000,16,FALSE)),"")</f>
        <v>Casa Matriz</v>
      </c>
      <c r="D338" s="32" t="str">
        <f>IFERROR(PROPER(VLOOKUP(Tabla32[[#This Row],[CÉDULA]],'[1]PERSONAL QUIPUX'!$A$2:$BF$1000,17,FALSE)),"")</f>
        <v>Vicepresidencia De Operaciones</v>
      </c>
      <c r="E338" s="26" t="s">
        <v>16</v>
      </c>
      <c r="F338" s="33">
        <v>43469</v>
      </c>
      <c r="G338" s="52">
        <v>0.91666666666666663</v>
      </c>
      <c r="H338" s="52">
        <v>0.99930555555555556</v>
      </c>
      <c r="I338" s="52">
        <f>IF(Tabla32[[#This Row],[ INICIO ]]&gt;Tabla32[[#This Row],[ FIN ]],($AD$6-Tabla32[[#This Row],[ INICIO ]])+Tabla32[[#This Row],[ FIN ]],Tabla32[[#This Row],[ FIN ]]-Tabla32[[#This Row],[ INICIO ]])</f>
        <v>8.2638888888888928E-2</v>
      </c>
      <c r="J338" s="32"/>
      <c r="K338" s="32"/>
      <c r="L338" s="32"/>
      <c r="M338" s="32"/>
      <c r="N338" s="32">
        <v>1.98</v>
      </c>
      <c r="O338" s="32">
        <v>0</v>
      </c>
      <c r="P338" s="32">
        <v>0</v>
      </c>
      <c r="Q338" s="33"/>
      <c r="R338" s="33"/>
      <c r="S338" s="32">
        <f>NETWORKDAYS.INTL(Tabla32[[#This Row],[FECHA INICIO]],Tabla32[[#This Row],[FECHA FIN]],1,$AD$8:$AD$8)</f>
        <v>0</v>
      </c>
      <c r="T338" s="22"/>
      <c r="U338" s="22">
        <f>Tabla32[[#This Row],['# DIAS VACACIONES]]+Tabla32[[#This Row],['# DIAS COMPENSADOS $]]</f>
        <v>0</v>
      </c>
      <c r="V338" s="22"/>
    </row>
    <row r="339" spans="1:22" ht="12" x14ac:dyDescent="0.25">
      <c r="A339" s="32">
        <v>1128440248</v>
      </c>
      <c r="B339" s="32" t="str">
        <f>IFERROR(PROPER(VLOOKUP(Tabla32[[#This Row],[CÉDULA]],'[1]PERSONAL QUIPUX'!$A$2:$BF$1000,2,FALSE)),"")</f>
        <v>Leydy Yulieth Grajales Toro</v>
      </c>
      <c r="C339" s="32" t="str">
        <f>IFERROR(PROPER(VLOOKUP(Tabla32[[#This Row],[CÉDULA]],'[1]PERSONAL QUIPUX'!$A$2:$BF$1000,16,FALSE)),"")</f>
        <v>Casa Matriz</v>
      </c>
      <c r="D339" s="32" t="str">
        <f>IFERROR(PROPER(VLOOKUP(Tabla32[[#This Row],[CÉDULA]],'[1]PERSONAL QUIPUX'!$A$2:$BF$1000,17,FALSE)),"")</f>
        <v>Vicepresidencia De Operaciones</v>
      </c>
      <c r="E339" s="26" t="s">
        <v>16</v>
      </c>
      <c r="F339" s="33">
        <v>43470</v>
      </c>
      <c r="G339" s="52">
        <v>0</v>
      </c>
      <c r="H339" s="52">
        <v>0.25</v>
      </c>
      <c r="I339" s="52">
        <f>IF(Tabla32[[#This Row],[ INICIO ]]&gt;Tabla32[[#This Row],[ FIN ]],($AD$6-Tabla32[[#This Row],[ INICIO ]])+Tabla32[[#This Row],[ FIN ]],Tabla32[[#This Row],[ FIN ]]-Tabla32[[#This Row],[ INICIO ]])</f>
        <v>0.25</v>
      </c>
      <c r="J339" s="32"/>
      <c r="K339" s="32"/>
      <c r="L339" s="32"/>
      <c r="M339" s="32"/>
      <c r="N339" s="32">
        <v>6</v>
      </c>
      <c r="O339" s="32">
        <v>0</v>
      </c>
      <c r="P339" s="32">
        <v>0</v>
      </c>
      <c r="Q339" s="33"/>
      <c r="R339" s="33"/>
      <c r="S339" s="32">
        <f>NETWORKDAYS.INTL(Tabla32[[#This Row],[FECHA INICIO]],Tabla32[[#This Row],[FECHA FIN]],1,$AD$8:$AD$8)</f>
        <v>0</v>
      </c>
      <c r="T339" s="22"/>
      <c r="U339" s="22">
        <f>Tabla32[[#This Row],['# DIAS VACACIONES]]+Tabla32[[#This Row],['# DIAS COMPENSADOS $]]</f>
        <v>0</v>
      </c>
      <c r="V339" s="22"/>
    </row>
    <row r="340" spans="1:22" ht="12" x14ac:dyDescent="0.25">
      <c r="A340" s="32">
        <v>1128440248</v>
      </c>
      <c r="B340" s="32" t="str">
        <f>IFERROR(PROPER(VLOOKUP(Tabla32[[#This Row],[CÉDULA]],'[1]PERSONAL QUIPUX'!$A$2:$BF$1000,2,FALSE)),"")</f>
        <v>Leydy Yulieth Grajales Toro</v>
      </c>
      <c r="C340" s="32" t="str">
        <f>IFERROR(PROPER(VLOOKUP(Tabla32[[#This Row],[CÉDULA]],'[1]PERSONAL QUIPUX'!$A$2:$BF$1000,16,FALSE)),"")</f>
        <v>Casa Matriz</v>
      </c>
      <c r="D340" s="32" t="str">
        <f>IFERROR(PROPER(VLOOKUP(Tabla32[[#This Row],[CÉDULA]],'[1]PERSONAL QUIPUX'!$A$2:$BF$1000,17,FALSE)),"")</f>
        <v>Vicepresidencia De Operaciones</v>
      </c>
      <c r="E340" s="26" t="s">
        <v>16</v>
      </c>
      <c r="F340" s="33">
        <v>43472</v>
      </c>
      <c r="G340" s="52">
        <v>0.25</v>
      </c>
      <c r="H340" s="52">
        <v>0.58333333333333337</v>
      </c>
      <c r="I340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0" s="32"/>
      <c r="K340" s="32"/>
      <c r="L340" s="32"/>
      <c r="M340" s="32"/>
      <c r="N340" s="32">
        <v>0</v>
      </c>
      <c r="O340" s="32">
        <v>0</v>
      </c>
      <c r="P340" s="32">
        <v>0</v>
      </c>
      <c r="Q340" s="33"/>
      <c r="R340" s="33"/>
      <c r="S340" s="32">
        <f>NETWORKDAYS.INTL(Tabla32[[#This Row],[FECHA INICIO]],Tabla32[[#This Row],[FECHA FIN]],1,$AD$8:$AD$8)</f>
        <v>0</v>
      </c>
      <c r="T340" s="22"/>
      <c r="U340" s="22">
        <f>Tabla32[[#This Row],['# DIAS VACACIONES]]+Tabla32[[#This Row],['# DIAS COMPENSADOS $]]</f>
        <v>0</v>
      </c>
      <c r="V340" s="22"/>
    </row>
    <row r="341" spans="1:22" ht="12" x14ac:dyDescent="0.25">
      <c r="A341" s="32">
        <v>1128440248</v>
      </c>
      <c r="B341" s="32" t="str">
        <f>IFERROR(PROPER(VLOOKUP(Tabla32[[#This Row],[CÉDULA]],'[1]PERSONAL QUIPUX'!$A$2:$BF$1000,2,FALSE)),"")</f>
        <v>Leydy Yulieth Grajales Toro</v>
      </c>
      <c r="C341" s="32" t="str">
        <f>IFERROR(PROPER(VLOOKUP(Tabla32[[#This Row],[CÉDULA]],'[1]PERSONAL QUIPUX'!$A$2:$BF$1000,16,FALSE)),"")</f>
        <v>Casa Matriz</v>
      </c>
      <c r="D341" s="32" t="str">
        <f>IFERROR(PROPER(VLOOKUP(Tabla32[[#This Row],[CÉDULA]],'[1]PERSONAL QUIPUX'!$A$2:$BF$1000,17,FALSE)),"")</f>
        <v>Vicepresidencia De Operaciones</v>
      </c>
      <c r="E341" s="32" t="s">
        <v>8</v>
      </c>
      <c r="F341" s="33">
        <v>43474</v>
      </c>
      <c r="G341" s="52">
        <v>0.25</v>
      </c>
      <c r="H341" s="52">
        <v>0.58333333333333337</v>
      </c>
      <c r="I341" s="52">
        <f>IF(Tabla32[[#This Row],[ INICIO ]]&gt;Tabla32[[#This Row],[ FIN ]],($AD$6-Tabla32[[#This Row],[ INICIO ]])+Tabla32[[#This Row],[ FIN ]],Tabla32[[#This Row],[ FIN ]]-Tabla32[[#This Row],[ INICIO ]])</f>
        <v>0.33333333333333337</v>
      </c>
      <c r="J341" s="32">
        <v>8</v>
      </c>
      <c r="K341" s="32">
        <v>0</v>
      </c>
      <c r="L341" s="32">
        <v>0</v>
      </c>
      <c r="M341" s="32">
        <v>0</v>
      </c>
      <c r="N341" s="32"/>
      <c r="O341" s="32"/>
      <c r="P341" s="32"/>
      <c r="Q341" s="33"/>
      <c r="R341" s="33"/>
      <c r="S341" s="32">
        <f>NETWORKDAYS.INTL(Tabla32[[#This Row],[FECHA INICIO]],Tabla32[[#This Row],[FECHA FIN]],1,$AD$8:$AD$8)</f>
        <v>0</v>
      </c>
      <c r="T341" s="22"/>
      <c r="U341" s="22">
        <f>Tabla32[[#This Row],['# DIAS VACACIONES]]+Tabla32[[#This Row],['# DIAS COMPENSADOS $]]</f>
        <v>0</v>
      </c>
      <c r="V341" s="22"/>
    </row>
    <row r="342" spans="1:22" ht="12" x14ac:dyDescent="0.25">
      <c r="A342" s="32">
        <v>1035416267</v>
      </c>
      <c r="B342" s="32" t="str">
        <f>IFERROR(PROPER(VLOOKUP(Tabla32[[#This Row],[CÉDULA]],'[1]PERSONAL QUIPUX'!$A$2:$BF$1000,2,FALSE)),"")</f>
        <v>Monica Marcela Tobon Gil</v>
      </c>
      <c r="C342" s="32" t="str">
        <f>IFERROR(PROPER(VLOOKUP(Tabla32[[#This Row],[CÉDULA]],'[1]PERSONAL QUIPUX'!$A$2:$BF$1000,16,FALSE)),"")</f>
        <v>Casa Matriz</v>
      </c>
      <c r="D342" s="32" t="str">
        <f>IFERROR(PROPER(VLOOKUP(Tabla32[[#This Row],[CÉDULA]],'[1]PERSONAL QUIPUX'!$A$2:$BF$1000,17,FALSE)),"")</f>
        <v>Vicepresidencia De Operaciones</v>
      </c>
      <c r="E342" s="32" t="s">
        <v>8</v>
      </c>
      <c r="F342" s="33">
        <v>43459</v>
      </c>
      <c r="G342" s="52">
        <v>0.25</v>
      </c>
      <c r="H342" s="52">
        <v>0.75</v>
      </c>
      <c r="I342" s="52">
        <f>IF(Tabla32[[#This Row],[ INICIO ]]&gt;Tabla32[[#This Row],[ FIN ]],($AD$6-Tabla32[[#This Row],[ INICIO ]])+Tabla32[[#This Row],[ FIN ]],Tabla32[[#This Row],[ FIN ]]-Tabla32[[#This Row],[ INICIO ]])</f>
        <v>0.5</v>
      </c>
      <c r="J342" s="32">
        <v>12</v>
      </c>
      <c r="K342" s="32">
        <v>0</v>
      </c>
      <c r="L342" s="32">
        <v>0</v>
      </c>
      <c r="M342" s="32">
        <v>0</v>
      </c>
      <c r="N342" s="32"/>
      <c r="O342" s="32"/>
      <c r="P342" s="32"/>
      <c r="Q342" s="33"/>
      <c r="R342" s="33"/>
      <c r="S342" s="32">
        <f>NETWORKDAYS.INTL(Tabla32[[#This Row],[FECHA INICIO]],Tabla32[[#This Row],[FECHA FIN]],1,$AD$8:$AD$8)</f>
        <v>0</v>
      </c>
      <c r="T342" s="22"/>
      <c r="U342" s="22">
        <f>Tabla32[[#This Row],['# DIAS VACACIONES]]+Tabla32[[#This Row],['# DIAS COMPENSADOS $]]</f>
        <v>0</v>
      </c>
      <c r="V342" s="22"/>
    </row>
    <row r="343" spans="1:22" ht="12" x14ac:dyDescent="0.25">
      <c r="A343" s="32">
        <v>1036944434</v>
      </c>
      <c r="B343" s="32" t="str">
        <f>IFERROR(PROPER(VLOOKUP(Tabla32[[#This Row],[CÉDULA]],'[1]PERSONAL QUIPUX'!$A$2:$BF$1000,2,FALSE)),"")</f>
        <v>Jorge Esteban Bedoya Londoño</v>
      </c>
      <c r="C343" s="32" t="str">
        <f>IFERROR(PROPER(VLOOKUP(Tabla32[[#This Row],[CÉDULA]],'[1]PERSONAL QUIPUX'!$A$2:$BF$1000,16,FALSE)),"")</f>
        <v>Tránsito Rionegro</v>
      </c>
      <c r="D343" s="32" t="str">
        <f>IFERROR(PROPER(VLOOKUP(Tabla32[[#This Row],[CÉDULA]],'[1]PERSONAL QUIPUX'!$A$2:$BF$1000,17,FALSE)),"")</f>
        <v>Tránsito Rionegro</v>
      </c>
      <c r="E343" s="32" t="s">
        <v>8</v>
      </c>
      <c r="F343" s="33">
        <v>43454</v>
      </c>
      <c r="G343" s="52">
        <v>0.70833333333333337</v>
      </c>
      <c r="H343" s="52">
        <v>0.79166666666666663</v>
      </c>
      <c r="I343" s="52">
        <f>IF(Tabla32[[#This Row],[ INICIO ]]&gt;Tabla32[[#This Row],[ FIN ]],($AD$6-Tabla32[[#This Row],[ INICIO ]])+Tabla32[[#This Row],[ FIN ]],Tabla32[[#This Row],[ FIN ]]-Tabla32[[#This Row],[ INICIO ]])</f>
        <v>8.3333333333333259E-2</v>
      </c>
      <c r="J343" s="32">
        <v>0</v>
      </c>
      <c r="K343" s="32">
        <v>0</v>
      </c>
      <c r="L343" s="32">
        <v>2</v>
      </c>
      <c r="M343" s="32">
        <v>0</v>
      </c>
      <c r="N343" s="32"/>
      <c r="O343" s="32"/>
      <c r="P343" s="32"/>
      <c r="Q343" s="32"/>
      <c r="R343" s="32"/>
      <c r="S343" s="32">
        <f>NETWORKDAYS.INTL(Tabla32[[#This Row],[FECHA INICIO]],Tabla32[[#This Row],[FECHA FIN]],1,$AD$8:$AD$8)</f>
        <v>0</v>
      </c>
      <c r="T343" s="32"/>
      <c r="U343" s="22">
        <f>Tabla32[[#This Row],['# DIAS VACACIONES]]+Tabla32[[#This Row],['# DIAS COMPENSADOS $]]</f>
        <v>0</v>
      </c>
      <c r="V343" s="22"/>
    </row>
    <row r="344" spans="1:22" ht="12" x14ac:dyDescent="0.25">
      <c r="A344" s="32">
        <v>1036944434</v>
      </c>
      <c r="B344" s="32" t="str">
        <f>IFERROR(PROPER(VLOOKUP(Tabla32[[#This Row],[CÉDULA]],'[1]PERSONAL QUIPUX'!$A$2:$BF$1000,2,FALSE)),"")</f>
        <v>Jorge Esteban Bedoya Londoño</v>
      </c>
      <c r="C344" s="32" t="str">
        <f>IFERROR(PROPER(VLOOKUP(Tabla32[[#This Row],[CÉDULA]],'[1]PERSONAL QUIPUX'!$A$2:$BF$1000,16,FALSE)),"")</f>
        <v>Tránsito Rionegro</v>
      </c>
      <c r="D344" s="32" t="str">
        <f>IFERROR(PROPER(VLOOKUP(Tabla32[[#This Row],[CÉDULA]],'[1]PERSONAL QUIPUX'!$A$2:$BF$1000,17,FALSE)),"")</f>
        <v>Tránsito Rionegro</v>
      </c>
      <c r="E344" s="32" t="s">
        <v>8</v>
      </c>
      <c r="F344" s="33">
        <v>43455</v>
      </c>
      <c r="G344" s="52">
        <v>0.70833333333333337</v>
      </c>
      <c r="H344" s="52">
        <v>0.83333333333333337</v>
      </c>
      <c r="I344" s="52">
        <f>IF(Tabla32[[#This Row],[ INICIO ]]&gt;Tabla32[[#This Row],[ FIN ]],($AD$6-Tabla32[[#This Row],[ INICIO ]])+Tabla32[[#This Row],[ FIN ]],Tabla32[[#This Row],[ FIN ]]-Tabla32[[#This Row],[ INICIO ]])</f>
        <v>0.125</v>
      </c>
      <c r="J344" s="32">
        <v>3</v>
      </c>
      <c r="K344" s="32">
        <v>0</v>
      </c>
      <c r="L344" s="32">
        <v>0</v>
      </c>
      <c r="M344" s="32">
        <v>0</v>
      </c>
      <c r="N344" s="32"/>
      <c r="O344" s="32"/>
      <c r="P344" s="32"/>
      <c r="Q344" s="32"/>
      <c r="R344" s="32"/>
      <c r="S344" s="32">
        <f>NETWORKDAYS.INTL(Tabla32[[#This Row],[FECHA INICIO]],Tabla32[[#This Row],[FECHA FIN]],1,$AD$8:$AD$8)</f>
        <v>0</v>
      </c>
      <c r="T344" s="32"/>
      <c r="U344" s="22">
        <f>Tabla32[[#This Row],['# DIAS VACACIONES]]+Tabla32[[#This Row],['# DIAS COMPENSADOS $]]</f>
        <v>0</v>
      </c>
      <c r="V344" s="22"/>
    </row>
    <row r="345" spans="1:22" ht="12" x14ac:dyDescent="0.25">
      <c r="A345" s="32">
        <v>1036944434</v>
      </c>
      <c r="B345" s="32" t="str">
        <f>IFERROR(PROPER(VLOOKUP(Tabla32[[#This Row],[CÉDULA]],'[1]PERSONAL QUIPUX'!$A$2:$BF$1000,2,FALSE)),"")</f>
        <v>Jorge Esteban Bedoya Londoño</v>
      </c>
      <c r="C345" s="32" t="str">
        <f>IFERROR(PROPER(VLOOKUP(Tabla32[[#This Row],[CÉDULA]],'[1]PERSONAL QUIPUX'!$A$2:$BF$1000,16,FALSE)),"")</f>
        <v>Tránsito Rionegro</v>
      </c>
      <c r="D345" s="32" t="str">
        <f>IFERROR(PROPER(VLOOKUP(Tabla32[[#This Row],[CÉDULA]],'[1]PERSONAL QUIPUX'!$A$2:$BF$1000,17,FALSE)),"")</f>
        <v>Tránsito Rionegro</v>
      </c>
      <c r="E345" s="32" t="s">
        <v>8</v>
      </c>
      <c r="F345" s="33">
        <v>43461</v>
      </c>
      <c r="G345" s="52">
        <v>0.70833333333333337</v>
      </c>
      <c r="H345" s="52">
        <v>0.875</v>
      </c>
      <c r="I345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45" s="32">
        <v>4</v>
      </c>
      <c r="K345" s="32">
        <v>0</v>
      </c>
      <c r="L345" s="32">
        <v>0</v>
      </c>
      <c r="M345" s="32">
        <v>0</v>
      </c>
      <c r="N345" s="32"/>
      <c r="O345" s="32"/>
      <c r="P345" s="32"/>
      <c r="Q345" s="32"/>
      <c r="R345" s="32"/>
      <c r="S345" s="32">
        <f>NETWORKDAYS.INTL(Tabla32[[#This Row],[FECHA INICIO]],Tabla32[[#This Row],[FECHA FIN]],1,$AD$8:$AD$8)</f>
        <v>0</v>
      </c>
      <c r="T345" s="32"/>
      <c r="U345" s="22">
        <f>Tabla32[[#This Row],['# DIAS VACACIONES]]+Tabla32[[#This Row],['# DIAS COMPENSADOS $]]</f>
        <v>0</v>
      </c>
      <c r="V345" s="22"/>
    </row>
    <row r="346" spans="1:22" ht="12" x14ac:dyDescent="0.25">
      <c r="A346" s="32">
        <v>1036944434</v>
      </c>
      <c r="B346" s="32" t="str">
        <f>IFERROR(PROPER(VLOOKUP(Tabla32[[#This Row],[CÉDULA]],'[1]PERSONAL QUIPUX'!$A$2:$BF$1000,2,FALSE)),"")</f>
        <v>Jorge Esteban Bedoya Londoño</v>
      </c>
      <c r="C346" s="32" t="str">
        <f>IFERROR(PROPER(VLOOKUP(Tabla32[[#This Row],[CÉDULA]],'[1]PERSONAL QUIPUX'!$A$2:$BF$1000,16,FALSE)),"")</f>
        <v>Tránsito Rionegro</v>
      </c>
      <c r="D346" s="32" t="str">
        <f>IFERROR(PROPER(VLOOKUP(Tabla32[[#This Row],[CÉDULA]],'[1]PERSONAL QUIPUX'!$A$2:$BF$1000,17,FALSE)),"")</f>
        <v>Tránsito Rionegro</v>
      </c>
      <c r="E346" s="32" t="s">
        <v>8</v>
      </c>
      <c r="F346" s="33">
        <v>43467</v>
      </c>
      <c r="G346" s="52">
        <v>0.25</v>
      </c>
      <c r="H346" s="52">
        <v>0.3125</v>
      </c>
      <c r="I346" s="52">
        <f>IF(Tabla32[[#This Row],[ INICIO ]]&gt;Tabla32[[#This Row],[ FIN ]],($AD$6-Tabla32[[#This Row],[ INICIO ]])+Tabla32[[#This Row],[ FIN ]],Tabla32[[#This Row],[ FIN ]]-Tabla32[[#This Row],[ INICIO ]])</f>
        <v>6.25E-2</v>
      </c>
      <c r="J346" s="32">
        <v>1.5</v>
      </c>
      <c r="K346" s="32">
        <v>0</v>
      </c>
      <c r="L346" s="32">
        <v>0</v>
      </c>
      <c r="M346" s="32">
        <v>0</v>
      </c>
      <c r="N346" s="32"/>
      <c r="O346" s="32"/>
      <c r="P346" s="32"/>
      <c r="Q346" s="32"/>
      <c r="R346" s="32"/>
      <c r="S346" s="32">
        <f>NETWORKDAYS.INTL(Tabla32[[#This Row],[FECHA INICIO]],Tabla32[[#This Row],[FECHA FIN]],1,$AD$8:$AD$8)</f>
        <v>0</v>
      </c>
      <c r="T346" s="32"/>
      <c r="U346" s="22">
        <f>Tabla32[[#This Row],['# DIAS VACACIONES]]+Tabla32[[#This Row],['# DIAS COMPENSADOS $]]</f>
        <v>0</v>
      </c>
      <c r="V346" s="22"/>
    </row>
    <row r="347" spans="1:22" ht="12" x14ac:dyDescent="0.25">
      <c r="A347" s="32">
        <v>1036944434</v>
      </c>
      <c r="B347" s="32" t="str">
        <f>IFERROR(PROPER(VLOOKUP(Tabla32[[#This Row],[CÉDULA]],'[1]PERSONAL QUIPUX'!$A$2:$BF$1000,2,FALSE)),"")</f>
        <v>Jorge Esteban Bedoya Londoño</v>
      </c>
      <c r="C347" s="32" t="str">
        <f>IFERROR(PROPER(VLOOKUP(Tabla32[[#This Row],[CÉDULA]],'[1]PERSONAL QUIPUX'!$A$2:$BF$1000,16,FALSE)),"")</f>
        <v>Tránsito Rionegro</v>
      </c>
      <c r="D347" s="32" t="str">
        <f>IFERROR(PROPER(VLOOKUP(Tabla32[[#This Row],[CÉDULA]],'[1]PERSONAL QUIPUX'!$A$2:$BF$1000,17,FALSE)),"")</f>
        <v>Tránsito Rionegro</v>
      </c>
      <c r="E347" s="32" t="s">
        <v>8</v>
      </c>
      <c r="F347" s="33">
        <v>43467</v>
      </c>
      <c r="G347" s="52">
        <v>0.70833333333333337</v>
      </c>
      <c r="H347" s="52">
        <v>0.83333333333333337</v>
      </c>
      <c r="I347" s="52">
        <f>IF(Tabla32[[#This Row],[ INICIO ]]&gt;Tabla32[[#This Row],[ FIN ]],($AD$6-Tabla32[[#This Row],[ INICIO ]])+Tabla32[[#This Row],[ FIN ]],Tabla32[[#This Row],[ FIN ]]-Tabla32[[#This Row],[ INICIO ]])</f>
        <v>0.125</v>
      </c>
      <c r="J347" s="32">
        <v>3</v>
      </c>
      <c r="K347" s="32">
        <v>0</v>
      </c>
      <c r="L347" s="32">
        <v>0</v>
      </c>
      <c r="M347" s="32">
        <v>0</v>
      </c>
      <c r="N347" s="32"/>
      <c r="O347" s="32"/>
      <c r="P347" s="32"/>
      <c r="Q347" s="32"/>
      <c r="R347" s="32"/>
      <c r="S347" s="32">
        <f>NETWORKDAYS.INTL(Tabla32[[#This Row],[FECHA INICIO]],Tabla32[[#This Row],[FECHA FIN]],1,$AD$8:$AD$8)</f>
        <v>0</v>
      </c>
      <c r="T347" s="32"/>
      <c r="U347" s="22">
        <f>Tabla32[[#This Row],['# DIAS VACACIONES]]+Tabla32[[#This Row],['# DIAS COMPENSADOS $]]</f>
        <v>0</v>
      </c>
      <c r="V347" s="22"/>
    </row>
    <row r="348" spans="1:22" ht="12" x14ac:dyDescent="0.25">
      <c r="A348" s="32">
        <v>1001724242</v>
      </c>
      <c r="B348" s="32" t="s">
        <v>39</v>
      </c>
      <c r="C348" s="32" t="s">
        <v>40</v>
      </c>
      <c r="D348" s="32" t="s">
        <v>40</v>
      </c>
      <c r="E348" s="32" t="s">
        <v>8</v>
      </c>
      <c r="F348" s="33">
        <v>43467</v>
      </c>
      <c r="G348" s="52">
        <v>0.25</v>
      </c>
      <c r="H348" s="52">
        <v>0.3125</v>
      </c>
      <c r="I348" s="52">
        <f>IF(Tabla32[[#This Row],[ INICIO ]]&gt;Tabla32[[#This Row],[ FIN ]],($AD$6-Tabla32[[#This Row],[ INICIO ]])+Tabla32[[#This Row],[ FIN ]],Tabla32[[#This Row],[ FIN ]]-Tabla32[[#This Row],[ INICIO ]])</f>
        <v>6.25E-2</v>
      </c>
      <c r="J348" s="32">
        <v>1.5</v>
      </c>
      <c r="K348" s="32">
        <v>0</v>
      </c>
      <c r="L348" s="32">
        <v>0</v>
      </c>
      <c r="M348" s="32">
        <v>0</v>
      </c>
      <c r="N348" s="32"/>
      <c r="O348" s="32"/>
      <c r="P348" s="32"/>
      <c r="Q348" s="32"/>
      <c r="R348" s="32"/>
      <c r="S348" s="32">
        <f>NETWORKDAYS.INTL(Tabla32[[#This Row],[FECHA INICIO]],Tabla32[[#This Row],[FECHA FIN]],1,$AD$8:$AD$8)</f>
        <v>0</v>
      </c>
      <c r="T348" s="32"/>
      <c r="U348" s="22">
        <f>Tabla32[[#This Row],['# DIAS VACACIONES]]+Tabla32[[#This Row],['# DIAS COMPENSADOS $]]</f>
        <v>0</v>
      </c>
      <c r="V348" s="22"/>
    </row>
    <row r="349" spans="1:22" ht="12" x14ac:dyDescent="0.25">
      <c r="A349" s="32">
        <v>15444539</v>
      </c>
      <c r="B349" s="32" t="str">
        <f>IFERROR(PROPER(VLOOKUP(Tabla32[[#This Row],[CÉDULA]],'[1]PERSONAL QUIPUX'!$A$2:$BF$1000,2,FALSE)),"")</f>
        <v>Andres Felipe Echeverri Valencia</v>
      </c>
      <c r="C349" s="32" t="str">
        <f>IFERROR(PROPER(VLOOKUP(Tabla32[[#This Row],[CÉDULA]],'[1]PERSONAL QUIPUX'!$A$2:$BF$1000,16,FALSE)),"")</f>
        <v>Tránsito Rionegro</v>
      </c>
      <c r="D349" s="32" t="str">
        <f>IFERROR(PROPER(VLOOKUP(Tabla32[[#This Row],[CÉDULA]],'[1]PERSONAL QUIPUX'!$A$2:$BF$1000,17,FALSE)),"")</f>
        <v>Tránsito Rionegro</v>
      </c>
      <c r="E349" s="32" t="s">
        <v>8</v>
      </c>
      <c r="F349" s="33">
        <v>43460</v>
      </c>
      <c r="G349" s="52">
        <v>0.70833333333333337</v>
      </c>
      <c r="H349" s="52">
        <v>0.75</v>
      </c>
      <c r="I349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49" s="32">
        <v>1</v>
      </c>
      <c r="K349" s="32">
        <v>0</v>
      </c>
      <c r="L349" s="32">
        <v>0</v>
      </c>
      <c r="M349" s="32">
        <v>0</v>
      </c>
      <c r="N349" s="32"/>
      <c r="O349" s="32"/>
      <c r="P349" s="32"/>
      <c r="Q349" s="32"/>
      <c r="R349" s="32"/>
      <c r="S349" s="32">
        <f>NETWORKDAYS.INTL(Tabla32[[#This Row],[FECHA INICIO]],Tabla32[[#This Row],[FECHA FIN]],1,$AD$8:$AD$8)</f>
        <v>0</v>
      </c>
      <c r="T349" s="32"/>
      <c r="U349" s="22">
        <f>Tabla32[[#This Row],['# DIAS VACACIONES]]+Tabla32[[#This Row],['# DIAS COMPENSADOS $]]</f>
        <v>0</v>
      </c>
      <c r="V349" s="22"/>
    </row>
    <row r="350" spans="1:22" ht="12" x14ac:dyDescent="0.25">
      <c r="A350" s="32">
        <v>15444539</v>
      </c>
      <c r="B350" s="32" t="str">
        <f>IFERROR(PROPER(VLOOKUP(Tabla32[[#This Row],[CÉDULA]],'[1]PERSONAL QUIPUX'!$A$2:$BF$1000,2,FALSE)),"")</f>
        <v>Andres Felipe Echeverri Valencia</v>
      </c>
      <c r="C350" s="32" t="str">
        <f>IFERROR(PROPER(VLOOKUP(Tabla32[[#This Row],[CÉDULA]],'[1]PERSONAL QUIPUX'!$A$2:$BF$1000,16,FALSE)),"")</f>
        <v>Tránsito Rionegro</v>
      </c>
      <c r="D350" s="32" t="str">
        <f>IFERROR(PROPER(VLOOKUP(Tabla32[[#This Row],[CÉDULA]],'[1]PERSONAL QUIPUX'!$A$2:$BF$1000,17,FALSE)),"")</f>
        <v>Tránsito Rionegro</v>
      </c>
      <c r="E350" s="32" t="s">
        <v>8</v>
      </c>
      <c r="F350" s="33">
        <v>43461</v>
      </c>
      <c r="G350" s="52">
        <v>0.70833333333333337</v>
      </c>
      <c r="H350" s="52">
        <v>0.75</v>
      </c>
      <c r="I350" s="52">
        <f>IF(Tabla32[[#This Row],[ INICIO ]]&gt;Tabla32[[#This Row],[ FIN ]],($AD$6-Tabla32[[#This Row],[ INICIO ]])+Tabla32[[#This Row],[ FIN ]],Tabla32[[#This Row],[ FIN ]]-Tabla32[[#This Row],[ INICIO ]])</f>
        <v>4.166666666666663E-2</v>
      </c>
      <c r="J350" s="32">
        <v>1</v>
      </c>
      <c r="K350" s="32">
        <v>0</v>
      </c>
      <c r="L350" s="32">
        <v>0</v>
      </c>
      <c r="M350" s="32">
        <v>0</v>
      </c>
      <c r="N350" s="32"/>
      <c r="O350" s="32"/>
      <c r="P350" s="32"/>
      <c r="Q350" s="32"/>
      <c r="R350" s="32"/>
      <c r="S350" s="32">
        <f>NETWORKDAYS.INTL(Tabla32[[#This Row],[FECHA INICIO]],Tabla32[[#This Row],[FECHA FIN]],1,$AD$8:$AD$8)</f>
        <v>0</v>
      </c>
      <c r="T350" s="32"/>
      <c r="U350" s="22">
        <f>Tabla32[[#This Row],['# DIAS VACACIONES]]+Tabla32[[#This Row],['# DIAS COMPENSADOS $]]</f>
        <v>0</v>
      </c>
      <c r="V350" s="22"/>
    </row>
    <row r="351" spans="1:22" ht="12" x14ac:dyDescent="0.25">
      <c r="A351" s="32">
        <v>15444539</v>
      </c>
      <c r="B351" s="32" t="str">
        <f>IFERROR(PROPER(VLOOKUP(Tabla32[[#This Row],[CÉDULA]],'[1]PERSONAL QUIPUX'!$A$2:$BF$1000,2,FALSE)),"")</f>
        <v>Andres Felipe Echeverri Valencia</v>
      </c>
      <c r="C351" s="32" t="str">
        <f>IFERROR(PROPER(VLOOKUP(Tabla32[[#This Row],[CÉDULA]],'[1]PERSONAL QUIPUX'!$A$2:$BF$1000,16,FALSE)),"")</f>
        <v>Tránsito Rionegro</v>
      </c>
      <c r="D351" s="32" t="str">
        <f>IFERROR(PROPER(VLOOKUP(Tabla32[[#This Row],[CÉDULA]],'[1]PERSONAL QUIPUX'!$A$2:$BF$1000,17,FALSE)),"")</f>
        <v>Tránsito Rionegro</v>
      </c>
      <c r="E351" s="32" t="s">
        <v>8</v>
      </c>
      <c r="F351" s="33">
        <v>43462</v>
      </c>
      <c r="G351" s="52">
        <v>0.91666666666666663</v>
      </c>
      <c r="H351" s="52">
        <v>0.99305555555555547</v>
      </c>
      <c r="I351" s="52">
        <f>IF(Tabla32[[#This Row],[ INICIO ]]&gt;Tabla32[[#This Row],[ FIN ]],($AD$6-Tabla32[[#This Row],[ INICIO ]])+Tabla32[[#This Row],[ FIN ]],Tabla32[[#This Row],[ FIN ]]-Tabla32[[#This Row],[ INICIO ]])</f>
        <v>7.638888888888884E-2</v>
      </c>
      <c r="J351" s="32">
        <v>0</v>
      </c>
      <c r="K351" s="32">
        <v>1.83</v>
      </c>
      <c r="L351" s="32">
        <v>0</v>
      </c>
      <c r="M351" s="32">
        <v>0</v>
      </c>
      <c r="N351" s="32"/>
      <c r="O351" s="32"/>
      <c r="P351" s="32"/>
      <c r="Q351" s="32"/>
      <c r="R351" s="32"/>
      <c r="S351" s="32">
        <f>NETWORKDAYS.INTL(Tabla32[[#This Row],[FECHA INICIO]],Tabla32[[#This Row],[FECHA FIN]],1,$AD$8:$AD$8)</f>
        <v>0</v>
      </c>
      <c r="T351" s="32"/>
      <c r="U351" s="22">
        <f>Tabla32[[#This Row],['# DIAS VACACIONES]]+Tabla32[[#This Row],['# DIAS COMPENSADOS $]]</f>
        <v>0</v>
      </c>
      <c r="V351" s="22"/>
    </row>
    <row r="352" spans="1:22" ht="12" x14ac:dyDescent="0.25">
      <c r="A352" s="32">
        <v>15444539</v>
      </c>
      <c r="B352" s="32" t="str">
        <f>IFERROR(PROPER(VLOOKUP(Tabla32[[#This Row],[CÉDULA]],'[1]PERSONAL QUIPUX'!$A$2:$BF$1000,2,FALSE)),"")</f>
        <v>Andres Felipe Echeverri Valencia</v>
      </c>
      <c r="C352" s="32" t="str">
        <f>IFERROR(PROPER(VLOOKUP(Tabla32[[#This Row],[CÉDULA]],'[1]PERSONAL QUIPUX'!$A$2:$BF$1000,16,FALSE)),"")</f>
        <v>Tránsito Rionegro</v>
      </c>
      <c r="D352" s="32" t="str">
        <f>IFERROR(PROPER(VLOOKUP(Tabla32[[#This Row],[CÉDULA]],'[1]PERSONAL QUIPUX'!$A$2:$BF$1000,17,FALSE)),"")</f>
        <v>Tránsito Rionegro</v>
      </c>
      <c r="E352" s="32" t="s">
        <v>8</v>
      </c>
      <c r="F352" s="33">
        <v>43463</v>
      </c>
      <c r="G352" s="52">
        <v>0.29166666666666669</v>
      </c>
      <c r="H352" s="52">
        <v>0.83333333333333337</v>
      </c>
      <c r="I352" s="52">
        <f>IF(Tabla32[[#This Row],[ INICIO ]]&gt;Tabla32[[#This Row],[ FIN ]],($AD$6-Tabla32[[#This Row],[ INICIO ]])+Tabla32[[#This Row],[ FIN ]],Tabla32[[#This Row],[ FIN ]]-Tabla32[[#This Row],[ INICIO ]])</f>
        <v>0.54166666666666674</v>
      </c>
      <c r="J352" s="32">
        <v>13</v>
      </c>
      <c r="K352" s="32">
        <v>0</v>
      </c>
      <c r="L352" s="32">
        <v>0</v>
      </c>
      <c r="M352" s="32">
        <v>0</v>
      </c>
      <c r="N352" s="32"/>
      <c r="O352" s="32"/>
      <c r="P352" s="32"/>
      <c r="Q352" s="32"/>
      <c r="R352" s="32"/>
      <c r="S352" s="32">
        <f>NETWORKDAYS.INTL(Tabla32[[#This Row],[FECHA INICIO]],Tabla32[[#This Row],[FECHA FIN]],1,$AD$8:$AD$8)</f>
        <v>0</v>
      </c>
      <c r="T352" s="32"/>
      <c r="U352" s="22">
        <f>Tabla32[[#This Row],['# DIAS VACACIONES]]+Tabla32[[#This Row],['# DIAS COMPENSADOS $]]</f>
        <v>0</v>
      </c>
      <c r="V352" s="22"/>
    </row>
    <row r="353" spans="1:22" ht="12" x14ac:dyDescent="0.25">
      <c r="A353" s="32">
        <v>15444539</v>
      </c>
      <c r="B353" s="32" t="str">
        <f>IFERROR(PROPER(VLOOKUP(Tabla32[[#This Row],[CÉDULA]],'[1]PERSONAL QUIPUX'!$A$2:$BF$1000,2,FALSE)),"")</f>
        <v>Andres Felipe Echeverri Valencia</v>
      </c>
      <c r="C353" s="32" t="str">
        <f>IFERROR(PROPER(VLOOKUP(Tabla32[[#This Row],[CÉDULA]],'[1]PERSONAL QUIPUX'!$A$2:$BF$1000,16,FALSE)),"")</f>
        <v>Tránsito Rionegro</v>
      </c>
      <c r="D353" s="32" t="str">
        <f>IFERROR(PROPER(VLOOKUP(Tabla32[[#This Row],[CÉDULA]],'[1]PERSONAL QUIPUX'!$A$2:$BF$1000,17,FALSE)),"")</f>
        <v>Tránsito Rionegro</v>
      </c>
      <c r="E353" s="32" t="s">
        <v>8</v>
      </c>
      <c r="F353" s="33">
        <v>43464</v>
      </c>
      <c r="G353" s="52">
        <v>0.29166666666666669</v>
      </c>
      <c r="H353" s="52">
        <v>0.45833333333333331</v>
      </c>
      <c r="I353" s="52">
        <f>IF(Tabla32[[#This Row],[ INICIO ]]&gt;Tabla32[[#This Row],[ FIN ]],($AD$6-Tabla32[[#This Row],[ INICIO ]])+Tabla32[[#This Row],[ FIN ]],Tabla32[[#This Row],[ FIN ]]-Tabla32[[#This Row],[ INICIO ]])</f>
        <v>0.16666666666666663</v>
      </c>
      <c r="J353" s="32">
        <v>4</v>
      </c>
      <c r="K353" s="32">
        <v>0</v>
      </c>
      <c r="L353" s="32">
        <v>0</v>
      </c>
      <c r="M353" s="32">
        <v>0</v>
      </c>
      <c r="N353" s="32"/>
      <c r="O353" s="32"/>
      <c r="P353" s="32"/>
      <c r="Q353" s="32"/>
      <c r="R353" s="32"/>
      <c r="S353" s="32">
        <f>NETWORKDAYS.INTL(Tabla32[[#This Row],[FECHA INICIO]],Tabla32[[#This Row],[FECHA FIN]],1,$AD$8:$AD$8)</f>
        <v>0</v>
      </c>
      <c r="T353" s="32"/>
      <c r="U353" s="22">
        <f>Tabla32[[#This Row],['# DIAS VACACIONES]]+Tabla32[[#This Row],['# DIAS COMPENSADOS $]]</f>
        <v>0</v>
      </c>
      <c r="V353" s="22"/>
    </row>
    <row r="354" spans="1:22" ht="12" x14ac:dyDescent="0.25">
      <c r="A354" s="32">
        <v>15444539</v>
      </c>
      <c r="B354" s="32" t="str">
        <f>IFERROR(PROPER(VLOOKUP(Tabla32[[#This Row],[CÉDULA]],'[1]PERSONAL QUIPUX'!$A$2:$BF$1000,2,FALSE)),"")</f>
        <v>Andres Felipe Echeverri Valencia</v>
      </c>
      <c r="C354" s="32" t="str">
        <f>IFERROR(PROPER(VLOOKUP(Tabla32[[#This Row],[CÉDULA]],'[1]PERSONAL QUIPUX'!$A$2:$BF$1000,16,FALSE)),"")</f>
        <v>Tránsito Rionegro</v>
      </c>
      <c r="D354" s="32" t="str">
        <f>IFERROR(PROPER(VLOOKUP(Tabla32[[#This Row],[CÉDULA]],'[1]PERSONAL QUIPUX'!$A$2:$BF$1000,17,FALSE)),"")</f>
        <v>Tránsito Rionegro</v>
      </c>
      <c r="E354" s="32" t="s">
        <v>8</v>
      </c>
      <c r="F354" s="33">
        <v>43465</v>
      </c>
      <c r="G354" s="52">
        <v>0.29166666666666669</v>
      </c>
      <c r="H354" s="52">
        <v>0.66666666666666663</v>
      </c>
      <c r="I354" s="52">
        <f>IF(Tabla32[[#This Row],[ INICIO ]]&gt;Tabla32[[#This Row],[ FIN ]],($AD$6-Tabla32[[#This Row],[ INICIO ]])+Tabla32[[#This Row],[ FIN ]],Tabla32[[#This Row],[ FIN ]]-Tabla32[[#This Row],[ INICIO ]])</f>
        <v>0.37499999999999994</v>
      </c>
      <c r="J354" s="32">
        <v>0</v>
      </c>
      <c r="K354" s="32">
        <v>0</v>
      </c>
      <c r="L354" s="32">
        <v>9</v>
      </c>
      <c r="M354" s="32">
        <v>0</v>
      </c>
      <c r="N354" s="32"/>
      <c r="O354" s="32"/>
      <c r="P354" s="32"/>
      <c r="Q354" s="32"/>
      <c r="R354" s="32"/>
      <c r="S354" s="32">
        <f>NETWORKDAYS.INTL(Tabla32[[#This Row],[FECHA INICIO]],Tabla32[[#This Row],[FECHA FIN]],1,$AD$8:$AD$8)</f>
        <v>0</v>
      </c>
      <c r="T354" s="32"/>
      <c r="U354" s="22">
        <f>Tabla32[[#This Row],['# DIAS VACACIONES]]+Tabla32[[#This Row],['# DIAS COMPENSADOS $]]</f>
        <v>0</v>
      </c>
      <c r="V354" s="22"/>
    </row>
    <row r="355" spans="1:22" ht="12" x14ac:dyDescent="0.25">
      <c r="A355" s="32">
        <v>15444539</v>
      </c>
      <c r="B355" s="32" t="str">
        <f>IFERROR(PROPER(VLOOKUP(Tabla32[[#This Row],[CÉDULA]],'[1]PERSONAL QUIPUX'!$A$2:$BF$1000,2,FALSE)),"")</f>
        <v>Andres Felipe Echeverri Valencia</v>
      </c>
      <c r="C355" s="32" t="str">
        <f>IFERROR(PROPER(VLOOKUP(Tabla32[[#This Row],[CÉDULA]],'[1]PERSONAL QUIPUX'!$A$2:$BF$1000,16,FALSE)),"")</f>
        <v>Tránsito Rionegro</v>
      </c>
      <c r="D355" s="32" t="str">
        <f>IFERROR(PROPER(VLOOKUP(Tabla32[[#This Row],[CÉDULA]],'[1]PERSONAL QUIPUX'!$A$2:$BF$1000,17,FALSE)),"")</f>
        <v>Tránsito Rionegro</v>
      </c>
      <c r="E355" s="32" t="s">
        <v>8</v>
      </c>
      <c r="F355" s="33">
        <v>43466</v>
      </c>
      <c r="G355" s="52">
        <v>0.66666666666666663</v>
      </c>
      <c r="H355" s="52">
        <v>0.83333333333333337</v>
      </c>
      <c r="I355" s="52">
        <f>IF(Tabla32[[#This Row],[ INICIO ]]&gt;Tabla32[[#This Row],[ FIN ]],($AD$6-Tabla32[[#This Row],[ INICIO ]])+Tabla32[[#This Row],[ FIN ]],Tabla32[[#This Row],[ FIN ]]-Tabla32[[#This Row],[ INICIO ]])</f>
        <v>0.16666666666666674</v>
      </c>
      <c r="J355" s="32">
        <v>4</v>
      </c>
      <c r="K355" s="32">
        <v>0</v>
      </c>
      <c r="L355" s="32">
        <v>0</v>
      </c>
      <c r="M355" s="32">
        <v>0</v>
      </c>
      <c r="N355" s="32"/>
      <c r="O355" s="32"/>
      <c r="P355" s="32"/>
      <c r="Q355" s="32"/>
      <c r="R355" s="32"/>
      <c r="S355" s="32">
        <f>NETWORKDAYS.INTL(Tabla32[[#This Row],[FECHA INICIO]],Tabla32[[#This Row],[FECHA FIN]],1,$AD$8:$AD$8)</f>
        <v>0</v>
      </c>
      <c r="T355" s="32"/>
      <c r="U355" s="22">
        <f>Tabla32[[#This Row],['# DIAS VACACIONES]]+Tabla32[[#This Row],['# DIAS COMPENSADOS $]]</f>
        <v>0</v>
      </c>
      <c r="V355" s="22"/>
    </row>
  </sheetData>
  <mergeCells count="3">
    <mergeCell ref="A4:D4"/>
    <mergeCell ref="F7:I7"/>
    <mergeCell ref="Q7:U7"/>
  </mergeCells>
  <dataValidations count="4">
    <dataValidation type="date" operator="greaterThan" allowBlank="1" showInputMessage="1" showErrorMessage="1" sqref="F64:F72 F133:F342 F9:F57 Q9:R355">
      <formula1>1</formula1>
    </dataValidation>
    <dataValidation type="time" allowBlank="1" showInputMessage="1" showErrorMessage="1" sqref="G64:H72 G133:H355 G9:H57">
      <formula1>0</formula1>
      <formula2>0.999305555555556</formula2>
    </dataValidation>
    <dataValidation operator="greaterThan" allowBlank="1" showInputMessage="1" showErrorMessage="1" sqref="U9:U14 S9:S355"/>
    <dataValidation type="list" allowBlank="1" showInputMessage="1" showErrorMessage="1" sqref="E9:E355">
      <formula1>CLASIFICACIÓN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showGridLines="0" topLeftCell="A4" workbookViewId="0">
      <selection activeCell="C10" sqref="A10:C10"/>
    </sheetView>
  </sheetViews>
  <sheetFormatPr baseColWidth="10" defaultRowHeight="15" x14ac:dyDescent="0.25"/>
  <cols>
    <col min="1" max="1" width="16.7109375" bestFit="1" customWidth="1"/>
    <col min="2" max="2" width="16.7109375" customWidth="1"/>
  </cols>
  <sheetData>
    <row r="4" spans="1:4" ht="21.75" thickBot="1" x14ac:dyDescent="0.3">
      <c r="A4" s="53" t="s">
        <v>37</v>
      </c>
      <c r="B4" s="53"/>
      <c r="C4" s="53"/>
      <c r="D4" s="53"/>
    </row>
    <row r="5" spans="1:4" ht="15.75" thickTop="1" x14ac:dyDescent="0.25"/>
    <row r="6" spans="1:4" x14ac:dyDescent="0.25">
      <c r="A6" s="56" t="s">
        <v>0</v>
      </c>
      <c r="B6" s="57"/>
      <c r="C6" t="s">
        <v>25</v>
      </c>
    </row>
    <row r="7" spans="1:4" x14ac:dyDescent="0.25">
      <c r="A7" s="56" t="s">
        <v>1</v>
      </c>
      <c r="B7" s="57"/>
      <c r="C7" t="s">
        <v>26</v>
      </c>
    </row>
    <row r="8" spans="1:4" x14ac:dyDescent="0.25">
      <c r="A8" s="56" t="s">
        <v>9</v>
      </c>
      <c r="B8" s="57"/>
      <c r="C8" t="s">
        <v>26</v>
      </c>
    </row>
    <row r="9" spans="1:4" x14ac:dyDescent="0.25">
      <c r="A9" s="58" t="s">
        <v>2</v>
      </c>
      <c r="B9" s="59"/>
      <c r="C9" t="s">
        <v>26</v>
      </c>
    </row>
    <row r="10" spans="1:4" x14ac:dyDescent="0.25">
      <c r="A10" s="58" t="s">
        <v>11</v>
      </c>
      <c r="B10" s="59"/>
      <c r="C10" t="s">
        <v>38</v>
      </c>
    </row>
    <row r="11" spans="1:4" x14ac:dyDescent="0.25">
      <c r="A11" s="55" t="s">
        <v>13</v>
      </c>
      <c r="B11" s="11" t="s">
        <v>3</v>
      </c>
      <c r="C11" t="s">
        <v>28</v>
      </c>
    </row>
    <row r="12" spans="1:4" x14ac:dyDescent="0.25">
      <c r="A12" s="55"/>
      <c r="B12" s="12" t="s">
        <v>4</v>
      </c>
      <c r="C12" t="s">
        <v>27</v>
      </c>
    </row>
    <row r="13" spans="1:4" x14ac:dyDescent="0.25">
      <c r="A13" s="55"/>
      <c r="B13" s="12" t="s">
        <v>5</v>
      </c>
      <c r="C13" t="s">
        <v>29</v>
      </c>
    </row>
    <row r="14" spans="1:4" x14ac:dyDescent="0.25">
      <c r="A14" s="55"/>
      <c r="B14" s="12" t="s">
        <v>6</v>
      </c>
      <c r="C14" t="s">
        <v>32</v>
      </c>
    </row>
    <row r="15" spans="1:4" x14ac:dyDescent="0.25">
      <c r="A15" s="55" t="s">
        <v>12</v>
      </c>
      <c r="B15" s="12" t="s">
        <v>14</v>
      </c>
      <c r="C15" t="s">
        <v>30</v>
      </c>
    </row>
    <row r="16" spans="1:4" x14ac:dyDescent="0.25">
      <c r="A16" s="55"/>
      <c r="B16" s="12" t="s">
        <v>15</v>
      </c>
      <c r="C16" t="s">
        <v>31</v>
      </c>
    </row>
    <row r="17" spans="1:3" x14ac:dyDescent="0.25">
      <c r="A17" s="55"/>
      <c r="B17" s="13" t="s">
        <v>17</v>
      </c>
      <c r="C17" t="s">
        <v>33</v>
      </c>
    </row>
    <row r="18" spans="1:3" ht="24" x14ac:dyDescent="0.25">
      <c r="A18" s="55"/>
      <c r="B18" s="13" t="s">
        <v>18</v>
      </c>
      <c r="C18" t="s">
        <v>34</v>
      </c>
    </row>
    <row r="19" spans="1:3" x14ac:dyDescent="0.25">
      <c r="A19" s="55"/>
      <c r="B19" s="13" t="s">
        <v>19</v>
      </c>
      <c r="C19" t="s">
        <v>35</v>
      </c>
    </row>
    <row r="20" spans="1:3" x14ac:dyDescent="0.25">
      <c r="A20" s="14" t="s">
        <v>20</v>
      </c>
      <c r="B20" s="13" t="s">
        <v>21</v>
      </c>
      <c r="C20" t="s">
        <v>36</v>
      </c>
    </row>
  </sheetData>
  <sheetProtection algorithmName="SHA-512" hashValue="ATsvKT+iCw4K3DLJ+hjrNGcCqJ2pFsooWKIbRPHs75TJFolSlGNLszXA1yoeR1jpe0ZfGNmRQYgra5ggWqRvkQ==" saltValue="gUye36NWNCX9pf1TdKvnyg==" spinCount="100000" sheet="1" objects="1" scenarios="1"/>
  <mergeCells count="8">
    <mergeCell ref="A4:D4"/>
    <mergeCell ref="A11:A14"/>
    <mergeCell ref="A15:A19"/>
    <mergeCell ref="A6:B6"/>
    <mergeCell ref="A7:B7"/>
    <mergeCell ref="A8:B8"/>
    <mergeCell ref="A9:B9"/>
    <mergeCell ref="A10:B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</cols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8</v>
      </c>
    </row>
    <row r="4" spans="1:1" x14ac:dyDescent="0.25">
      <c r="A4" t="s">
        <v>10</v>
      </c>
    </row>
    <row r="5" spans="1:1" x14ac:dyDescent="0.25">
      <c r="A5" t="s">
        <v>23</v>
      </c>
    </row>
    <row r="6" spans="1:1" x14ac:dyDescent="0.25">
      <c r="A6" t="s">
        <v>22</v>
      </c>
    </row>
  </sheetData>
  <sheetProtection algorithmName="SHA-512" hashValue="zZQEEfNA1HTcS2+fh4ZHifSfbwNEiQHqQ+/z7c+AC6G0vKPoeUm8KQ8RXcf9B8JTiIj5B9fhwOf81u5qJIQhRw==" saltValue="5UYKmuiLBgAl2mxdkhKjUQ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Enero</vt:lpstr>
      <vt:lpstr>Ayuda</vt:lpstr>
      <vt:lpstr>LD</vt:lpstr>
      <vt:lpstr>Enero!CLASIFICACIÓN</vt:lpstr>
      <vt:lpstr>CLASIFICACIÓN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 Valderrama Guzman</dc:creator>
  <cp:lastModifiedBy>Edison</cp:lastModifiedBy>
  <dcterms:created xsi:type="dcterms:W3CDTF">2018-11-15T13:30:12Z</dcterms:created>
  <dcterms:modified xsi:type="dcterms:W3CDTF">2019-04-19T20:17:44Z</dcterms:modified>
</cp:coreProperties>
</file>