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ric/Documents/Projects/ncaa-bball-2019/"/>
    </mc:Choice>
  </mc:AlternateContent>
  <bookViews>
    <workbookView xWindow="240" yWindow="540" windowWidth="25360" windowHeight="15380" tabRatio="500"/>
  </bookViews>
  <sheets>
    <sheet name="Sheet1" sheetId="1" r:id="rId1"/>
    <sheet name="odds" sheetId="2" r:id="rId2"/>
    <sheet name="scurve" sheetId="3" r:id="rId3"/>
    <sheet name="bind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</calcChain>
</file>

<file path=xl/sharedStrings.xml><?xml version="1.0" encoding="utf-8"?>
<sst xmlns="http://schemas.openxmlformats.org/spreadsheetml/2006/main" count="228" uniqueCount="91">
  <si>
    <t>team</t>
  </si>
  <si>
    <t>odds</t>
  </si>
  <si>
    <t>Virginia</t>
  </si>
  <si>
    <t>TEAM</t>
  </si>
  <si>
    <t>team_name</t>
  </si>
  <si>
    <t>S-DIFF</t>
  </si>
  <si>
    <t>EXP</t>
  </si>
  <si>
    <t>ACT</t>
  </si>
  <si>
    <t>calculated-seed</t>
  </si>
  <si>
    <t>seed weighted s-diff</t>
  </si>
  <si>
    <t>rank weighted s-diff</t>
  </si>
  <si>
    <t>team_seed</t>
  </si>
  <si>
    <t>total</t>
  </si>
  <si>
    <t>Duke</t>
  </si>
  <si>
    <t>Gonzaga</t>
  </si>
  <si>
    <t>Michigan St.</t>
  </si>
  <si>
    <t>North Carolina</t>
  </si>
  <si>
    <t>Michigan State</t>
  </si>
  <si>
    <t>Kentucky</t>
  </si>
  <si>
    <t>Tennessee</t>
  </si>
  <si>
    <t>Michigan</t>
  </si>
  <si>
    <t>Texas Tech</t>
  </si>
  <si>
    <t>Purdue</t>
  </si>
  <si>
    <t>Houston</t>
  </si>
  <si>
    <t>Virginia Tech</t>
  </si>
  <si>
    <t>Kansas</t>
  </si>
  <si>
    <t>Auburn</t>
  </si>
  <si>
    <t>Wisconsin</t>
  </si>
  <si>
    <t>Iowa St.</t>
  </si>
  <si>
    <t>Marquette</t>
  </si>
  <si>
    <t>Iowa State</t>
  </si>
  <si>
    <t>Villanova</t>
  </si>
  <si>
    <t>Maryland</t>
  </si>
  <si>
    <t>Buffalo</t>
  </si>
  <si>
    <t>Cincinnati</t>
  </si>
  <si>
    <t>Louisville</t>
  </si>
  <si>
    <t>Nevada</t>
  </si>
  <si>
    <t>Wofford</t>
  </si>
  <si>
    <t>Syracuse</t>
  </si>
  <si>
    <t>Mississippi</t>
  </si>
  <si>
    <t>Florida</t>
  </si>
  <si>
    <t>Oklahoma</t>
  </si>
  <si>
    <t>Washington</t>
  </si>
  <si>
    <t>Baylor</t>
  </si>
  <si>
    <t>Iowa</t>
  </si>
  <si>
    <t>Seton Hall</t>
  </si>
  <si>
    <t>Minnesota</t>
  </si>
  <si>
    <t>Saint Mary's (CA)</t>
  </si>
  <si>
    <t>Belmont</t>
  </si>
  <si>
    <t>Saint Mary's</t>
  </si>
  <si>
    <t>Oregon</t>
  </si>
  <si>
    <t>Florida St.</t>
  </si>
  <si>
    <t>Liberty</t>
  </si>
  <si>
    <t>Vermont</t>
  </si>
  <si>
    <t>Northeastern</t>
  </si>
  <si>
    <t>Saint Louis</t>
  </si>
  <si>
    <t>Yale</t>
  </si>
  <si>
    <t>Old Dominion</t>
  </si>
  <si>
    <t>Montana</t>
  </si>
  <si>
    <t>Colgate</t>
  </si>
  <si>
    <t>LSU</t>
  </si>
  <si>
    <t>Bradley</t>
  </si>
  <si>
    <t>Iona</t>
  </si>
  <si>
    <t>Mississippi St.</t>
  </si>
  <si>
    <t>Kansas St.</t>
  </si>
  <si>
    <t>VCU</t>
  </si>
  <si>
    <t>Utah St.</t>
  </si>
  <si>
    <t>UCF</t>
  </si>
  <si>
    <t>Ohio St.</t>
  </si>
  <si>
    <t>N Mexico St.</t>
  </si>
  <si>
    <t>Murray St.</t>
  </si>
  <si>
    <t>Arizona St.</t>
  </si>
  <si>
    <t>St. John's</t>
  </si>
  <si>
    <t>UC Irvine</t>
  </si>
  <si>
    <t>N. Kentucky</t>
  </si>
  <si>
    <t>Georgia St.</t>
  </si>
  <si>
    <t>Ab. Christian</t>
  </si>
  <si>
    <t>Gardner Webb</t>
  </si>
  <si>
    <t>N Dakota St.</t>
  </si>
  <si>
    <t>F. Dickinson</t>
  </si>
  <si>
    <t>NC Central</t>
  </si>
  <si>
    <t>binder-average</t>
  </si>
  <si>
    <t>bpi</t>
  </si>
  <si>
    <t>kpi</t>
  </si>
  <si>
    <t>lrmc</t>
  </si>
  <si>
    <t>net</t>
  </si>
  <si>
    <t>pom</t>
  </si>
  <si>
    <t>sag</t>
  </si>
  <si>
    <t>srs</t>
  </si>
  <si>
    <t>Miss St.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</si>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</sst>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33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14.5" defaultRowHeight="15.75" customHeight="1" x14ac:dyDescent="0.15"/>
  <sheetData>
    <row r="1" spans="1:5" ht="15.75" customHeight="1" x14ac:dyDescent="0.15">
      <c r="A1" s="2" t="s">
        <v>4</v>
      </c>
      <c r="B1" s="2" t="s">
        <v>11</v>
      </c>
      <c r="C1" s="1" t="s">
        <v>90</v>
      </c>
      <c r="D1" s="2" t="s">
        <v>12</v>
      </c>
      <c r="E1">
        <f>SUM(C2:C9)</f>
        <v>100</v>
      </c>
    </row>
    <row r="2" spans="1:5" ht="15.75" customHeight="1" x14ac:dyDescent="0.15">
      <c r="A2" s="2" t="s">
        <v>2</v>
      </c>
      <c r="B2" s="2">
        <v>1</v>
      </c>
      <c r="C2">
        <v>25</v>
      </c>
    </row>
    <row r="3" spans="1:5" ht="15.75" customHeight="1" x14ac:dyDescent="0.15">
      <c r="A3" s="2" t="s">
        <v>17</v>
      </c>
      <c r="B3" s="2">
        <v>2</v>
      </c>
      <c r="C3">
        <v>21</v>
      </c>
    </row>
    <row r="4" spans="1:5" ht="15.75" customHeight="1" x14ac:dyDescent="0.15">
      <c r="A4" s="2" t="s">
        <v>24</v>
      </c>
      <c r="B4" s="2">
        <v>4</v>
      </c>
      <c r="C4">
        <v>15</v>
      </c>
    </row>
    <row r="5" spans="1:5" ht="15.75" customHeight="1" x14ac:dyDescent="0.15">
      <c r="A5" s="2" t="s">
        <v>26</v>
      </c>
      <c r="B5" s="2">
        <v>5</v>
      </c>
      <c r="C5">
        <v>12</v>
      </c>
    </row>
    <row r="6" spans="1:5" ht="15.75" customHeight="1" x14ac:dyDescent="0.15">
      <c r="A6" s="2" t="s">
        <v>30</v>
      </c>
      <c r="B6" s="2">
        <v>6</v>
      </c>
      <c r="C6">
        <v>10</v>
      </c>
    </row>
    <row r="7" spans="1:5" ht="15.75" customHeight="1" x14ac:dyDescent="0.15">
      <c r="A7" s="2" t="s">
        <v>33</v>
      </c>
      <c r="B7" s="2">
        <v>6</v>
      </c>
      <c r="C7">
        <v>10</v>
      </c>
    </row>
    <row r="8" spans="1:5" ht="15.75" customHeight="1" x14ac:dyDescent="0.15">
      <c r="A8" s="2" t="s">
        <v>40</v>
      </c>
      <c r="B8" s="2">
        <v>10</v>
      </c>
      <c r="C8">
        <v>4</v>
      </c>
    </row>
    <row r="9" spans="1:5" ht="15.75" customHeight="1" x14ac:dyDescent="0.15">
      <c r="A9" s="2" t="s">
        <v>47</v>
      </c>
      <c r="B9" s="2">
        <v>11</v>
      </c>
      <c r="C9">
        <v>3</v>
      </c>
    </row>
    <row r="10" spans="1:5" ht="15.75" customHeight="1" x14ac:dyDescent="0.15">
      <c r="A10" s="2"/>
      <c r="B10" s="1"/>
    </row>
    <row r="11" spans="1:5" ht="15.75" customHeight="1" x14ac:dyDescent="0.15">
      <c r="A11" s="2"/>
      <c r="B11" s="1"/>
    </row>
    <row r="12" spans="1:5" ht="15.75" customHeight="1" x14ac:dyDescent="0.15">
      <c r="A12" s="2"/>
      <c r="B12" s="1"/>
    </row>
    <row r="13" spans="1:5" ht="13" x14ac:dyDescent="0.15">
      <c r="A13" s="2"/>
      <c r="B13" s="2"/>
    </row>
    <row r="14" spans="1:5" ht="13" x14ac:dyDescent="0.15">
      <c r="A14" s="2"/>
      <c r="B14" s="2"/>
    </row>
    <row r="15" spans="1:5" ht="13" x14ac:dyDescent="0.15">
      <c r="A15" s="2"/>
      <c r="B15" s="2"/>
    </row>
    <row r="16" spans="1:5" ht="13" x14ac:dyDescent="0.15">
      <c r="A16" s="2"/>
      <c r="B16" s="2"/>
    </row>
    <row r="17" spans="1:2" ht="13" x14ac:dyDescent="0.15">
      <c r="A17" s="2"/>
      <c r="B17" s="2"/>
    </row>
    <row r="18" spans="1:2" ht="13" x14ac:dyDescent="0.15">
      <c r="A18" s="2"/>
      <c r="B18" s="2"/>
    </row>
    <row r="19" spans="1:2" ht="13" x14ac:dyDescent="0.15">
      <c r="A19" s="2"/>
      <c r="B19" s="2"/>
    </row>
    <row r="20" spans="1:2" ht="13" x14ac:dyDescent="0.15">
      <c r="A20" s="2"/>
      <c r="B20" s="2"/>
    </row>
    <row r="21" spans="1:2" ht="13" x14ac:dyDescent="0.15">
      <c r="A21" s="2"/>
      <c r="B21" s="2"/>
    </row>
    <row r="22" spans="1:2" ht="13" x14ac:dyDescent="0.15">
      <c r="A22" s="2"/>
      <c r="B22" s="2"/>
    </row>
    <row r="23" spans="1:2" ht="13" x14ac:dyDescent="0.15">
      <c r="A23" s="2"/>
      <c r="B23" s="2"/>
    </row>
    <row r="24" spans="1:2" ht="13" x14ac:dyDescent="0.15">
      <c r="A24" s="2"/>
      <c r="B24" s="2"/>
    </row>
    <row r="25" spans="1:2" ht="13" x14ac:dyDescent="0.15">
      <c r="A25" s="2"/>
      <c r="B25" s="2"/>
    </row>
    <row r="26" spans="1:2" ht="13" x14ac:dyDescent="0.15">
      <c r="A26" s="2"/>
      <c r="B26" s="2"/>
    </row>
    <row r="27" spans="1:2" ht="13" x14ac:dyDescent="0.15">
      <c r="A27" s="2"/>
      <c r="B27" s="2"/>
    </row>
    <row r="28" spans="1:2" ht="13" x14ac:dyDescent="0.15">
      <c r="A28" s="2"/>
      <c r="B28" s="2"/>
    </row>
    <row r="29" spans="1:2" ht="13" x14ac:dyDescent="0.15">
      <c r="A29" s="2"/>
      <c r="B29" s="2"/>
    </row>
    <row r="30" spans="1:2" ht="13" x14ac:dyDescent="0.15">
      <c r="A30" s="2"/>
      <c r="B30" s="2"/>
    </row>
    <row r="31" spans="1:2" ht="13" x14ac:dyDescent="0.15">
      <c r="A31" s="2"/>
      <c r="B31" s="1"/>
    </row>
    <row r="32" spans="1:2" ht="13" x14ac:dyDescent="0.15">
      <c r="A32" s="2"/>
      <c r="B32" s="1"/>
    </row>
    <row r="33" spans="1:2" ht="13" x14ac:dyDescent="0.15">
      <c r="A33" s="2"/>
      <c r="B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 t="s">
        <v>2</v>
      </c>
      <c r="B2">
        <f>8/1</f>
        <v>8</v>
      </c>
    </row>
    <row r="3" spans="1:2" ht="15.75" customHeight="1" x14ac:dyDescent="0.15">
      <c r="A3" s="1" t="s">
        <v>13</v>
      </c>
      <c r="B3">
        <f>2</f>
        <v>2</v>
      </c>
    </row>
    <row r="4" spans="1:2" ht="15.75" customHeight="1" x14ac:dyDescent="0.15">
      <c r="A4" s="1" t="s">
        <v>14</v>
      </c>
      <c r="B4">
        <f>5</f>
        <v>5</v>
      </c>
    </row>
    <row r="5" spans="1:2" ht="15.75" customHeight="1" x14ac:dyDescent="0.15">
      <c r="A5" s="1" t="s">
        <v>15</v>
      </c>
      <c r="B5" s="1">
        <v>14</v>
      </c>
    </row>
    <row r="6" spans="1:2" ht="15.75" customHeight="1" x14ac:dyDescent="0.15">
      <c r="A6" s="1" t="s">
        <v>16</v>
      </c>
      <c r="B6">
        <f>6</f>
        <v>6</v>
      </c>
    </row>
    <row r="7" spans="1:2" ht="15.75" customHeight="1" x14ac:dyDescent="0.15">
      <c r="A7" s="1" t="s">
        <v>20</v>
      </c>
      <c r="B7">
        <f>20</f>
        <v>20</v>
      </c>
    </row>
    <row r="8" spans="1:2" ht="15.75" customHeight="1" x14ac:dyDescent="0.15">
      <c r="A8" s="1" t="s">
        <v>19</v>
      </c>
      <c r="B8">
        <f>16</f>
        <v>16</v>
      </c>
    </row>
    <row r="9" spans="1:2" ht="15.75" customHeight="1" x14ac:dyDescent="0.15">
      <c r="A9" s="1" t="s">
        <v>18</v>
      </c>
      <c r="B9">
        <f>12</f>
        <v>12</v>
      </c>
    </row>
    <row r="10" spans="1:2" ht="15.75" customHeight="1" x14ac:dyDescent="0.15">
      <c r="A10" s="1" t="s">
        <v>21</v>
      </c>
      <c r="B10">
        <f>20</f>
        <v>20</v>
      </c>
    </row>
    <row r="11" spans="1:2" ht="15.75" customHeight="1" x14ac:dyDescent="0.15">
      <c r="A11" s="1" t="s">
        <v>22</v>
      </c>
      <c r="B11">
        <f>30</f>
        <v>30</v>
      </c>
    </row>
    <row r="12" spans="1:2" ht="15.75" customHeight="1" x14ac:dyDescent="0.15">
      <c r="A12" s="1" t="s">
        <v>24</v>
      </c>
      <c r="B12">
        <f>80</f>
        <v>80</v>
      </c>
    </row>
    <row r="13" spans="1:2" ht="15.75" customHeight="1" x14ac:dyDescent="0.15">
      <c r="A13" s="1" t="s">
        <v>23</v>
      </c>
      <c r="B13">
        <f>40</f>
        <v>40</v>
      </c>
    </row>
    <row r="14" spans="1:2" ht="15.75" customHeight="1" x14ac:dyDescent="0.15">
      <c r="A14" s="1" t="s">
        <v>26</v>
      </c>
      <c r="B14">
        <f>60</f>
        <v>60</v>
      </c>
    </row>
    <row r="15" spans="1:2" ht="15.75" customHeight="1" x14ac:dyDescent="0.15">
      <c r="A15" s="1" t="s">
        <v>27</v>
      </c>
      <c r="B15">
        <f>100</f>
        <v>100</v>
      </c>
    </row>
    <row r="16" spans="1:2" ht="15.75" customHeight="1" x14ac:dyDescent="0.15">
      <c r="A16" s="1" t="s">
        <v>51</v>
      </c>
      <c r="B16">
        <f>30</f>
        <v>30</v>
      </c>
    </row>
    <row r="17" spans="1:2" ht="15.75" customHeight="1" x14ac:dyDescent="0.15">
      <c r="A17" s="1" t="s">
        <v>28</v>
      </c>
      <c r="B17">
        <f>40</f>
        <v>40</v>
      </c>
    </row>
    <row r="18" spans="1:2" ht="15.75" customHeight="1" x14ac:dyDescent="0.15">
      <c r="A18" s="1" t="s">
        <v>25</v>
      </c>
      <c r="B18">
        <f>60</f>
        <v>60</v>
      </c>
    </row>
    <row r="19" spans="1:2" ht="15.75" customHeight="1" x14ac:dyDescent="0.15">
      <c r="A19" s="1" t="s">
        <v>60</v>
      </c>
      <c r="B19">
        <f>50</f>
        <v>50</v>
      </c>
    </row>
    <row r="20" spans="1:2" ht="15.75" customHeight="1" x14ac:dyDescent="0.15">
      <c r="A20" s="1" t="s">
        <v>35</v>
      </c>
      <c r="B20">
        <f t="shared" ref="B20:B21" si="0">100</f>
        <v>100</v>
      </c>
    </row>
    <row r="21" spans="1:2" ht="15.75" customHeight="1" x14ac:dyDescent="0.15">
      <c r="A21" s="1" t="s">
        <v>33</v>
      </c>
      <c r="B21">
        <f t="shared" si="0"/>
        <v>100</v>
      </c>
    </row>
    <row r="22" spans="1:2" ht="15.75" customHeight="1" x14ac:dyDescent="0.15">
      <c r="A22" s="1" t="s">
        <v>63</v>
      </c>
      <c r="B22" s="1">
        <v>200</v>
      </c>
    </row>
    <row r="23" spans="1:2" ht="15.75" customHeight="1" x14ac:dyDescent="0.15">
      <c r="A23" s="1" t="s">
        <v>31</v>
      </c>
      <c r="B23">
        <f>50</f>
        <v>50</v>
      </c>
    </row>
    <row r="24" spans="1:2" ht="15.75" customHeight="1" x14ac:dyDescent="0.15">
      <c r="A24" s="1" t="s">
        <v>36</v>
      </c>
      <c r="B24" s="1">
        <v>100</v>
      </c>
    </row>
    <row r="25" spans="1:2" ht="15.75" customHeight="1" x14ac:dyDescent="0.15">
      <c r="A25" s="1" t="s">
        <v>64</v>
      </c>
      <c r="B25" s="1">
        <v>80</v>
      </c>
    </row>
    <row r="26" spans="1:2" ht="15.75" customHeight="1" x14ac:dyDescent="0.15">
      <c r="A26" s="1" t="s">
        <v>37</v>
      </c>
      <c r="B26" s="1">
        <v>300</v>
      </c>
    </row>
    <row r="27" spans="1:2" ht="15.75" customHeight="1" x14ac:dyDescent="0.15">
      <c r="A27" s="1" t="s">
        <v>29</v>
      </c>
      <c r="B27" s="1">
        <v>80</v>
      </c>
    </row>
    <row r="28" spans="1:2" ht="15.75" customHeight="1" x14ac:dyDescent="0.15">
      <c r="A28" s="1" t="s">
        <v>32</v>
      </c>
      <c r="B28" s="1">
        <v>300</v>
      </c>
    </row>
    <row r="29" spans="1:2" ht="15.75" customHeight="1" x14ac:dyDescent="0.15">
      <c r="A29" s="1" t="s">
        <v>40</v>
      </c>
      <c r="B29" s="1">
        <v>200</v>
      </c>
    </row>
    <row r="30" spans="1:2" ht="15.75" customHeight="1" x14ac:dyDescent="0.15">
      <c r="A30" s="1" t="s">
        <v>34</v>
      </c>
      <c r="B30" s="1">
        <v>100</v>
      </c>
    </row>
    <row r="31" spans="1:2" ht="15.75" customHeight="1" x14ac:dyDescent="0.15">
      <c r="A31" s="1" t="s">
        <v>38</v>
      </c>
      <c r="B31" s="1">
        <v>100</v>
      </c>
    </row>
    <row r="32" spans="1:2" ht="15.75" customHeight="1" x14ac:dyDescent="0.15">
      <c r="A32" s="1" t="s">
        <v>41</v>
      </c>
      <c r="B32" s="1">
        <v>500</v>
      </c>
    </row>
    <row r="33" spans="1:2" ht="15.75" customHeight="1" x14ac:dyDescent="0.15">
      <c r="A33" s="1" t="s">
        <v>49</v>
      </c>
      <c r="B33" s="1">
        <v>1000</v>
      </c>
    </row>
    <row r="34" spans="1:2" ht="15.75" customHeight="1" x14ac:dyDescent="0.15">
      <c r="A34" s="1" t="s">
        <v>65</v>
      </c>
      <c r="B34" s="1">
        <v>500</v>
      </c>
    </row>
    <row r="35" spans="1:2" ht="15.75" customHeight="1" x14ac:dyDescent="0.15">
      <c r="A35" s="1" t="s">
        <v>66</v>
      </c>
      <c r="B35" s="1">
        <v>500</v>
      </c>
    </row>
    <row r="36" spans="1:2" ht="15.75" customHeight="1" x14ac:dyDescent="0.15">
      <c r="A36" s="1" t="s">
        <v>44</v>
      </c>
      <c r="B36" s="1">
        <v>300</v>
      </c>
    </row>
    <row r="37" spans="1:2" ht="15.75" customHeight="1" x14ac:dyDescent="0.15">
      <c r="A37" s="1" t="s">
        <v>50</v>
      </c>
      <c r="B37" s="1">
        <v>200</v>
      </c>
    </row>
    <row r="38" spans="1:2" ht="15.75" customHeight="1" x14ac:dyDescent="0.15">
      <c r="A38" s="1" t="s">
        <v>67</v>
      </c>
      <c r="B38" s="1">
        <v>300</v>
      </c>
    </row>
    <row r="39" spans="1:2" ht="15.75" customHeight="1" x14ac:dyDescent="0.15">
      <c r="A39" s="1" t="s">
        <v>43</v>
      </c>
      <c r="B39" s="1">
        <v>1000</v>
      </c>
    </row>
    <row r="40" spans="1:2" ht="15.75" customHeight="1" x14ac:dyDescent="0.15">
      <c r="A40" s="1" t="s">
        <v>39</v>
      </c>
      <c r="B40" s="1">
        <v>500</v>
      </c>
    </row>
    <row r="41" spans="1:2" ht="15.75" customHeight="1" x14ac:dyDescent="0.15">
      <c r="A41" s="1" t="s">
        <v>68</v>
      </c>
      <c r="B41" s="1">
        <v>1000</v>
      </c>
    </row>
    <row r="42" spans="1:2" ht="15.75" customHeight="1" x14ac:dyDescent="0.15">
      <c r="A42" s="1" t="s">
        <v>42</v>
      </c>
      <c r="B42" s="1">
        <v>500</v>
      </c>
    </row>
    <row r="43" spans="1:2" ht="15.75" customHeight="1" x14ac:dyDescent="0.15">
      <c r="A43" s="1" t="s">
        <v>46</v>
      </c>
      <c r="B43" s="1">
        <v>500</v>
      </c>
    </row>
    <row r="44" spans="1:2" ht="15.75" customHeight="1" x14ac:dyDescent="0.15">
      <c r="A44" s="1" t="s">
        <v>69</v>
      </c>
      <c r="B44" s="1">
        <v>300</v>
      </c>
    </row>
    <row r="45" spans="1:2" ht="15.75" customHeight="1" x14ac:dyDescent="0.15">
      <c r="A45" s="1" t="s">
        <v>45</v>
      </c>
      <c r="B45" s="1">
        <v>300</v>
      </c>
    </row>
    <row r="46" spans="1:2" ht="15.75" customHeight="1" x14ac:dyDescent="0.15">
      <c r="A46" s="1" t="s">
        <v>48</v>
      </c>
      <c r="B46" s="1">
        <v>1000</v>
      </c>
    </row>
    <row r="47" spans="1:2" ht="13" x14ac:dyDescent="0.15">
      <c r="A47" s="1" t="s">
        <v>70</v>
      </c>
      <c r="B47" s="1">
        <v>300</v>
      </c>
    </row>
    <row r="48" spans="1:2" ht="13" x14ac:dyDescent="0.15">
      <c r="A48" s="1" t="s">
        <v>71</v>
      </c>
      <c r="B48" s="1">
        <v>1000</v>
      </c>
    </row>
    <row r="49" spans="1:2" ht="13" x14ac:dyDescent="0.15">
      <c r="A49" s="1" t="s">
        <v>72</v>
      </c>
      <c r="B49" s="1">
        <v>1000</v>
      </c>
    </row>
    <row r="50" spans="1:2" ht="13" x14ac:dyDescent="0.15">
      <c r="A50" s="1" t="s">
        <v>73</v>
      </c>
      <c r="B50" s="1">
        <v>1000</v>
      </c>
    </row>
    <row r="51" spans="1:2" ht="13" x14ac:dyDescent="0.15">
      <c r="A51" s="1" t="s">
        <v>53</v>
      </c>
      <c r="B51" s="1">
        <v>2000</v>
      </c>
    </row>
    <row r="52" spans="1:2" ht="13" x14ac:dyDescent="0.15">
      <c r="A52" s="1" t="s">
        <v>52</v>
      </c>
      <c r="B52" s="1">
        <v>1000</v>
      </c>
    </row>
    <row r="53" spans="1:2" ht="13" x14ac:dyDescent="0.15">
      <c r="A53" s="1" t="s">
        <v>54</v>
      </c>
      <c r="B53" s="1">
        <v>1000</v>
      </c>
    </row>
    <row r="54" spans="1:2" ht="13" x14ac:dyDescent="0.15">
      <c r="A54" s="1" t="s">
        <v>56</v>
      </c>
      <c r="B54" s="1">
        <v>1000</v>
      </c>
    </row>
    <row r="55" spans="1:2" ht="13" x14ac:dyDescent="0.15">
      <c r="A55" s="1" t="s">
        <v>55</v>
      </c>
      <c r="B55" s="1">
        <v>1000</v>
      </c>
    </row>
    <row r="56" spans="1:2" ht="13" x14ac:dyDescent="0.15">
      <c r="A56" s="1" t="s">
        <v>57</v>
      </c>
      <c r="B56" s="1">
        <v>1000</v>
      </c>
    </row>
    <row r="57" spans="1:2" ht="13" x14ac:dyDescent="0.15">
      <c r="A57" s="1" t="s">
        <v>74</v>
      </c>
      <c r="B57" s="1">
        <v>1000</v>
      </c>
    </row>
    <row r="58" spans="1:2" ht="13" x14ac:dyDescent="0.15">
      <c r="A58" s="1" t="s">
        <v>75</v>
      </c>
      <c r="B58" s="1">
        <v>1000</v>
      </c>
    </row>
    <row r="59" spans="1:2" ht="13" x14ac:dyDescent="0.15">
      <c r="A59" s="1" t="s">
        <v>58</v>
      </c>
      <c r="B59" s="1">
        <v>1000</v>
      </c>
    </row>
    <row r="60" spans="1:2" ht="13" x14ac:dyDescent="0.15">
      <c r="A60" s="1" t="s">
        <v>59</v>
      </c>
      <c r="B60" s="1">
        <v>2000</v>
      </c>
    </row>
    <row r="61" spans="1:2" ht="13" x14ac:dyDescent="0.15">
      <c r="A61" s="1" t="s">
        <v>76</v>
      </c>
      <c r="B61" s="1">
        <v>5000</v>
      </c>
    </row>
    <row r="62" spans="1:2" ht="13" x14ac:dyDescent="0.15">
      <c r="A62" s="1" t="s">
        <v>61</v>
      </c>
      <c r="B62" s="1">
        <v>5000</v>
      </c>
    </row>
    <row r="63" spans="1:2" ht="13" x14ac:dyDescent="0.15">
      <c r="A63" s="1" t="s">
        <v>77</v>
      </c>
      <c r="B63" s="1">
        <v>5000</v>
      </c>
    </row>
    <row r="64" spans="1:2" ht="13" x14ac:dyDescent="0.15">
      <c r="A64" s="1" t="s">
        <v>62</v>
      </c>
      <c r="B64" s="1">
        <v>2000</v>
      </c>
    </row>
    <row r="65" spans="1:2" ht="13" x14ac:dyDescent="0.15">
      <c r="A65" s="1" t="s">
        <v>78</v>
      </c>
      <c r="B65" s="1">
        <v>5000</v>
      </c>
    </row>
    <row r="66" spans="1:2" ht="13" x14ac:dyDescent="0.15">
      <c r="A66" s="1" t="s">
        <v>79</v>
      </c>
      <c r="B66" s="1">
        <v>5000</v>
      </c>
    </row>
    <row r="67" spans="1:2" ht="13" x14ac:dyDescent="0.15">
      <c r="A67" s="1" t="s">
        <v>80</v>
      </c>
      <c r="B67" s="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6" max="6" width="17.5" customWidth="1"/>
  </cols>
  <sheetData>
    <row r="1" spans="1:8" ht="15.75" customHeight="1" x14ac:dyDescent="0.1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ht="15.75" customHeight="1" x14ac:dyDescent="0.15">
      <c r="A2" s="1" t="s">
        <v>2</v>
      </c>
      <c r="B2" s="1">
        <v>1</v>
      </c>
      <c r="C2" s="1">
        <v>1</v>
      </c>
      <c r="D2" s="1">
        <v>2</v>
      </c>
      <c r="E2">
        <v>1</v>
      </c>
      <c r="F2" s="1">
        <f t="shared" ref="F2:F67" si="0">B2/E2</f>
        <v>1</v>
      </c>
      <c r="G2">
        <f t="shared" ref="G2:G67" si="1">B2/D2</f>
        <v>0.5</v>
      </c>
    </row>
    <row r="3" spans="1:8" ht="15.75" customHeight="1" x14ac:dyDescent="0.15">
      <c r="A3" s="1" t="s">
        <v>15</v>
      </c>
      <c r="B3" s="1">
        <v>2</v>
      </c>
      <c r="C3" s="1">
        <v>4</v>
      </c>
      <c r="D3" s="1">
        <v>6</v>
      </c>
      <c r="E3">
        <v>2</v>
      </c>
      <c r="F3" s="1">
        <f t="shared" si="0"/>
        <v>1</v>
      </c>
      <c r="G3">
        <f t="shared" si="1"/>
        <v>0.33333333333333331</v>
      </c>
    </row>
    <row r="4" spans="1:8" ht="15.75" customHeight="1" x14ac:dyDescent="0.15">
      <c r="A4" s="1" t="s">
        <v>28</v>
      </c>
      <c r="B4" s="1">
        <v>8</v>
      </c>
      <c r="C4" s="1">
        <v>16</v>
      </c>
      <c r="D4" s="1">
        <v>24</v>
      </c>
      <c r="E4">
        <v>6</v>
      </c>
      <c r="F4" s="1">
        <f t="shared" si="0"/>
        <v>1.3333333333333333</v>
      </c>
      <c r="G4">
        <f t="shared" si="1"/>
        <v>0.33333333333333331</v>
      </c>
      <c r="H4" s="1"/>
    </row>
    <row r="5" spans="1:8" ht="15.75" customHeight="1" x14ac:dyDescent="0.15">
      <c r="A5" s="1" t="s">
        <v>24</v>
      </c>
      <c r="B5" s="1">
        <v>5</v>
      </c>
      <c r="C5" s="1">
        <v>11</v>
      </c>
      <c r="D5" s="1">
        <v>16</v>
      </c>
      <c r="E5">
        <v>4</v>
      </c>
      <c r="F5" s="1">
        <f t="shared" si="0"/>
        <v>1.25</v>
      </c>
      <c r="G5">
        <f t="shared" si="1"/>
        <v>0.3125</v>
      </c>
    </row>
    <row r="6" spans="1:8" ht="15.75" customHeight="1" x14ac:dyDescent="0.15">
      <c r="A6" s="1" t="s">
        <v>40</v>
      </c>
      <c r="B6" s="1">
        <v>12</v>
      </c>
      <c r="C6" s="1">
        <v>28</v>
      </c>
      <c r="D6" s="1">
        <v>40</v>
      </c>
      <c r="E6">
        <v>10</v>
      </c>
      <c r="F6" s="1">
        <f t="shared" si="0"/>
        <v>1.2</v>
      </c>
      <c r="G6">
        <f t="shared" si="1"/>
        <v>0.3</v>
      </c>
      <c r="H6" s="1"/>
    </row>
    <row r="7" spans="1:8" ht="15.75" customHeight="1" x14ac:dyDescent="0.15">
      <c r="A7" s="1" t="s">
        <v>26</v>
      </c>
      <c r="B7" s="1">
        <v>5</v>
      </c>
      <c r="C7" s="1">
        <v>13</v>
      </c>
      <c r="D7" s="1">
        <v>18</v>
      </c>
      <c r="E7">
        <v>5</v>
      </c>
      <c r="F7" s="1">
        <f t="shared" si="0"/>
        <v>1</v>
      </c>
      <c r="G7">
        <f t="shared" si="1"/>
        <v>0.27777777777777779</v>
      </c>
    </row>
    <row r="8" spans="1:8" ht="15.75" customHeight="1" x14ac:dyDescent="0.15">
      <c r="A8" s="1" t="s">
        <v>49</v>
      </c>
      <c r="B8" s="1">
        <v>12</v>
      </c>
      <c r="C8" s="1">
        <v>32</v>
      </c>
      <c r="D8" s="1">
        <v>44</v>
      </c>
      <c r="E8">
        <v>11</v>
      </c>
      <c r="F8" s="1">
        <f t="shared" si="0"/>
        <v>1.0909090909090908</v>
      </c>
      <c r="G8">
        <f t="shared" si="1"/>
        <v>0.27272727272727271</v>
      </c>
    </row>
    <row r="9" spans="1:8" ht="15.75" customHeight="1" x14ac:dyDescent="0.15">
      <c r="A9" s="1" t="s">
        <v>27</v>
      </c>
      <c r="B9" s="1">
        <v>5</v>
      </c>
      <c r="C9" s="1">
        <v>14</v>
      </c>
      <c r="D9" s="1">
        <v>19</v>
      </c>
      <c r="E9">
        <v>5</v>
      </c>
      <c r="F9" s="1">
        <f t="shared" si="0"/>
        <v>1</v>
      </c>
      <c r="G9">
        <f t="shared" si="1"/>
        <v>0.26315789473684209</v>
      </c>
    </row>
    <row r="10" spans="1:8" ht="15.75" customHeight="1" x14ac:dyDescent="0.15">
      <c r="A10" s="1" t="s">
        <v>14</v>
      </c>
      <c r="B10" s="1">
        <v>1</v>
      </c>
      <c r="C10" s="1">
        <v>3</v>
      </c>
      <c r="D10" s="1">
        <v>4</v>
      </c>
      <c r="E10">
        <v>1</v>
      </c>
      <c r="F10" s="1">
        <f t="shared" si="0"/>
        <v>1</v>
      </c>
      <c r="G10">
        <f t="shared" si="1"/>
        <v>0.25</v>
      </c>
      <c r="H10" s="1"/>
    </row>
    <row r="11" spans="1:8" ht="15.75" customHeight="1" x14ac:dyDescent="0.15">
      <c r="A11" s="1" t="s">
        <v>20</v>
      </c>
      <c r="B11" s="1">
        <v>2</v>
      </c>
      <c r="C11" s="1">
        <v>6</v>
      </c>
      <c r="D11" s="1">
        <v>8</v>
      </c>
      <c r="E11">
        <v>2</v>
      </c>
      <c r="F11" s="1">
        <f t="shared" si="0"/>
        <v>1</v>
      </c>
      <c r="G11">
        <f t="shared" si="1"/>
        <v>0.25</v>
      </c>
      <c r="H11" s="1"/>
    </row>
    <row r="12" spans="1:8" ht="15.75" customHeight="1" x14ac:dyDescent="0.15">
      <c r="A12" s="1" t="s">
        <v>50</v>
      </c>
      <c r="B12" s="1">
        <v>12</v>
      </c>
      <c r="C12" s="1">
        <v>36</v>
      </c>
      <c r="D12" s="1">
        <v>48</v>
      </c>
      <c r="E12">
        <v>12</v>
      </c>
      <c r="F12" s="1">
        <f t="shared" si="0"/>
        <v>1</v>
      </c>
      <c r="G12">
        <f t="shared" si="1"/>
        <v>0.25</v>
      </c>
    </row>
    <row r="13" spans="1:8" ht="15.75" customHeight="1" x14ac:dyDescent="0.15">
      <c r="A13" s="1" t="s">
        <v>35</v>
      </c>
      <c r="B13" s="1">
        <v>6</v>
      </c>
      <c r="C13" s="1">
        <v>19</v>
      </c>
      <c r="D13" s="1">
        <v>25</v>
      </c>
      <c r="E13">
        <v>7</v>
      </c>
      <c r="F13" s="1">
        <f t="shared" si="0"/>
        <v>0.8571428571428571</v>
      </c>
      <c r="G13">
        <f t="shared" si="1"/>
        <v>0.24</v>
      </c>
      <c r="H13" s="1"/>
    </row>
    <row r="14" spans="1:8" ht="15.75" customHeight="1" x14ac:dyDescent="0.15">
      <c r="A14" s="1" t="s">
        <v>22</v>
      </c>
      <c r="B14" s="1">
        <v>2</v>
      </c>
      <c r="C14" s="1">
        <v>10</v>
      </c>
      <c r="D14" s="1">
        <v>12</v>
      </c>
      <c r="E14">
        <v>3</v>
      </c>
      <c r="F14" s="1">
        <f t="shared" si="0"/>
        <v>0.66666666666666663</v>
      </c>
      <c r="G14">
        <f t="shared" si="1"/>
        <v>0.16666666666666666</v>
      </c>
    </row>
    <row r="15" spans="1:8" ht="15.75" customHeight="1" x14ac:dyDescent="0.15">
      <c r="A15" s="1" t="s">
        <v>41</v>
      </c>
      <c r="B15" s="1">
        <v>5</v>
      </c>
      <c r="C15" s="1">
        <v>31</v>
      </c>
      <c r="D15" s="1">
        <v>36</v>
      </c>
      <c r="E15">
        <v>9</v>
      </c>
      <c r="F15" s="1">
        <f t="shared" si="0"/>
        <v>0.55555555555555558</v>
      </c>
      <c r="G15">
        <f t="shared" si="1"/>
        <v>0.1388888888888889</v>
      </c>
    </row>
    <row r="16" spans="1:8" ht="15.75" customHeight="1" x14ac:dyDescent="0.15">
      <c r="A16" s="1" t="s">
        <v>33</v>
      </c>
      <c r="B16" s="1">
        <v>3</v>
      </c>
      <c r="C16" s="1">
        <v>20</v>
      </c>
      <c r="D16" s="1">
        <v>23</v>
      </c>
      <c r="E16">
        <v>6</v>
      </c>
      <c r="F16" s="1">
        <f t="shared" si="0"/>
        <v>0.5</v>
      </c>
      <c r="G16">
        <f t="shared" si="1"/>
        <v>0.13043478260869565</v>
      </c>
      <c r="H16" s="1"/>
    </row>
    <row r="17" spans="1:8" ht="15.75" customHeight="1" x14ac:dyDescent="0.15">
      <c r="A17" s="1" t="s">
        <v>69</v>
      </c>
      <c r="B17" s="1">
        <v>6</v>
      </c>
      <c r="C17" s="1">
        <v>43</v>
      </c>
      <c r="D17" s="1">
        <v>49</v>
      </c>
      <c r="E17">
        <v>13</v>
      </c>
      <c r="F17" s="1">
        <f t="shared" si="0"/>
        <v>0.46153846153846156</v>
      </c>
      <c r="G17">
        <f t="shared" si="1"/>
        <v>0.12244897959183673</v>
      </c>
    </row>
    <row r="18" spans="1:8" ht="15.75" customHeight="1" x14ac:dyDescent="0.15">
      <c r="A18" s="1" t="s">
        <v>36</v>
      </c>
      <c r="B18" s="1">
        <v>3</v>
      </c>
      <c r="C18" s="1">
        <v>23</v>
      </c>
      <c r="D18" s="1">
        <v>26</v>
      </c>
      <c r="E18">
        <v>7</v>
      </c>
      <c r="F18" s="1">
        <f t="shared" si="0"/>
        <v>0.42857142857142855</v>
      </c>
      <c r="G18">
        <f t="shared" si="1"/>
        <v>0.11538461538461539</v>
      </c>
    </row>
    <row r="19" spans="1:8" ht="15.75" customHeight="1" x14ac:dyDescent="0.15">
      <c r="A19" s="1" t="s">
        <v>37</v>
      </c>
      <c r="B19" s="1">
        <v>3</v>
      </c>
      <c r="C19" s="1">
        <v>25</v>
      </c>
      <c r="D19" s="1">
        <v>28</v>
      </c>
      <c r="E19">
        <v>7</v>
      </c>
      <c r="F19" s="1">
        <f t="shared" si="0"/>
        <v>0.42857142857142855</v>
      </c>
      <c r="G19">
        <f t="shared" si="1"/>
        <v>0.10714285714285714</v>
      </c>
    </row>
    <row r="20" spans="1:8" ht="15.75" customHeight="1" x14ac:dyDescent="0.15">
      <c r="A20" s="1" t="s">
        <v>21</v>
      </c>
      <c r="B20" s="1">
        <v>1</v>
      </c>
      <c r="C20" s="1">
        <v>9</v>
      </c>
      <c r="D20" s="1">
        <v>10</v>
      </c>
      <c r="E20">
        <v>3</v>
      </c>
      <c r="F20" s="1">
        <f t="shared" si="0"/>
        <v>0.33333333333333331</v>
      </c>
      <c r="G20">
        <f t="shared" si="1"/>
        <v>0.1</v>
      </c>
    </row>
    <row r="21" spans="1:8" ht="15.75" customHeight="1" x14ac:dyDescent="0.15">
      <c r="A21" s="1" t="s">
        <v>44</v>
      </c>
      <c r="B21" s="1">
        <v>2</v>
      </c>
      <c r="C21" s="1">
        <v>35</v>
      </c>
      <c r="D21" s="1">
        <v>37</v>
      </c>
      <c r="E21">
        <v>10</v>
      </c>
      <c r="F21" s="1">
        <f t="shared" si="0"/>
        <v>0.2</v>
      </c>
      <c r="G21">
        <f t="shared" si="1"/>
        <v>5.4054054054054057E-2</v>
      </c>
      <c r="H21" s="1"/>
    </row>
    <row r="22" spans="1:8" ht="15.75" customHeight="1" x14ac:dyDescent="0.15">
      <c r="A22" s="1" t="s">
        <v>78</v>
      </c>
      <c r="B22" s="1">
        <v>2</v>
      </c>
      <c r="C22" s="1">
        <v>65</v>
      </c>
      <c r="D22" s="1">
        <v>67</v>
      </c>
      <c r="E22">
        <v>17</v>
      </c>
      <c r="F22" s="1">
        <f t="shared" si="0"/>
        <v>0.11764705882352941</v>
      </c>
      <c r="G22">
        <f t="shared" si="1"/>
        <v>2.9850746268656716E-2</v>
      </c>
    </row>
    <row r="23" spans="1:8" ht="15.75" customHeight="1" x14ac:dyDescent="0.15">
      <c r="A23" s="1" t="s">
        <v>68</v>
      </c>
      <c r="B23" s="1">
        <v>1</v>
      </c>
      <c r="C23" s="1">
        <v>40</v>
      </c>
      <c r="D23" s="1">
        <v>41</v>
      </c>
      <c r="E23">
        <v>11</v>
      </c>
      <c r="F23" s="1">
        <f t="shared" si="0"/>
        <v>9.0909090909090912E-2</v>
      </c>
      <c r="G23">
        <f t="shared" si="1"/>
        <v>2.4390243902439025E-2</v>
      </c>
    </row>
    <row r="24" spans="1:8" ht="15.75" customHeight="1" x14ac:dyDescent="0.15">
      <c r="A24" s="1" t="s">
        <v>73</v>
      </c>
      <c r="B24" s="1">
        <v>1</v>
      </c>
      <c r="C24" s="1">
        <v>50</v>
      </c>
      <c r="D24" s="1">
        <v>51</v>
      </c>
      <c r="E24">
        <v>13</v>
      </c>
      <c r="F24" s="1">
        <f t="shared" si="0"/>
        <v>7.6923076923076927E-2</v>
      </c>
      <c r="G24">
        <f t="shared" si="1"/>
        <v>1.9607843137254902E-2</v>
      </c>
    </row>
    <row r="25" spans="1:8" ht="15.75" customHeight="1" x14ac:dyDescent="0.15">
      <c r="A25" s="1" t="s">
        <v>53</v>
      </c>
      <c r="B25" s="1">
        <v>1</v>
      </c>
      <c r="C25" s="1">
        <v>51</v>
      </c>
      <c r="D25" s="1">
        <v>52</v>
      </c>
      <c r="E25">
        <v>13</v>
      </c>
      <c r="F25" s="1">
        <f t="shared" si="0"/>
        <v>7.6923076923076927E-2</v>
      </c>
      <c r="G25">
        <f t="shared" si="1"/>
        <v>1.9230769230769232E-2</v>
      </c>
    </row>
    <row r="26" spans="1:8" ht="15.75" customHeight="1" x14ac:dyDescent="0.15">
      <c r="A26" s="1" t="s">
        <v>54</v>
      </c>
      <c r="B26" s="1">
        <v>1</v>
      </c>
      <c r="C26" s="1">
        <v>53</v>
      </c>
      <c r="D26" s="1">
        <v>54</v>
      </c>
      <c r="E26">
        <v>14</v>
      </c>
      <c r="F26" s="1">
        <f t="shared" si="0"/>
        <v>7.1428571428571425E-2</v>
      </c>
      <c r="G26">
        <f t="shared" si="1"/>
        <v>1.8518518518518517E-2</v>
      </c>
    </row>
    <row r="27" spans="1:8" ht="15.75" customHeight="1" x14ac:dyDescent="0.15">
      <c r="A27" s="1" t="s">
        <v>56</v>
      </c>
      <c r="B27" s="1">
        <v>1</v>
      </c>
      <c r="C27" s="1">
        <v>54</v>
      </c>
      <c r="D27" s="1">
        <v>55</v>
      </c>
      <c r="E27">
        <v>14</v>
      </c>
      <c r="F27" s="1">
        <f t="shared" si="0"/>
        <v>7.1428571428571425E-2</v>
      </c>
      <c r="G27">
        <f t="shared" si="1"/>
        <v>1.8181818181818181E-2</v>
      </c>
    </row>
    <row r="28" spans="1:8" ht="15.75" customHeight="1" x14ac:dyDescent="0.15">
      <c r="A28" s="1" t="s">
        <v>74</v>
      </c>
      <c r="B28" s="1">
        <v>1</v>
      </c>
      <c r="C28" s="1">
        <v>57</v>
      </c>
      <c r="D28" s="1">
        <v>58</v>
      </c>
      <c r="E28">
        <v>15</v>
      </c>
      <c r="F28" s="1">
        <f t="shared" si="0"/>
        <v>6.6666666666666666E-2</v>
      </c>
      <c r="G28">
        <f t="shared" si="1"/>
        <v>1.7241379310344827E-2</v>
      </c>
    </row>
    <row r="29" spans="1:8" ht="15.75" customHeight="1" x14ac:dyDescent="0.15">
      <c r="A29" s="1" t="s">
        <v>76</v>
      </c>
      <c r="B29" s="1">
        <v>1</v>
      </c>
      <c r="C29" s="1">
        <v>61</v>
      </c>
      <c r="D29" s="1">
        <v>62</v>
      </c>
      <c r="E29">
        <v>16</v>
      </c>
      <c r="F29" s="1">
        <f t="shared" si="0"/>
        <v>6.25E-2</v>
      </c>
      <c r="G29">
        <f t="shared" si="1"/>
        <v>1.6129032258064516E-2</v>
      </c>
    </row>
    <row r="30" spans="1:8" ht="15.75" customHeight="1" x14ac:dyDescent="0.15">
      <c r="A30" s="1" t="s">
        <v>51</v>
      </c>
      <c r="B30" s="1">
        <v>0</v>
      </c>
      <c r="C30" s="1">
        <v>15</v>
      </c>
      <c r="D30" s="1">
        <v>15</v>
      </c>
      <c r="E30">
        <v>4</v>
      </c>
      <c r="F30" s="1">
        <f t="shared" si="0"/>
        <v>0</v>
      </c>
      <c r="G30">
        <f t="shared" si="1"/>
        <v>0</v>
      </c>
    </row>
    <row r="31" spans="1:8" ht="15.75" customHeight="1" x14ac:dyDescent="0.15">
      <c r="A31" s="1" t="s">
        <v>38</v>
      </c>
      <c r="B31" s="1">
        <v>0</v>
      </c>
      <c r="C31" s="1">
        <v>30</v>
      </c>
      <c r="D31" s="1">
        <v>30</v>
      </c>
      <c r="E31">
        <v>8</v>
      </c>
      <c r="F31" s="1">
        <f t="shared" si="0"/>
        <v>0</v>
      </c>
      <c r="G31">
        <f t="shared" si="1"/>
        <v>0</v>
      </c>
    </row>
    <row r="32" spans="1:8" ht="15.75" customHeight="1" x14ac:dyDescent="0.15">
      <c r="A32" s="1" t="s">
        <v>70</v>
      </c>
      <c r="B32" s="1">
        <v>0</v>
      </c>
      <c r="C32" s="1">
        <v>46</v>
      </c>
      <c r="D32" s="1">
        <v>46</v>
      </c>
      <c r="E32">
        <v>12</v>
      </c>
      <c r="F32" s="1">
        <f t="shared" si="0"/>
        <v>0</v>
      </c>
      <c r="G32">
        <f t="shared" si="1"/>
        <v>0</v>
      </c>
    </row>
    <row r="33" spans="1:8" ht="15.75" customHeight="1" x14ac:dyDescent="0.15">
      <c r="A33" s="1" t="s">
        <v>57</v>
      </c>
      <c r="B33" s="1">
        <v>0</v>
      </c>
      <c r="C33" s="1">
        <v>56</v>
      </c>
      <c r="D33" s="1">
        <v>56</v>
      </c>
      <c r="E33">
        <v>14</v>
      </c>
      <c r="F33" s="1">
        <f t="shared" si="0"/>
        <v>0</v>
      </c>
      <c r="G33">
        <f t="shared" si="1"/>
        <v>0</v>
      </c>
    </row>
    <row r="34" spans="1:8" ht="15.75" customHeight="1" x14ac:dyDescent="0.15">
      <c r="A34" s="1" t="s">
        <v>58</v>
      </c>
      <c r="B34" s="1">
        <v>0</v>
      </c>
      <c r="C34" s="1">
        <v>59</v>
      </c>
      <c r="D34" s="1">
        <v>59</v>
      </c>
      <c r="E34">
        <v>15</v>
      </c>
      <c r="F34" s="1">
        <f t="shared" si="0"/>
        <v>0</v>
      </c>
      <c r="G34">
        <f t="shared" si="1"/>
        <v>0</v>
      </c>
      <c r="H34" s="1"/>
    </row>
    <row r="35" spans="1:8" ht="15.75" customHeight="1" x14ac:dyDescent="0.15">
      <c r="A35" s="1" t="s">
        <v>59</v>
      </c>
      <c r="B35" s="1">
        <v>0</v>
      </c>
      <c r="C35" s="1">
        <v>60</v>
      </c>
      <c r="D35" s="1">
        <v>60</v>
      </c>
      <c r="E35">
        <v>15</v>
      </c>
      <c r="F35" s="1">
        <f t="shared" si="0"/>
        <v>0</v>
      </c>
      <c r="G35">
        <f t="shared" si="1"/>
        <v>0</v>
      </c>
      <c r="H35" s="1"/>
    </row>
    <row r="36" spans="1:8" ht="15.75" customHeight="1" x14ac:dyDescent="0.15">
      <c r="A36" s="1" t="s">
        <v>77</v>
      </c>
      <c r="B36" s="1">
        <v>0</v>
      </c>
      <c r="C36" s="1">
        <v>63</v>
      </c>
      <c r="D36" s="1">
        <v>63</v>
      </c>
      <c r="E36">
        <v>16</v>
      </c>
      <c r="F36" s="1">
        <f t="shared" si="0"/>
        <v>0</v>
      </c>
      <c r="G36">
        <f t="shared" si="1"/>
        <v>0</v>
      </c>
      <c r="H36" s="1"/>
    </row>
    <row r="37" spans="1:8" ht="15.75" customHeight="1" x14ac:dyDescent="0.15">
      <c r="A37" s="1" t="s">
        <v>62</v>
      </c>
      <c r="B37" s="1">
        <v>0</v>
      </c>
      <c r="C37" s="1">
        <v>64</v>
      </c>
      <c r="D37" s="1">
        <v>64</v>
      </c>
      <c r="E37">
        <v>16</v>
      </c>
      <c r="F37" s="1">
        <f t="shared" si="0"/>
        <v>0</v>
      </c>
      <c r="G37">
        <f t="shared" si="1"/>
        <v>0</v>
      </c>
      <c r="H37" s="1"/>
    </row>
    <row r="38" spans="1:8" ht="15.75" customHeight="1" x14ac:dyDescent="0.15">
      <c r="A38" s="1" t="s">
        <v>80</v>
      </c>
      <c r="B38" s="1">
        <v>0</v>
      </c>
      <c r="C38" s="1">
        <v>68</v>
      </c>
      <c r="D38" s="1">
        <v>68</v>
      </c>
      <c r="E38">
        <v>17</v>
      </c>
      <c r="F38" s="1">
        <f t="shared" si="0"/>
        <v>0</v>
      </c>
      <c r="G38">
        <f t="shared" si="1"/>
        <v>0</v>
      </c>
    </row>
    <row r="39" spans="1:8" ht="15.75" customHeight="1" x14ac:dyDescent="0.15">
      <c r="A39" s="1" t="s">
        <v>79</v>
      </c>
      <c r="B39" s="1">
        <v>-1</v>
      </c>
      <c r="C39" s="1">
        <v>67</v>
      </c>
      <c r="D39" s="1">
        <v>66</v>
      </c>
      <c r="E39">
        <v>17</v>
      </c>
      <c r="F39" s="1">
        <f t="shared" si="0"/>
        <v>-5.8823529411764705E-2</v>
      </c>
      <c r="G39">
        <f t="shared" si="1"/>
        <v>-1.5151515151515152E-2</v>
      </c>
      <c r="H39" s="1"/>
    </row>
    <row r="40" spans="1:8" ht="15.75" customHeight="1" x14ac:dyDescent="0.15">
      <c r="A40" s="1" t="s">
        <v>61</v>
      </c>
      <c r="B40" s="1">
        <v>-1</v>
      </c>
      <c r="C40" s="1">
        <v>62</v>
      </c>
      <c r="D40" s="1">
        <v>61</v>
      </c>
      <c r="E40">
        <v>16</v>
      </c>
      <c r="F40" s="1">
        <f t="shared" si="0"/>
        <v>-6.25E-2</v>
      </c>
      <c r="G40">
        <f t="shared" si="1"/>
        <v>-1.6393442622950821E-2</v>
      </c>
      <c r="H40" s="1"/>
    </row>
    <row r="41" spans="1:8" ht="15.75" customHeight="1" x14ac:dyDescent="0.15">
      <c r="A41" s="1" t="s">
        <v>75</v>
      </c>
      <c r="B41" s="1">
        <v>-1</v>
      </c>
      <c r="C41" s="1">
        <v>58</v>
      </c>
      <c r="D41" s="1">
        <v>57</v>
      </c>
      <c r="E41">
        <v>15</v>
      </c>
      <c r="F41" s="1">
        <f t="shared" si="0"/>
        <v>-6.6666666666666666E-2</v>
      </c>
      <c r="G41">
        <f t="shared" si="1"/>
        <v>-1.7543859649122806E-2</v>
      </c>
    </row>
    <row r="42" spans="1:8" ht="15.75" customHeight="1" x14ac:dyDescent="0.15">
      <c r="A42" s="1" t="s">
        <v>55</v>
      </c>
      <c r="B42" s="1">
        <v>-2</v>
      </c>
      <c r="C42" s="1">
        <v>55</v>
      </c>
      <c r="D42" s="1">
        <v>53</v>
      </c>
      <c r="E42">
        <v>14</v>
      </c>
      <c r="F42" s="1">
        <f t="shared" si="0"/>
        <v>-0.14285714285714285</v>
      </c>
      <c r="G42">
        <f t="shared" si="1"/>
        <v>-3.7735849056603772E-2</v>
      </c>
    </row>
    <row r="43" spans="1:8" ht="15.75" customHeight="1" x14ac:dyDescent="0.15">
      <c r="A43" s="1" t="s">
        <v>52</v>
      </c>
      <c r="B43" s="1">
        <v>-2</v>
      </c>
      <c r="C43" s="1">
        <v>52</v>
      </c>
      <c r="D43" s="1">
        <v>50</v>
      </c>
      <c r="E43">
        <v>13</v>
      </c>
      <c r="F43" s="1">
        <f t="shared" si="0"/>
        <v>-0.15384615384615385</v>
      </c>
      <c r="G43">
        <f t="shared" si="1"/>
        <v>-0.04</v>
      </c>
      <c r="H43" s="1"/>
    </row>
    <row r="44" spans="1:8" ht="15.75" customHeight="1" x14ac:dyDescent="0.15">
      <c r="A44" s="1" t="s">
        <v>72</v>
      </c>
      <c r="B44" s="1">
        <v>-2</v>
      </c>
      <c r="C44" s="1">
        <v>49</v>
      </c>
      <c r="D44" s="1">
        <v>47</v>
      </c>
      <c r="E44">
        <v>12</v>
      </c>
      <c r="F44" s="1">
        <f t="shared" si="0"/>
        <v>-0.16666666666666666</v>
      </c>
      <c r="G44">
        <f t="shared" si="1"/>
        <v>-4.2553191489361701E-2</v>
      </c>
    </row>
    <row r="45" spans="1:8" ht="15.75" customHeight="1" x14ac:dyDescent="0.15">
      <c r="A45" s="1" t="s">
        <v>71</v>
      </c>
      <c r="B45" s="1">
        <v>-2</v>
      </c>
      <c r="C45" s="1">
        <v>47</v>
      </c>
      <c r="D45" s="1">
        <v>45</v>
      </c>
      <c r="E45">
        <v>12</v>
      </c>
      <c r="F45" s="1">
        <f t="shared" si="0"/>
        <v>-0.16666666666666666</v>
      </c>
      <c r="G45">
        <f t="shared" si="1"/>
        <v>-4.4444444444444446E-2</v>
      </c>
      <c r="H45" s="1"/>
    </row>
    <row r="46" spans="1:8" ht="15.75" customHeight="1" x14ac:dyDescent="0.15">
      <c r="A46" s="1" t="s">
        <v>31</v>
      </c>
      <c r="B46" s="1">
        <v>-1</v>
      </c>
      <c r="C46" s="1">
        <v>22</v>
      </c>
      <c r="D46" s="1">
        <v>21</v>
      </c>
      <c r="E46">
        <v>6</v>
      </c>
      <c r="F46" s="1">
        <f t="shared" si="0"/>
        <v>-0.16666666666666666</v>
      </c>
      <c r="G46">
        <f t="shared" si="1"/>
        <v>-4.7619047619047616E-2</v>
      </c>
    </row>
    <row r="47" spans="1:8" ht="13" x14ac:dyDescent="0.15">
      <c r="A47" s="1" t="s">
        <v>89</v>
      </c>
      <c r="B47" s="1">
        <v>-1</v>
      </c>
      <c r="C47" s="1">
        <v>21</v>
      </c>
      <c r="D47" s="1">
        <v>20</v>
      </c>
      <c r="E47">
        <v>5</v>
      </c>
      <c r="F47" s="1">
        <f t="shared" si="0"/>
        <v>-0.2</v>
      </c>
      <c r="G47">
        <f t="shared" si="1"/>
        <v>-0.05</v>
      </c>
      <c r="H47" s="1"/>
    </row>
    <row r="48" spans="1:8" ht="13" x14ac:dyDescent="0.15">
      <c r="A48" s="1" t="s">
        <v>66</v>
      </c>
      <c r="B48" s="1">
        <v>-2</v>
      </c>
      <c r="C48" s="1">
        <v>34</v>
      </c>
      <c r="D48" s="1">
        <v>32</v>
      </c>
      <c r="E48">
        <v>8</v>
      </c>
      <c r="F48" s="1">
        <f t="shared" si="0"/>
        <v>-0.25</v>
      </c>
      <c r="G48">
        <f t="shared" si="1"/>
        <v>-6.25E-2</v>
      </c>
    </row>
    <row r="49" spans="1:8" ht="13" x14ac:dyDescent="0.15">
      <c r="A49" s="1" t="s">
        <v>48</v>
      </c>
      <c r="B49" s="1">
        <v>-3</v>
      </c>
      <c r="C49" s="1">
        <v>45</v>
      </c>
      <c r="D49" s="1">
        <v>42</v>
      </c>
      <c r="E49">
        <v>11</v>
      </c>
      <c r="F49" s="1">
        <f t="shared" si="0"/>
        <v>-0.27272727272727271</v>
      </c>
      <c r="G49">
        <f t="shared" si="1"/>
        <v>-7.1428571428571425E-2</v>
      </c>
      <c r="H49" s="1"/>
    </row>
    <row r="50" spans="1:8" ht="13" x14ac:dyDescent="0.15">
      <c r="A50" s="1" t="s">
        <v>34</v>
      </c>
      <c r="B50" s="1">
        <v>-2</v>
      </c>
      <c r="C50" s="1">
        <v>29</v>
      </c>
      <c r="D50" s="1">
        <v>27</v>
      </c>
      <c r="E50">
        <v>7</v>
      </c>
      <c r="F50" s="1">
        <f t="shared" si="0"/>
        <v>-0.2857142857142857</v>
      </c>
      <c r="G50">
        <f t="shared" si="1"/>
        <v>-7.407407407407407E-2</v>
      </c>
      <c r="H50" s="1"/>
    </row>
    <row r="51" spans="1:8" ht="13" x14ac:dyDescent="0.15">
      <c r="A51" s="1" t="s">
        <v>46</v>
      </c>
      <c r="B51" s="1">
        <v>-3</v>
      </c>
      <c r="C51" s="1">
        <v>42</v>
      </c>
      <c r="D51" s="1">
        <v>39</v>
      </c>
      <c r="E51">
        <v>10</v>
      </c>
      <c r="F51" s="1">
        <f t="shared" si="0"/>
        <v>-0.3</v>
      </c>
      <c r="G51">
        <f t="shared" si="1"/>
        <v>-7.6923076923076927E-2</v>
      </c>
      <c r="H51" s="1"/>
    </row>
    <row r="52" spans="1:8" ht="13" x14ac:dyDescent="0.15">
      <c r="A52" s="1" t="s">
        <v>43</v>
      </c>
      <c r="B52" s="1">
        <v>-3</v>
      </c>
      <c r="C52" s="1">
        <v>38</v>
      </c>
      <c r="D52" s="1">
        <v>35</v>
      </c>
      <c r="E52">
        <v>9</v>
      </c>
      <c r="F52" s="1">
        <f t="shared" si="0"/>
        <v>-0.33333333333333331</v>
      </c>
      <c r="G52">
        <f t="shared" si="1"/>
        <v>-8.5714285714285715E-2</v>
      </c>
      <c r="H52" s="1"/>
    </row>
    <row r="53" spans="1:8" ht="13" x14ac:dyDescent="0.15">
      <c r="A53" s="1" t="s">
        <v>67</v>
      </c>
      <c r="B53" s="1">
        <v>-3</v>
      </c>
      <c r="C53" s="1">
        <v>37</v>
      </c>
      <c r="D53" s="1">
        <v>34</v>
      </c>
      <c r="E53">
        <v>9</v>
      </c>
      <c r="F53" s="1">
        <f t="shared" si="0"/>
        <v>-0.33333333333333331</v>
      </c>
      <c r="G53">
        <f t="shared" si="1"/>
        <v>-8.8235294117647065E-2</v>
      </c>
    </row>
    <row r="54" spans="1:8" ht="13" x14ac:dyDescent="0.15">
      <c r="A54" s="1" t="s">
        <v>65</v>
      </c>
      <c r="B54" s="1">
        <v>-4</v>
      </c>
      <c r="C54" s="1">
        <v>33</v>
      </c>
      <c r="D54" s="1">
        <v>29</v>
      </c>
      <c r="E54">
        <v>8</v>
      </c>
      <c r="F54" s="1">
        <f t="shared" si="0"/>
        <v>-0.5</v>
      </c>
      <c r="G54">
        <f t="shared" si="1"/>
        <v>-0.13793103448275862</v>
      </c>
    </row>
    <row r="55" spans="1:8" ht="13" x14ac:dyDescent="0.15">
      <c r="A55" s="1" t="s">
        <v>18</v>
      </c>
      <c r="B55" s="1">
        <v>-1</v>
      </c>
      <c r="C55" s="1">
        <v>8</v>
      </c>
      <c r="D55" s="1">
        <v>7</v>
      </c>
      <c r="E55">
        <v>2</v>
      </c>
      <c r="F55" s="1">
        <f t="shared" si="0"/>
        <v>-0.5</v>
      </c>
      <c r="G55">
        <f t="shared" si="1"/>
        <v>-0.14285714285714285</v>
      </c>
      <c r="H55" s="1"/>
    </row>
    <row r="56" spans="1:8" ht="13" x14ac:dyDescent="0.15">
      <c r="A56" s="1" t="s">
        <v>45</v>
      </c>
      <c r="B56" s="1">
        <v>-6</v>
      </c>
      <c r="C56" s="1">
        <v>44</v>
      </c>
      <c r="D56" s="1">
        <v>38</v>
      </c>
      <c r="E56">
        <v>10</v>
      </c>
      <c r="F56" s="1">
        <f t="shared" si="0"/>
        <v>-0.6</v>
      </c>
      <c r="G56">
        <f t="shared" si="1"/>
        <v>-0.15789473684210525</v>
      </c>
    </row>
    <row r="57" spans="1:8" ht="13" x14ac:dyDescent="0.15">
      <c r="A57" s="1" t="s">
        <v>32</v>
      </c>
      <c r="B57" s="1">
        <v>-5</v>
      </c>
      <c r="C57" s="1">
        <v>27</v>
      </c>
      <c r="D57" s="1">
        <v>22</v>
      </c>
      <c r="E57">
        <v>6</v>
      </c>
      <c r="F57" s="1">
        <f t="shared" si="0"/>
        <v>-0.83333333333333337</v>
      </c>
      <c r="G57">
        <f t="shared" si="1"/>
        <v>-0.22727272727272727</v>
      </c>
      <c r="H57" s="1"/>
    </row>
    <row r="58" spans="1:8" ht="13" x14ac:dyDescent="0.15">
      <c r="A58" s="1" t="s">
        <v>42</v>
      </c>
      <c r="B58" s="1">
        <v>-8</v>
      </c>
      <c r="C58" s="1">
        <v>41</v>
      </c>
      <c r="D58" s="1">
        <v>33</v>
      </c>
      <c r="E58">
        <v>9</v>
      </c>
      <c r="F58" s="1">
        <f t="shared" si="0"/>
        <v>-0.88888888888888884</v>
      </c>
      <c r="G58">
        <f t="shared" si="1"/>
        <v>-0.24242424242424243</v>
      </c>
    </row>
    <row r="59" spans="1:8" ht="13" x14ac:dyDescent="0.15">
      <c r="A59" s="1" t="s">
        <v>39</v>
      </c>
      <c r="B59" s="1">
        <v>-8</v>
      </c>
      <c r="C59" s="1">
        <v>39</v>
      </c>
      <c r="D59" s="1">
        <v>31</v>
      </c>
      <c r="E59">
        <v>8</v>
      </c>
      <c r="F59" s="1">
        <f t="shared" si="0"/>
        <v>-1</v>
      </c>
      <c r="G59">
        <f t="shared" si="1"/>
        <v>-0.25806451612903225</v>
      </c>
      <c r="H59" s="1"/>
    </row>
    <row r="60" spans="1:8" ht="13" x14ac:dyDescent="0.15">
      <c r="A60" s="1" t="s">
        <v>25</v>
      </c>
      <c r="B60" s="1">
        <v>-4</v>
      </c>
      <c r="C60" s="1">
        <v>17</v>
      </c>
      <c r="D60" s="1">
        <v>13</v>
      </c>
      <c r="E60">
        <v>4</v>
      </c>
      <c r="F60" s="1">
        <f t="shared" si="0"/>
        <v>-1</v>
      </c>
      <c r="G60">
        <f t="shared" si="1"/>
        <v>-0.30769230769230771</v>
      </c>
      <c r="H60" s="1"/>
    </row>
    <row r="61" spans="1:8" ht="13" x14ac:dyDescent="0.15">
      <c r="A61" s="1" t="s">
        <v>23</v>
      </c>
      <c r="B61" s="1">
        <v>-3</v>
      </c>
      <c r="C61" s="1">
        <v>12</v>
      </c>
      <c r="D61" s="1">
        <v>9</v>
      </c>
      <c r="E61">
        <v>3</v>
      </c>
      <c r="F61" s="1">
        <f t="shared" si="0"/>
        <v>-1</v>
      </c>
      <c r="G61">
        <f t="shared" si="1"/>
        <v>-0.33333333333333331</v>
      </c>
      <c r="H61" s="1"/>
    </row>
    <row r="62" spans="1:8" ht="13" x14ac:dyDescent="0.15">
      <c r="A62" s="1" t="s">
        <v>19</v>
      </c>
      <c r="B62" s="1">
        <v>-2</v>
      </c>
      <c r="C62" s="1">
        <v>7</v>
      </c>
      <c r="D62" s="1">
        <v>5</v>
      </c>
      <c r="E62">
        <v>2</v>
      </c>
      <c r="F62" s="1">
        <f t="shared" si="0"/>
        <v>-1</v>
      </c>
      <c r="G62">
        <f t="shared" si="1"/>
        <v>-0.4</v>
      </c>
    </row>
    <row r="63" spans="1:8" ht="13" x14ac:dyDescent="0.15">
      <c r="A63" s="1" t="s">
        <v>29</v>
      </c>
      <c r="B63" s="1">
        <v>-8</v>
      </c>
      <c r="C63" s="1">
        <v>25</v>
      </c>
      <c r="D63" s="1">
        <v>17</v>
      </c>
      <c r="E63">
        <v>5</v>
      </c>
      <c r="F63" s="1">
        <f t="shared" si="0"/>
        <v>-1.6</v>
      </c>
      <c r="G63">
        <f t="shared" si="1"/>
        <v>-0.47058823529411764</v>
      </c>
      <c r="H63" s="1"/>
    </row>
    <row r="64" spans="1:8" ht="13" x14ac:dyDescent="0.15">
      <c r="A64" s="1" t="s">
        <v>64</v>
      </c>
      <c r="B64" s="1">
        <v>-9</v>
      </c>
      <c r="C64" s="1">
        <v>24</v>
      </c>
      <c r="D64" s="1">
        <v>15</v>
      </c>
      <c r="E64">
        <v>4</v>
      </c>
      <c r="F64" s="1">
        <f t="shared" si="0"/>
        <v>-2.25</v>
      </c>
      <c r="G64">
        <f t="shared" si="1"/>
        <v>-0.6</v>
      </c>
    </row>
    <row r="65" spans="1:8" ht="13" x14ac:dyDescent="0.15">
      <c r="A65" s="1" t="s">
        <v>60</v>
      </c>
      <c r="B65" s="1">
        <v>-7</v>
      </c>
      <c r="C65" s="1">
        <v>18</v>
      </c>
      <c r="D65" s="1">
        <v>11</v>
      </c>
      <c r="E65">
        <v>3</v>
      </c>
      <c r="F65" s="1">
        <f t="shared" si="0"/>
        <v>-2.3333333333333335</v>
      </c>
      <c r="G65">
        <f t="shared" si="1"/>
        <v>-0.63636363636363635</v>
      </c>
      <c r="H65" s="1"/>
    </row>
    <row r="66" spans="1:8" ht="13" x14ac:dyDescent="0.15">
      <c r="A66" s="1" t="s">
        <v>16</v>
      </c>
      <c r="B66" s="1">
        <v>-2</v>
      </c>
      <c r="C66" s="1">
        <v>5</v>
      </c>
      <c r="D66" s="1">
        <v>3</v>
      </c>
      <c r="E66">
        <v>1</v>
      </c>
      <c r="F66" s="1">
        <f t="shared" si="0"/>
        <v>-2</v>
      </c>
      <c r="G66">
        <f t="shared" si="1"/>
        <v>-0.66666666666666663</v>
      </c>
    </row>
    <row r="67" spans="1:8" ht="13" x14ac:dyDescent="0.15">
      <c r="A67" s="1" t="s">
        <v>13</v>
      </c>
      <c r="B67" s="1">
        <v>-1</v>
      </c>
      <c r="C67" s="1">
        <v>2</v>
      </c>
      <c r="D67" s="1">
        <v>1</v>
      </c>
      <c r="E67">
        <v>1</v>
      </c>
      <c r="F67" s="1">
        <f t="shared" si="0"/>
        <v>-1</v>
      </c>
      <c r="G67">
        <f t="shared" si="1"/>
        <v>-1</v>
      </c>
      <c r="H6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ht="15.75" customHeight="1" x14ac:dyDescent="0.15">
      <c r="A2" s="1" t="s">
        <v>2</v>
      </c>
      <c r="B2" s="1">
        <v>1.8</v>
      </c>
      <c r="C2" s="1">
        <v>1</v>
      </c>
      <c r="D2" s="1">
        <v>2</v>
      </c>
      <c r="E2" s="1">
        <v>4</v>
      </c>
      <c r="F2" s="1">
        <v>1</v>
      </c>
      <c r="G2" s="1">
        <v>1</v>
      </c>
      <c r="H2" s="1">
        <v>2</v>
      </c>
      <c r="I2" s="1">
        <v>3</v>
      </c>
    </row>
    <row r="3" spans="1:9" ht="15.75" customHeight="1" x14ac:dyDescent="0.15">
      <c r="A3" s="1" t="s">
        <v>13</v>
      </c>
      <c r="B3" s="1">
        <v>2</v>
      </c>
      <c r="C3" s="1">
        <v>3</v>
      </c>
      <c r="D3" s="1">
        <v>1</v>
      </c>
      <c r="E3" s="1">
        <v>2</v>
      </c>
      <c r="F3" s="1">
        <v>3</v>
      </c>
      <c r="G3" s="1">
        <v>3</v>
      </c>
      <c r="H3" s="1">
        <v>1</v>
      </c>
      <c r="I3" s="1">
        <v>1</v>
      </c>
    </row>
    <row r="4" spans="1:9" ht="15.75" customHeight="1" x14ac:dyDescent="0.15">
      <c r="A4" s="1" t="s">
        <v>14</v>
      </c>
      <c r="B4" s="1">
        <v>2.6</v>
      </c>
      <c r="C4" s="1">
        <v>2</v>
      </c>
      <c r="D4" s="1">
        <v>11</v>
      </c>
      <c r="E4" s="1">
        <v>1</v>
      </c>
      <c r="F4" s="1">
        <v>2</v>
      </c>
      <c r="G4" s="1">
        <v>2</v>
      </c>
      <c r="H4" s="1">
        <v>5</v>
      </c>
      <c r="I4" s="1">
        <v>2</v>
      </c>
    </row>
    <row r="5" spans="1:9" ht="15.75" customHeight="1" x14ac:dyDescent="0.15">
      <c r="A5" s="1" t="s">
        <v>15</v>
      </c>
      <c r="B5" s="1">
        <v>4.4000000000000004</v>
      </c>
      <c r="C5" s="1">
        <v>4</v>
      </c>
      <c r="D5" s="1">
        <v>6</v>
      </c>
      <c r="E5" s="1">
        <v>3</v>
      </c>
      <c r="F5" s="1">
        <v>8</v>
      </c>
      <c r="G5" s="1">
        <v>4</v>
      </c>
      <c r="H5" s="1">
        <v>4</v>
      </c>
      <c r="I5" s="1">
        <v>4</v>
      </c>
    </row>
    <row r="6" spans="1:9" ht="15.75" customHeight="1" x14ac:dyDescent="0.15">
      <c r="A6" s="1" t="s">
        <v>16</v>
      </c>
      <c r="B6" s="1">
        <v>4.8</v>
      </c>
      <c r="C6" s="1">
        <v>5</v>
      </c>
      <c r="D6" s="1">
        <v>3</v>
      </c>
      <c r="E6" s="1">
        <v>5</v>
      </c>
      <c r="F6" s="1">
        <v>7</v>
      </c>
      <c r="G6" s="1">
        <v>6</v>
      </c>
      <c r="H6" s="1">
        <v>3</v>
      </c>
      <c r="I6" s="1">
        <v>5</v>
      </c>
    </row>
    <row r="7" spans="1:9" ht="15.75" customHeight="1" x14ac:dyDescent="0.15">
      <c r="A7" s="1" t="s">
        <v>20</v>
      </c>
      <c r="B7" s="1">
        <v>6.8</v>
      </c>
      <c r="C7" s="1">
        <v>6</v>
      </c>
      <c r="D7" s="1">
        <v>8</v>
      </c>
      <c r="E7" s="1">
        <v>6</v>
      </c>
      <c r="F7" s="1">
        <v>9</v>
      </c>
      <c r="G7" s="1">
        <v>5</v>
      </c>
      <c r="H7" s="1">
        <v>8</v>
      </c>
      <c r="I7" s="1">
        <v>6</v>
      </c>
    </row>
    <row r="8" spans="1:9" ht="15.75" customHeight="1" x14ac:dyDescent="0.15">
      <c r="A8" s="1" t="s">
        <v>19</v>
      </c>
      <c r="B8" s="1">
        <v>7</v>
      </c>
      <c r="C8" s="1">
        <v>7</v>
      </c>
      <c r="D8" s="1">
        <v>10</v>
      </c>
      <c r="E8" s="1">
        <v>7</v>
      </c>
      <c r="F8" s="1">
        <v>5</v>
      </c>
      <c r="G8" s="1">
        <v>8</v>
      </c>
      <c r="H8" s="1">
        <v>6</v>
      </c>
      <c r="I8" s="1">
        <v>7</v>
      </c>
    </row>
    <row r="9" spans="1:9" ht="15.75" customHeight="1" x14ac:dyDescent="0.15">
      <c r="A9" s="1" t="s">
        <v>18</v>
      </c>
      <c r="B9" s="1">
        <v>7.4</v>
      </c>
      <c r="C9" s="1">
        <v>8</v>
      </c>
      <c r="D9" s="1">
        <v>7</v>
      </c>
      <c r="E9" s="1">
        <v>9</v>
      </c>
      <c r="F9" s="1">
        <v>6</v>
      </c>
      <c r="G9" s="1">
        <v>7</v>
      </c>
      <c r="H9" s="1">
        <v>7</v>
      </c>
      <c r="I9" s="1">
        <v>8</v>
      </c>
    </row>
    <row r="10" spans="1:9" ht="15.75" customHeight="1" x14ac:dyDescent="0.15">
      <c r="A10" s="1" t="s">
        <v>21</v>
      </c>
      <c r="B10" s="1">
        <v>9.1999999999999993</v>
      </c>
      <c r="C10" s="1">
        <v>9</v>
      </c>
      <c r="D10" s="1">
        <v>12</v>
      </c>
      <c r="E10" s="1">
        <v>8</v>
      </c>
      <c r="F10" s="1">
        <v>10</v>
      </c>
      <c r="G10" s="1">
        <v>9</v>
      </c>
      <c r="H10" s="1">
        <v>9</v>
      </c>
      <c r="I10" s="1">
        <v>9</v>
      </c>
    </row>
    <row r="11" spans="1:9" ht="15.75" customHeight="1" x14ac:dyDescent="0.15">
      <c r="A11" s="1" t="s">
        <v>22</v>
      </c>
      <c r="B11" s="1">
        <v>10.6</v>
      </c>
      <c r="C11" s="1">
        <v>10</v>
      </c>
      <c r="D11" s="1">
        <v>15</v>
      </c>
      <c r="E11" s="1">
        <v>11</v>
      </c>
      <c r="F11" s="1">
        <v>12</v>
      </c>
      <c r="G11" s="1">
        <v>10</v>
      </c>
      <c r="H11" s="1">
        <v>10</v>
      </c>
      <c r="I11" s="1">
        <v>10</v>
      </c>
    </row>
    <row r="12" spans="1:9" ht="15.75" customHeight="1" x14ac:dyDescent="0.15">
      <c r="A12" s="1" t="s">
        <v>24</v>
      </c>
      <c r="B12" s="1">
        <v>12</v>
      </c>
      <c r="C12" s="1">
        <v>11</v>
      </c>
      <c r="D12" s="1">
        <v>25</v>
      </c>
      <c r="E12" s="1">
        <v>14</v>
      </c>
      <c r="F12" s="1">
        <v>11</v>
      </c>
      <c r="G12" s="1">
        <v>11</v>
      </c>
      <c r="H12" s="1">
        <v>12</v>
      </c>
      <c r="I12" s="1">
        <v>12</v>
      </c>
    </row>
    <row r="13" spans="1:9" ht="15.75" customHeight="1" x14ac:dyDescent="0.15">
      <c r="A13" s="1" t="s">
        <v>23</v>
      </c>
      <c r="B13" s="1">
        <v>12.6</v>
      </c>
      <c r="C13" s="1">
        <v>12</v>
      </c>
      <c r="D13" s="1">
        <v>5</v>
      </c>
      <c r="E13" s="1">
        <v>17</v>
      </c>
      <c r="F13" s="1">
        <v>4</v>
      </c>
      <c r="G13" s="1">
        <v>13</v>
      </c>
      <c r="H13" s="1">
        <v>17</v>
      </c>
      <c r="I13" s="1">
        <v>16</v>
      </c>
    </row>
    <row r="14" spans="1:9" ht="15.75" customHeight="1" x14ac:dyDescent="0.15">
      <c r="A14" s="1" t="s">
        <v>26</v>
      </c>
      <c r="B14" s="1">
        <v>13.4</v>
      </c>
      <c r="C14" s="1">
        <v>13</v>
      </c>
      <c r="D14" s="1">
        <v>19</v>
      </c>
      <c r="E14" s="1">
        <v>10</v>
      </c>
      <c r="F14" s="1">
        <v>18</v>
      </c>
      <c r="G14" s="1">
        <v>14</v>
      </c>
      <c r="H14" s="1">
        <v>11</v>
      </c>
      <c r="I14" s="1">
        <v>11</v>
      </c>
    </row>
    <row r="15" spans="1:9" ht="15.75" customHeight="1" x14ac:dyDescent="0.15">
      <c r="A15" s="1" t="s">
        <v>27</v>
      </c>
      <c r="B15" s="1">
        <v>14.6</v>
      </c>
      <c r="C15" s="1">
        <v>14</v>
      </c>
      <c r="D15" s="1">
        <v>23</v>
      </c>
      <c r="E15" s="1">
        <v>13</v>
      </c>
      <c r="F15" s="1">
        <v>17</v>
      </c>
      <c r="G15" s="1">
        <v>12</v>
      </c>
      <c r="H15" s="1">
        <v>16</v>
      </c>
      <c r="I15" s="1">
        <v>13</v>
      </c>
    </row>
    <row r="16" spans="1:9" ht="15.75" customHeight="1" x14ac:dyDescent="0.15">
      <c r="A16" s="1" t="s">
        <v>51</v>
      </c>
      <c r="B16" s="1">
        <v>15.2</v>
      </c>
      <c r="C16" s="1">
        <v>16</v>
      </c>
      <c r="D16" s="1">
        <v>14</v>
      </c>
      <c r="E16" s="1">
        <v>16</v>
      </c>
      <c r="F16" s="1">
        <v>16</v>
      </c>
      <c r="G16" s="1">
        <v>15</v>
      </c>
      <c r="H16" s="1">
        <v>13</v>
      </c>
      <c r="I16" s="1">
        <v>15</v>
      </c>
    </row>
    <row r="17" spans="1:9" ht="15.75" customHeight="1" x14ac:dyDescent="0.15">
      <c r="A17" s="1" t="s">
        <v>28</v>
      </c>
      <c r="B17" s="1">
        <v>16.2</v>
      </c>
      <c r="C17" s="1">
        <v>15</v>
      </c>
      <c r="D17" s="1">
        <v>18</v>
      </c>
      <c r="E17" s="1">
        <v>15</v>
      </c>
      <c r="F17" s="1">
        <v>21</v>
      </c>
      <c r="G17" s="1">
        <v>16</v>
      </c>
      <c r="H17" s="1">
        <v>15</v>
      </c>
      <c r="I17" s="1">
        <v>17</v>
      </c>
    </row>
    <row r="18" spans="1:9" ht="15.75" customHeight="1" x14ac:dyDescent="0.15">
      <c r="A18" s="1" t="s">
        <v>25</v>
      </c>
      <c r="B18" s="1">
        <v>17.8</v>
      </c>
      <c r="C18" s="1">
        <v>19</v>
      </c>
      <c r="D18" s="1">
        <v>4</v>
      </c>
      <c r="E18" s="1">
        <v>18</v>
      </c>
      <c r="F18" s="1">
        <v>20</v>
      </c>
      <c r="G18" s="1">
        <v>20</v>
      </c>
      <c r="H18" s="1">
        <v>14</v>
      </c>
      <c r="I18" s="1">
        <v>18</v>
      </c>
    </row>
    <row r="19" spans="1:9" ht="15.75" customHeight="1" x14ac:dyDescent="0.15">
      <c r="A19" s="1" t="s">
        <v>60</v>
      </c>
      <c r="B19" s="1">
        <v>18.600000000000001</v>
      </c>
      <c r="C19" s="1">
        <v>24</v>
      </c>
      <c r="D19" s="1">
        <v>9</v>
      </c>
      <c r="E19" s="1">
        <v>23</v>
      </c>
      <c r="F19" s="1">
        <v>14</v>
      </c>
      <c r="G19" s="1">
        <v>17</v>
      </c>
      <c r="H19" s="1">
        <v>20</v>
      </c>
      <c r="I19" s="1">
        <v>19</v>
      </c>
    </row>
    <row r="20" spans="1:9" ht="15.75" customHeight="1" x14ac:dyDescent="0.15">
      <c r="A20" s="1" t="s">
        <v>35</v>
      </c>
      <c r="B20" s="1">
        <v>20</v>
      </c>
      <c r="C20" s="1">
        <v>18</v>
      </c>
      <c r="D20" s="1">
        <v>31</v>
      </c>
      <c r="E20" s="1">
        <v>20</v>
      </c>
      <c r="F20" s="1">
        <v>22</v>
      </c>
      <c r="G20" s="1">
        <v>18</v>
      </c>
      <c r="H20" s="1">
        <v>22</v>
      </c>
      <c r="I20" s="1">
        <v>14</v>
      </c>
    </row>
    <row r="21" spans="1:9" ht="15.75" customHeight="1" x14ac:dyDescent="0.15">
      <c r="A21" s="1" t="s">
        <v>33</v>
      </c>
      <c r="B21" s="1">
        <v>20.399999999999999</v>
      </c>
      <c r="C21" s="1">
        <v>23</v>
      </c>
      <c r="D21" s="1">
        <v>17</v>
      </c>
      <c r="E21" s="1">
        <v>12</v>
      </c>
      <c r="F21" s="1">
        <v>15</v>
      </c>
      <c r="G21" s="1">
        <v>22</v>
      </c>
      <c r="H21" s="1">
        <v>25</v>
      </c>
      <c r="I21" s="1">
        <v>25</v>
      </c>
    </row>
    <row r="22" spans="1:9" ht="15.75" customHeight="1" x14ac:dyDescent="0.15">
      <c r="A22" s="1" t="s">
        <v>63</v>
      </c>
      <c r="B22" s="1">
        <v>21</v>
      </c>
      <c r="C22" s="1">
        <v>22</v>
      </c>
      <c r="D22" s="1">
        <v>22</v>
      </c>
      <c r="E22" s="1">
        <v>21</v>
      </c>
      <c r="F22" s="1">
        <v>19</v>
      </c>
      <c r="G22" s="1">
        <v>21</v>
      </c>
      <c r="H22" s="1">
        <v>21</v>
      </c>
      <c r="I22" s="1">
        <v>20</v>
      </c>
    </row>
    <row r="23" spans="1:9" ht="15.75" customHeight="1" x14ac:dyDescent="0.15">
      <c r="A23" s="1" t="s">
        <v>31</v>
      </c>
      <c r="B23" s="1">
        <v>22.6</v>
      </c>
      <c r="C23" s="1">
        <v>21</v>
      </c>
      <c r="D23" s="1">
        <v>16</v>
      </c>
      <c r="E23" s="1">
        <v>22</v>
      </c>
      <c r="F23" s="1">
        <v>26</v>
      </c>
      <c r="G23" s="1">
        <v>26</v>
      </c>
      <c r="H23" s="1">
        <v>18</v>
      </c>
      <c r="I23" s="1">
        <v>30</v>
      </c>
    </row>
    <row r="24" spans="1:9" ht="15.75" customHeight="1" x14ac:dyDescent="0.15">
      <c r="A24" s="1" t="s">
        <v>36</v>
      </c>
      <c r="B24" s="1">
        <v>22.8</v>
      </c>
      <c r="C24" s="1">
        <v>20</v>
      </c>
      <c r="D24" s="1">
        <v>28</v>
      </c>
      <c r="E24" s="1">
        <v>19</v>
      </c>
      <c r="F24" s="1">
        <v>23</v>
      </c>
      <c r="G24" s="1">
        <v>25</v>
      </c>
      <c r="H24" s="1">
        <v>24</v>
      </c>
      <c r="I24" s="1">
        <v>22</v>
      </c>
    </row>
    <row r="25" spans="1:9" ht="15.75" customHeight="1" x14ac:dyDescent="0.15">
      <c r="A25" s="1" t="s">
        <v>64</v>
      </c>
      <c r="B25" s="1">
        <v>23.2</v>
      </c>
      <c r="C25" s="1">
        <v>25</v>
      </c>
      <c r="D25" s="1">
        <v>13</v>
      </c>
      <c r="E25" s="1">
        <v>25</v>
      </c>
      <c r="F25" s="1">
        <v>24</v>
      </c>
      <c r="G25" s="1">
        <v>23</v>
      </c>
      <c r="H25" s="1">
        <v>19</v>
      </c>
      <c r="I25" s="1">
        <v>27</v>
      </c>
    </row>
    <row r="26" spans="1:9" ht="15.75" customHeight="1" x14ac:dyDescent="0.15">
      <c r="A26" s="1" t="s">
        <v>37</v>
      </c>
      <c r="B26" s="1">
        <v>25.4</v>
      </c>
      <c r="C26" s="1">
        <v>17</v>
      </c>
      <c r="D26" s="1">
        <v>33</v>
      </c>
      <c r="E26" s="1">
        <v>24</v>
      </c>
      <c r="F26" s="1">
        <v>13</v>
      </c>
      <c r="G26" s="1">
        <v>19</v>
      </c>
      <c r="H26" s="1">
        <v>34</v>
      </c>
      <c r="I26" s="1">
        <v>38</v>
      </c>
    </row>
    <row r="27" spans="1:9" ht="15.75" customHeight="1" x14ac:dyDescent="0.15">
      <c r="A27" s="1" t="s">
        <v>29</v>
      </c>
      <c r="B27" s="1">
        <v>25.4</v>
      </c>
      <c r="C27" s="1">
        <v>27</v>
      </c>
      <c r="D27" s="1">
        <v>20</v>
      </c>
      <c r="E27" s="1">
        <v>26</v>
      </c>
      <c r="F27" s="1">
        <v>28</v>
      </c>
      <c r="G27" s="1">
        <v>27</v>
      </c>
      <c r="H27" s="1">
        <v>23</v>
      </c>
      <c r="I27" s="1">
        <v>24</v>
      </c>
    </row>
    <row r="28" spans="1:9" ht="15.75" customHeight="1" x14ac:dyDescent="0.15">
      <c r="A28" s="1" t="s">
        <v>32</v>
      </c>
      <c r="B28" s="1">
        <v>26.2</v>
      </c>
      <c r="C28" s="1">
        <v>28</v>
      </c>
      <c r="D28" s="1">
        <v>24</v>
      </c>
      <c r="E28" s="1">
        <v>28</v>
      </c>
      <c r="F28" s="1">
        <v>27</v>
      </c>
      <c r="G28" s="1">
        <v>24</v>
      </c>
      <c r="H28" s="1">
        <v>28</v>
      </c>
      <c r="I28" s="1">
        <v>21</v>
      </c>
    </row>
    <row r="29" spans="1:9" ht="15.75" customHeight="1" x14ac:dyDescent="0.15">
      <c r="A29" s="1" t="s">
        <v>40</v>
      </c>
      <c r="B29" s="1">
        <v>29.4</v>
      </c>
      <c r="C29" s="1">
        <v>30</v>
      </c>
      <c r="D29" s="1">
        <v>49</v>
      </c>
      <c r="E29" s="1">
        <v>30</v>
      </c>
      <c r="F29" s="1">
        <v>31</v>
      </c>
      <c r="G29" s="1">
        <v>28</v>
      </c>
      <c r="H29" s="1">
        <v>27</v>
      </c>
      <c r="I29" s="1">
        <v>28</v>
      </c>
    </row>
    <row r="30" spans="1:9" ht="15.75" customHeight="1" x14ac:dyDescent="0.15">
      <c r="A30" s="1" t="s">
        <v>34</v>
      </c>
      <c r="B30" s="1">
        <v>29.6</v>
      </c>
      <c r="C30" s="1">
        <v>31</v>
      </c>
      <c r="D30" s="1">
        <v>21</v>
      </c>
      <c r="E30" s="1">
        <v>27</v>
      </c>
      <c r="F30" s="1">
        <v>25</v>
      </c>
      <c r="G30" s="1">
        <v>35</v>
      </c>
      <c r="H30" s="1">
        <v>30</v>
      </c>
      <c r="I30" s="1">
        <v>35</v>
      </c>
    </row>
    <row r="31" spans="1:9" ht="15.75" customHeight="1" x14ac:dyDescent="0.15">
      <c r="A31" s="1" t="s">
        <v>38</v>
      </c>
      <c r="B31" s="1">
        <v>35</v>
      </c>
      <c r="C31" s="1">
        <v>33</v>
      </c>
      <c r="D31" s="1">
        <v>36</v>
      </c>
      <c r="E31" s="1">
        <v>38</v>
      </c>
      <c r="F31" s="1">
        <v>42</v>
      </c>
      <c r="G31" s="1">
        <v>34</v>
      </c>
      <c r="H31" s="1">
        <v>33</v>
      </c>
      <c r="I31" s="1">
        <v>34</v>
      </c>
    </row>
    <row r="32" spans="1:9" ht="15.75" customHeight="1" x14ac:dyDescent="0.15">
      <c r="A32" s="1" t="s">
        <v>41</v>
      </c>
      <c r="B32" s="1">
        <v>35.6</v>
      </c>
      <c r="C32" s="1">
        <v>39</v>
      </c>
      <c r="D32" s="1">
        <v>30</v>
      </c>
      <c r="E32" s="1">
        <v>40</v>
      </c>
      <c r="F32" s="1">
        <v>37</v>
      </c>
      <c r="G32" s="1">
        <v>38</v>
      </c>
      <c r="H32" s="1">
        <v>31</v>
      </c>
      <c r="I32" s="1">
        <v>33</v>
      </c>
    </row>
    <row r="33" spans="1:10" ht="15.75" customHeight="1" x14ac:dyDescent="0.15">
      <c r="A33" s="1" t="s">
        <v>49</v>
      </c>
      <c r="B33" s="1">
        <v>37</v>
      </c>
      <c r="C33" s="1">
        <v>34</v>
      </c>
      <c r="D33" s="1">
        <v>42</v>
      </c>
      <c r="E33" s="1">
        <v>39</v>
      </c>
      <c r="F33" s="1">
        <v>32</v>
      </c>
      <c r="G33" s="1">
        <v>31</v>
      </c>
      <c r="H33" s="1">
        <v>38</v>
      </c>
      <c r="I33" s="1">
        <v>42</v>
      </c>
    </row>
    <row r="34" spans="1:10" ht="15.75" customHeight="1" x14ac:dyDescent="0.15">
      <c r="A34" s="1" t="s">
        <v>65</v>
      </c>
      <c r="B34" s="1">
        <v>38</v>
      </c>
      <c r="C34" s="1">
        <v>36</v>
      </c>
      <c r="D34" s="1">
        <v>32</v>
      </c>
      <c r="E34" s="1">
        <v>35</v>
      </c>
      <c r="F34" s="1">
        <v>34</v>
      </c>
      <c r="G34" s="1">
        <v>37</v>
      </c>
      <c r="H34" s="1">
        <v>51</v>
      </c>
      <c r="I34" s="1">
        <v>48</v>
      </c>
    </row>
    <row r="35" spans="1:10" ht="15.75" customHeight="1" x14ac:dyDescent="0.15">
      <c r="A35" s="1" t="s">
        <v>66</v>
      </c>
      <c r="B35" s="1">
        <v>38.4</v>
      </c>
      <c r="C35" s="1">
        <v>44</v>
      </c>
      <c r="D35" s="1">
        <v>41</v>
      </c>
      <c r="E35" s="1">
        <v>29</v>
      </c>
      <c r="F35" s="1">
        <v>29</v>
      </c>
      <c r="G35" s="1">
        <v>33</v>
      </c>
      <c r="H35" s="1">
        <v>45</v>
      </c>
      <c r="I35" s="1">
        <v>46</v>
      </c>
    </row>
    <row r="36" spans="1:10" ht="15.75" customHeight="1" x14ac:dyDescent="0.15">
      <c r="A36" s="1" t="s">
        <v>44</v>
      </c>
      <c r="B36" s="1">
        <v>40.200000000000003</v>
      </c>
      <c r="C36" s="1">
        <v>37</v>
      </c>
      <c r="D36" s="1">
        <v>46</v>
      </c>
      <c r="E36" s="1">
        <v>43</v>
      </c>
      <c r="F36" s="1">
        <v>43</v>
      </c>
      <c r="G36" s="1">
        <v>36</v>
      </c>
      <c r="H36" s="1">
        <v>42</v>
      </c>
      <c r="I36" s="1">
        <v>36</v>
      </c>
      <c r="J36" s="1"/>
    </row>
    <row r="37" spans="1:10" ht="15.75" customHeight="1" x14ac:dyDescent="0.15">
      <c r="A37" s="1" t="s">
        <v>50</v>
      </c>
      <c r="B37" s="1">
        <v>40.4</v>
      </c>
      <c r="C37" s="1">
        <v>38</v>
      </c>
      <c r="D37" s="1">
        <v>45</v>
      </c>
      <c r="E37" s="1">
        <v>32</v>
      </c>
      <c r="F37" s="1">
        <v>51</v>
      </c>
      <c r="G37" s="1">
        <v>43</v>
      </c>
      <c r="H37" s="1">
        <v>32</v>
      </c>
      <c r="I37" s="1">
        <v>44</v>
      </c>
      <c r="J37" s="1"/>
    </row>
    <row r="38" spans="1:10" ht="15.75" customHeight="1" x14ac:dyDescent="0.15">
      <c r="A38" s="1" t="s">
        <v>67</v>
      </c>
      <c r="B38" s="1">
        <v>41.4</v>
      </c>
      <c r="C38" s="1">
        <v>42</v>
      </c>
      <c r="D38" s="1">
        <v>26</v>
      </c>
      <c r="E38" s="1">
        <v>54</v>
      </c>
      <c r="F38" s="1">
        <v>30</v>
      </c>
      <c r="G38" s="1">
        <v>46</v>
      </c>
      <c r="H38" s="1">
        <v>40</v>
      </c>
      <c r="I38" s="1">
        <v>49</v>
      </c>
      <c r="J38" s="1"/>
    </row>
    <row r="39" spans="1:10" ht="15.75" customHeight="1" x14ac:dyDescent="0.15">
      <c r="A39" s="1" t="s">
        <v>43</v>
      </c>
      <c r="B39" s="1">
        <v>41.6</v>
      </c>
      <c r="C39" s="1">
        <v>41</v>
      </c>
      <c r="D39" s="1">
        <v>35</v>
      </c>
      <c r="E39" s="1">
        <v>50</v>
      </c>
      <c r="F39" s="1">
        <v>39</v>
      </c>
      <c r="G39" s="1">
        <v>41</v>
      </c>
      <c r="H39" s="1">
        <v>44</v>
      </c>
      <c r="I39" s="1">
        <v>43</v>
      </c>
      <c r="J39" s="1"/>
    </row>
    <row r="40" spans="1:10" ht="15.75" customHeight="1" x14ac:dyDescent="0.15">
      <c r="A40" s="1" t="s">
        <v>39</v>
      </c>
      <c r="B40" s="1">
        <v>43.8</v>
      </c>
      <c r="C40" s="1">
        <v>48</v>
      </c>
      <c r="D40" s="1">
        <v>47</v>
      </c>
      <c r="E40" s="1">
        <v>42</v>
      </c>
      <c r="F40" s="1">
        <v>36</v>
      </c>
      <c r="G40" s="1">
        <v>44</v>
      </c>
      <c r="H40" s="1">
        <v>46</v>
      </c>
      <c r="I40" s="1">
        <v>40</v>
      </c>
      <c r="J40" s="1"/>
    </row>
    <row r="41" spans="1:10" ht="15.75" customHeight="1" x14ac:dyDescent="0.15">
      <c r="A41" s="1" t="s">
        <v>68</v>
      </c>
      <c r="B41" s="1">
        <v>44.2</v>
      </c>
      <c r="C41" s="1">
        <v>40</v>
      </c>
      <c r="D41" s="1">
        <v>50</v>
      </c>
      <c r="E41" s="1">
        <v>45</v>
      </c>
      <c r="F41" s="1">
        <v>55</v>
      </c>
      <c r="G41" s="1">
        <v>45</v>
      </c>
      <c r="H41" s="1">
        <v>41</v>
      </c>
      <c r="I41" s="1">
        <v>37</v>
      </c>
      <c r="J41" s="1"/>
    </row>
    <row r="42" spans="1:10" ht="15.75" customHeight="1" x14ac:dyDescent="0.15">
      <c r="A42" s="1" t="s">
        <v>42</v>
      </c>
      <c r="B42" s="1">
        <v>46.6</v>
      </c>
      <c r="C42" s="1">
        <v>52</v>
      </c>
      <c r="D42" s="1">
        <v>29</v>
      </c>
      <c r="E42" s="1">
        <v>36</v>
      </c>
      <c r="F42" s="1">
        <v>45</v>
      </c>
      <c r="G42" s="1">
        <v>51</v>
      </c>
      <c r="H42" s="1">
        <v>50</v>
      </c>
      <c r="I42" s="1">
        <v>51</v>
      </c>
      <c r="J42" s="1"/>
    </row>
    <row r="43" spans="1:10" ht="15.75" customHeight="1" x14ac:dyDescent="0.15">
      <c r="A43" s="1" t="s">
        <v>46</v>
      </c>
      <c r="B43" s="1">
        <v>47.8</v>
      </c>
      <c r="C43" s="1">
        <v>54</v>
      </c>
      <c r="D43" s="1">
        <v>38</v>
      </c>
      <c r="E43" s="1">
        <v>51</v>
      </c>
      <c r="F43" s="1">
        <v>61</v>
      </c>
      <c r="G43" s="1">
        <v>47</v>
      </c>
      <c r="H43" s="1">
        <v>43</v>
      </c>
      <c r="I43" s="1">
        <v>44</v>
      </c>
      <c r="J43" s="1"/>
    </row>
    <row r="44" spans="1:10" ht="15.75" customHeight="1" x14ac:dyDescent="0.15">
      <c r="A44" s="1" t="s">
        <v>69</v>
      </c>
      <c r="B44" s="1">
        <v>51.4</v>
      </c>
      <c r="C44" s="1">
        <v>58</v>
      </c>
      <c r="D44" s="1">
        <v>56</v>
      </c>
      <c r="E44" s="1">
        <v>41</v>
      </c>
      <c r="F44" s="1">
        <v>40</v>
      </c>
      <c r="G44" s="1">
        <v>49</v>
      </c>
      <c r="H44" s="1">
        <v>54</v>
      </c>
      <c r="I44" s="1">
        <v>57</v>
      </c>
    </row>
    <row r="45" spans="1:10" ht="15.75" customHeight="1" x14ac:dyDescent="0.15">
      <c r="A45" s="1" t="s">
        <v>45</v>
      </c>
      <c r="B45" s="1">
        <v>52.4</v>
      </c>
      <c r="C45" s="1">
        <v>53</v>
      </c>
      <c r="D45" s="1">
        <v>27</v>
      </c>
      <c r="E45" s="1">
        <v>53</v>
      </c>
      <c r="F45" s="1">
        <v>57</v>
      </c>
      <c r="G45" s="1">
        <v>55</v>
      </c>
      <c r="H45" s="1">
        <v>49</v>
      </c>
      <c r="I45" s="1">
        <v>52</v>
      </c>
      <c r="J45" s="1"/>
    </row>
    <row r="46" spans="1:10" ht="15.75" customHeight="1" x14ac:dyDescent="0.15">
      <c r="A46" s="1" t="s">
        <v>48</v>
      </c>
      <c r="B46" s="1">
        <v>54</v>
      </c>
      <c r="C46" s="1">
        <v>46</v>
      </c>
      <c r="D46" s="1">
        <v>62</v>
      </c>
      <c r="E46" s="1">
        <v>47</v>
      </c>
      <c r="F46" s="1">
        <v>47</v>
      </c>
      <c r="G46" s="1">
        <v>54</v>
      </c>
      <c r="H46" s="1">
        <v>60</v>
      </c>
      <c r="I46" s="1">
        <v>74</v>
      </c>
      <c r="J46" s="1"/>
    </row>
    <row r="47" spans="1:10" ht="13" x14ac:dyDescent="0.15">
      <c r="A47" s="1" t="s">
        <v>70</v>
      </c>
      <c r="B47" s="1">
        <v>56</v>
      </c>
      <c r="C47" s="1">
        <v>49</v>
      </c>
      <c r="D47" s="1">
        <v>74</v>
      </c>
      <c r="E47" s="1">
        <v>52</v>
      </c>
      <c r="F47" s="1">
        <v>44</v>
      </c>
      <c r="G47" s="1">
        <v>52</v>
      </c>
      <c r="H47" s="1">
        <v>56</v>
      </c>
      <c r="I47" s="1">
        <v>71</v>
      </c>
      <c r="J47" s="1"/>
    </row>
    <row r="48" spans="1:10" ht="13" x14ac:dyDescent="0.15">
      <c r="A48" s="1" t="s">
        <v>71</v>
      </c>
      <c r="B48" s="1">
        <v>57</v>
      </c>
      <c r="C48" s="1">
        <v>60</v>
      </c>
      <c r="D48" s="1">
        <v>34</v>
      </c>
      <c r="E48" s="1">
        <v>57</v>
      </c>
      <c r="F48" s="1">
        <v>63</v>
      </c>
      <c r="G48" s="1">
        <v>61</v>
      </c>
      <c r="H48" s="1">
        <v>52</v>
      </c>
      <c r="I48" s="1">
        <v>55</v>
      </c>
      <c r="J48" s="1"/>
    </row>
    <row r="49" spans="1:10" ht="13" x14ac:dyDescent="0.15">
      <c r="A49" s="1" t="s">
        <v>72</v>
      </c>
      <c r="B49" s="1">
        <v>70.400000000000006</v>
      </c>
      <c r="C49" s="1">
        <v>69</v>
      </c>
      <c r="D49" s="1">
        <v>40</v>
      </c>
      <c r="E49" s="1">
        <v>75</v>
      </c>
      <c r="F49" s="1">
        <v>73</v>
      </c>
      <c r="G49" s="1">
        <v>78</v>
      </c>
      <c r="H49" s="1">
        <v>65</v>
      </c>
      <c r="I49" s="1">
        <v>70</v>
      </c>
      <c r="J49" s="1"/>
    </row>
    <row r="50" spans="1:10" ht="13" x14ac:dyDescent="0.15">
      <c r="A50" s="1" t="s">
        <v>73</v>
      </c>
      <c r="B50" s="1">
        <v>75.8</v>
      </c>
      <c r="C50" s="1">
        <v>81</v>
      </c>
      <c r="D50" s="1">
        <v>71</v>
      </c>
      <c r="E50" s="1">
        <v>65</v>
      </c>
      <c r="F50" s="1">
        <v>68</v>
      </c>
      <c r="G50" s="1">
        <v>75</v>
      </c>
      <c r="H50" s="1">
        <v>84</v>
      </c>
      <c r="I50" s="1">
        <v>99</v>
      </c>
      <c r="J50" s="1"/>
    </row>
    <row r="51" spans="1:10" ht="13" x14ac:dyDescent="0.15">
      <c r="A51" s="1" t="s">
        <v>53</v>
      </c>
      <c r="B51" s="1">
        <v>76.599999999999994</v>
      </c>
      <c r="C51" s="1">
        <v>56</v>
      </c>
      <c r="D51" s="1">
        <v>80</v>
      </c>
      <c r="E51" s="1">
        <v>67</v>
      </c>
      <c r="F51" s="1">
        <v>71</v>
      </c>
      <c r="G51" s="1">
        <v>80</v>
      </c>
      <c r="H51" s="1">
        <v>85</v>
      </c>
      <c r="I51" s="1">
        <v>107</v>
      </c>
      <c r="J51" s="1"/>
    </row>
    <row r="52" spans="1:10" ht="13" x14ac:dyDescent="0.15">
      <c r="A52" s="1" t="s">
        <v>52</v>
      </c>
      <c r="B52" s="1">
        <v>76.8</v>
      </c>
      <c r="C52" s="1">
        <v>61</v>
      </c>
      <c r="D52" s="1">
        <v>86</v>
      </c>
      <c r="E52" s="1">
        <v>64</v>
      </c>
      <c r="F52" s="1">
        <v>58</v>
      </c>
      <c r="G52" s="1">
        <v>63</v>
      </c>
      <c r="H52" s="1">
        <v>110</v>
      </c>
      <c r="I52" s="1">
        <v>110</v>
      </c>
      <c r="J52" s="1"/>
    </row>
    <row r="53" spans="1:10" ht="13" x14ac:dyDescent="0.15">
      <c r="A53" s="1" t="s">
        <v>54</v>
      </c>
      <c r="B53" s="1">
        <v>80.599999999999994</v>
      </c>
      <c r="C53" s="1">
        <v>80</v>
      </c>
      <c r="D53" s="1">
        <v>72</v>
      </c>
      <c r="E53" s="1">
        <v>68</v>
      </c>
      <c r="F53" s="1">
        <v>78</v>
      </c>
      <c r="G53" s="1">
        <v>79</v>
      </c>
      <c r="H53" s="1">
        <v>94</v>
      </c>
      <c r="I53" s="1">
        <v>109</v>
      </c>
      <c r="J53" s="1"/>
    </row>
    <row r="54" spans="1:10" ht="13" x14ac:dyDescent="0.15">
      <c r="A54" s="1" t="s">
        <v>56</v>
      </c>
      <c r="B54" s="1">
        <v>87.4</v>
      </c>
      <c r="C54" s="1">
        <v>77</v>
      </c>
      <c r="D54" s="1">
        <v>75</v>
      </c>
      <c r="E54" s="1">
        <v>92</v>
      </c>
      <c r="F54" s="1">
        <v>86</v>
      </c>
      <c r="G54" s="1">
        <v>82</v>
      </c>
      <c r="H54" s="1">
        <v>100</v>
      </c>
      <c r="I54" s="1">
        <v>103</v>
      </c>
      <c r="J54" s="1"/>
    </row>
    <row r="55" spans="1:10" ht="13" x14ac:dyDescent="0.15">
      <c r="A55" s="1" t="s">
        <v>55</v>
      </c>
      <c r="B55" s="1">
        <v>99.4</v>
      </c>
      <c r="C55" s="1">
        <v>98</v>
      </c>
      <c r="D55" s="1">
        <v>90</v>
      </c>
      <c r="E55" s="1">
        <v>71</v>
      </c>
      <c r="F55" s="1">
        <v>103</v>
      </c>
      <c r="G55" s="1">
        <v>104</v>
      </c>
      <c r="H55" s="1">
        <v>102</v>
      </c>
      <c r="I55" s="1">
        <v>104</v>
      </c>
      <c r="J55" s="1"/>
    </row>
    <row r="56" spans="1:10" ht="13" x14ac:dyDescent="0.15">
      <c r="A56" s="1" t="s">
        <v>57</v>
      </c>
      <c r="B56" s="1">
        <v>105.2</v>
      </c>
      <c r="C56" s="1">
        <v>113</v>
      </c>
      <c r="D56" s="1">
        <v>64</v>
      </c>
      <c r="E56" s="1">
        <v>90</v>
      </c>
      <c r="F56" s="1">
        <v>100</v>
      </c>
      <c r="G56" s="1">
        <v>112</v>
      </c>
      <c r="H56" s="1">
        <v>111</v>
      </c>
      <c r="I56" s="1">
        <v>118</v>
      </c>
      <c r="J56" s="1"/>
    </row>
    <row r="57" spans="1:10" ht="13" x14ac:dyDescent="0.15">
      <c r="A57" s="1" t="s">
        <v>74</v>
      </c>
      <c r="B57" s="1">
        <v>106.2</v>
      </c>
      <c r="C57" s="1">
        <v>93</v>
      </c>
      <c r="D57" s="1">
        <v>142</v>
      </c>
      <c r="E57" s="1">
        <v>84</v>
      </c>
      <c r="F57" s="1">
        <v>115</v>
      </c>
      <c r="G57" s="1">
        <v>100</v>
      </c>
      <c r="H57" s="1">
        <v>109</v>
      </c>
      <c r="I57" s="1">
        <v>114</v>
      </c>
      <c r="J57" s="1"/>
    </row>
    <row r="58" spans="1:10" ht="13" x14ac:dyDescent="0.15">
      <c r="A58" s="1" t="s">
        <v>75</v>
      </c>
      <c r="B58" s="1">
        <v>109.2</v>
      </c>
      <c r="C58" s="1">
        <v>103</v>
      </c>
      <c r="D58" s="1">
        <v>68</v>
      </c>
      <c r="E58" s="1">
        <v>97</v>
      </c>
      <c r="F58" s="1">
        <v>121</v>
      </c>
      <c r="G58" s="1">
        <v>111</v>
      </c>
      <c r="H58" s="1">
        <v>114</v>
      </c>
      <c r="I58" s="1">
        <v>131</v>
      </c>
      <c r="J58" s="1"/>
    </row>
    <row r="59" spans="1:10" ht="13" x14ac:dyDescent="0.15">
      <c r="A59" s="1" t="s">
        <v>58</v>
      </c>
      <c r="B59" s="1">
        <v>125.2</v>
      </c>
      <c r="C59" s="1">
        <v>119</v>
      </c>
      <c r="D59" s="1">
        <v>115</v>
      </c>
      <c r="E59" s="1">
        <v>114</v>
      </c>
      <c r="F59" s="1">
        <v>124</v>
      </c>
      <c r="G59" s="1">
        <v>137</v>
      </c>
      <c r="H59" s="1">
        <v>131</v>
      </c>
      <c r="I59" s="1">
        <v>141</v>
      </c>
      <c r="J59" s="1"/>
    </row>
    <row r="60" spans="1:10" ht="13" x14ac:dyDescent="0.15">
      <c r="A60" s="1" t="s">
        <v>59</v>
      </c>
      <c r="B60" s="1">
        <v>132.4</v>
      </c>
      <c r="C60" s="1">
        <v>136</v>
      </c>
      <c r="D60" s="1">
        <v>128</v>
      </c>
      <c r="E60" s="1">
        <v>100</v>
      </c>
      <c r="F60" s="1">
        <v>132</v>
      </c>
      <c r="G60" s="1">
        <v>129</v>
      </c>
      <c r="H60" s="1">
        <v>137</v>
      </c>
      <c r="I60" s="1">
        <v>149</v>
      </c>
      <c r="J60" s="1"/>
    </row>
    <row r="61" spans="1:10" ht="13" x14ac:dyDescent="0.15">
      <c r="A61" s="1" t="s">
        <v>76</v>
      </c>
      <c r="B61" s="1">
        <v>155.19999999999999</v>
      </c>
      <c r="C61" s="1">
        <v>143</v>
      </c>
      <c r="D61" s="1">
        <v>154</v>
      </c>
      <c r="E61" s="1">
        <v>160</v>
      </c>
      <c r="F61" s="1">
        <v>154</v>
      </c>
      <c r="G61" s="1">
        <v>145</v>
      </c>
      <c r="H61" s="1">
        <v>163</v>
      </c>
      <c r="I61" s="1">
        <v>171</v>
      </c>
      <c r="J61" s="1"/>
    </row>
    <row r="62" spans="1:10" ht="13" x14ac:dyDescent="0.15">
      <c r="A62" s="1" t="s">
        <v>61</v>
      </c>
      <c r="B62" s="1">
        <v>163.4</v>
      </c>
      <c r="C62" s="1">
        <v>175</v>
      </c>
      <c r="D62" s="1">
        <v>156</v>
      </c>
      <c r="E62" s="1">
        <v>148</v>
      </c>
      <c r="F62" s="1">
        <v>176</v>
      </c>
      <c r="G62" s="1">
        <v>166</v>
      </c>
      <c r="H62" s="1">
        <v>157</v>
      </c>
      <c r="I62" s="1">
        <v>163</v>
      </c>
      <c r="J62" s="1"/>
    </row>
    <row r="63" spans="1:10" ht="13" x14ac:dyDescent="0.15">
      <c r="A63" s="1" t="s">
        <v>77</v>
      </c>
      <c r="B63" s="1">
        <v>169.4</v>
      </c>
      <c r="C63" s="1">
        <v>141</v>
      </c>
      <c r="D63" s="1">
        <v>172</v>
      </c>
      <c r="E63" s="1">
        <v>157</v>
      </c>
      <c r="F63" s="1">
        <v>173</v>
      </c>
      <c r="G63" s="1">
        <v>167</v>
      </c>
      <c r="H63" s="1">
        <v>178</v>
      </c>
      <c r="I63" s="1">
        <v>193</v>
      </c>
      <c r="J63" s="1"/>
    </row>
    <row r="64" spans="1:10" ht="13" x14ac:dyDescent="0.15">
      <c r="A64" s="1" t="s">
        <v>62</v>
      </c>
      <c r="B64" s="1">
        <v>199.2</v>
      </c>
      <c r="C64" s="1">
        <v>184</v>
      </c>
      <c r="D64" s="1">
        <v>252</v>
      </c>
      <c r="E64" s="1">
        <v>185</v>
      </c>
      <c r="F64" s="1">
        <v>202</v>
      </c>
      <c r="G64" s="1">
        <v>197</v>
      </c>
      <c r="H64" s="1">
        <v>188</v>
      </c>
      <c r="I64" s="1">
        <v>224</v>
      </c>
      <c r="J64" s="1"/>
    </row>
    <row r="65" spans="1:10" ht="13" x14ac:dyDescent="0.15">
      <c r="A65" s="1" t="s">
        <v>78</v>
      </c>
      <c r="B65" s="1">
        <v>202.2</v>
      </c>
      <c r="C65" s="1">
        <v>192</v>
      </c>
      <c r="D65" s="1">
        <v>204</v>
      </c>
      <c r="E65" s="1">
        <v>203</v>
      </c>
      <c r="F65" s="1">
        <v>222</v>
      </c>
      <c r="G65" s="1">
        <v>199</v>
      </c>
      <c r="H65" s="1">
        <v>193</v>
      </c>
      <c r="I65" s="1">
        <v>212</v>
      </c>
    </row>
    <row r="66" spans="1:10" ht="13" x14ac:dyDescent="0.15">
      <c r="A66" s="1" t="s">
        <v>79</v>
      </c>
      <c r="B66" s="1">
        <v>210</v>
      </c>
      <c r="C66" s="1">
        <v>188</v>
      </c>
      <c r="D66" s="1">
        <v>226</v>
      </c>
      <c r="E66" s="1">
        <v>196</v>
      </c>
      <c r="F66" s="1">
        <v>203</v>
      </c>
      <c r="G66" s="1">
        <v>208</v>
      </c>
      <c r="H66" s="1">
        <v>217</v>
      </c>
      <c r="I66" s="1">
        <v>236</v>
      </c>
      <c r="J66" s="1"/>
    </row>
    <row r="67" spans="1:10" ht="13" x14ac:dyDescent="0.15">
      <c r="A67" s="1" t="s">
        <v>80</v>
      </c>
      <c r="B67" s="1">
        <v>294.8</v>
      </c>
      <c r="C67" s="1">
        <v>265</v>
      </c>
      <c r="D67" s="1">
        <v>296</v>
      </c>
      <c r="E67" s="1">
        <v>276</v>
      </c>
      <c r="F67" s="1">
        <v>302</v>
      </c>
      <c r="G67" s="1">
        <v>303</v>
      </c>
      <c r="H67" s="1">
        <v>297</v>
      </c>
      <c r="I67" s="1">
        <v>310</v>
      </c>
      <c r="J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odds</vt:lpstr>
      <vt:lpstr>scurve</vt:lpstr>
      <vt:lpstr>binder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2019-03-21T07:08:50Z</dcterms:created>
  <dcterms:modified xsi:type="dcterms:W3CDTF">2019-03-21T07:10:35Z</dcterms:modified>
</cp:coreProperties>
</file>