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46B92ED3-DD7B-1440-A7A6-A66D24696CB0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<sst xmlns="http://schemas.openxmlformats.org/spreadsheetml/2006/main" count="442325" uniqueCount="63">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</sst>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topLeftCell="A144" workbookViewId="0">
      <selection sqref="A1:AW10002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371.28571428571428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410.64285714285717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433.42857142857144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442.42857142857144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450.28571428571428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462.28571428571428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479.07142857142856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483.57142857142856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44162</v>
      </c>
      <c r="B157" s="7">
        <v>1714</v>
      </c>
      <c r="C157" s="7">
        <v>390</v>
      </c>
      <c r="D157" s="19">
        <v>1561.909090909091</v>
      </c>
      <c r="E157" s="19">
        <v>368.63636363636363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494.57142857142856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44163</v>
      </c>
      <c r="B158" s="7">
        <v>1722</v>
      </c>
      <c r="C158" s="7">
        <v>408</v>
      </c>
      <c r="D158" s="19">
        <v>1575.25</v>
      </c>
      <c r="E158" s="19">
        <v>371.91666666666669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512.71428571428567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530.14285714285711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4.2142857142857144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4.4285714285714288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4.1428571428571432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3.9285714285714284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72</v>
      </c>
      <c r="P173" s="7">
        <v>29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4.3571428571428568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815.85714285714289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830.14285714285711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837.64285714285711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85</v>
      </c>
      <c r="P178" s="7">
        <v>28</v>
      </c>
      <c r="Q178" s="7">
        <v>31</v>
      </c>
      <c r="R178" s="20">
        <v>1124</v>
      </c>
      <c r="S178" s="19">
        <v>857.07142857142856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44162</v>
      </c>
      <c r="H179" s="7">
        <v>493</v>
      </c>
      <c r="I179" s="7">
        <v>16</v>
      </c>
      <c r="J179" s="7">
        <v>1</v>
      </c>
      <c r="K179" s="7">
        <v>18</v>
      </c>
      <c r="L179" s="7">
        <v>10</v>
      </c>
      <c r="M179" s="7">
        <v>3</v>
      </c>
      <c r="N179" s="7">
        <v>52</v>
      </c>
      <c r="O179" s="7">
        <v>31</v>
      </c>
      <c r="P179" s="7">
        <v>23</v>
      </c>
      <c r="Q179" s="7">
        <v>15</v>
      </c>
      <c r="R179" s="20">
        <v>662</v>
      </c>
      <c r="S179" s="19">
        <v>832.76923076923072</v>
      </c>
      <c r="T179" s="19">
        <v>513.53846153846155</v>
      </c>
      <c r="U179" s="21"/>
      <c r="V179" s="10">
        <v>44162</v>
      </c>
      <c r="W179" s="7">
        <v>1747</v>
      </c>
      <c r="X179" s="19">
        <v>2716.0769230769229</v>
      </c>
      <c r="Y179" s="21"/>
      <c r="Z179" s="10">
        <v>44162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4.7692307692307692</v>
      </c>
      <c r="AS179" s="22">
        <v>3.2307692307692308</v>
      </c>
      <c r="AT179" s="21"/>
      <c r="AU179" s="10">
        <v>44162</v>
      </c>
      <c r="AV179" s="7">
        <v>4</v>
      </c>
      <c r="AW179" s="22">
        <v>14.76923076923077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44163</v>
      </c>
      <c r="H180" s="7">
        <v>474</v>
      </c>
      <c r="I180" s="7">
        <v>21</v>
      </c>
      <c r="J180" s="7">
        <v>7</v>
      </c>
      <c r="K180" s="7">
        <v>33</v>
      </c>
      <c r="L180" s="7">
        <v>15</v>
      </c>
      <c r="M180" s="7">
        <v>16</v>
      </c>
      <c r="N180" s="7">
        <v>43</v>
      </c>
      <c r="O180" s="7">
        <v>24</v>
      </c>
      <c r="P180" s="7">
        <v>43</v>
      </c>
      <c r="Q180" s="7">
        <v>11</v>
      </c>
      <c r="R180" s="20">
        <v>687</v>
      </c>
      <c r="S180" s="19">
        <v>802.46153846153845</v>
      </c>
      <c r="T180" s="19">
        <v>498.61538461538464</v>
      </c>
      <c r="U180" s="21"/>
      <c r="V180" s="10">
        <v>44163</v>
      </c>
      <c r="W180" s="7">
        <v>2437</v>
      </c>
      <c r="X180" s="19">
        <v>2649.4615384615386</v>
      </c>
      <c r="Y180" s="21"/>
      <c r="Z180" s="10">
        <v>44163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22">
        <v>0</v>
      </c>
      <c r="AR180" s="22">
        <v>4.5384615384615383</v>
      </c>
      <c r="AS180" s="22">
        <v>3.1538461538461537</v>
      </c>
      <c r="AT180" s="21"/>
      <c r="AU180" s="10">
        <v>44163</v>
      </c>
      <c r="AV180" s="7">
        <v>14</v>
      </c>
      <c r="AW180" s="22">
        <v>15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44164</v>
      </c>
      <c r="H181" s="7">
        <v>471</v>
      </c>
      <c r="I181" s="7">
        <v>42</v>
      </c>
      <c r="J181" s="7">
        <v>9</v>
      </c>
      <c r="K181" s="7">
        <v>21</v>
      </c>
      <c r="L181" s="7">
        <v>10</v>
      </c>
      <c r="M181" s="7">
        <v>2</v>
      </c>
      <c r="N181" s="7">
        <v>72</v>
      </c>
      <c r="O181" s="7">
        <v>31</v>
      </c>
      <c r="P181" s="7">
        <v>16</v>
      </c>
      <c r="Q181" s="7">
        <v>10</v>
      </c>
      <c r="R181" s="20">
        <v>684</v>
      </c>
      <c r="S181" s="19">
        <v>816.76923076923072</v>
      </c>
      <c r="T181" s="19">
        <v>508.23076923076923</v>
      </c>
      <c r="U181" s="21"/>
      <c r="V181" s="10">
        <v>44164</v>
      </c>
      <c r="W181" s="7">
        <v>2803</v>
      </c>
      <c r="X181" s="19">
        <v>2753.6153846153848</v>
      </c>
      <c r="Y181" s="21"/>
      <c r="Z181" s="10">
        <v>44164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22">
        <v>0</v>
      </c>
      <c r="AR181" s="22">
        <v>4.384615384615385</v>
      </c>
      <c r="AS181" s="22">
        <v>3.1538461538461537</v>
      </c>
      <c r="AT181" s="21"/>
      <c r="AU181" s="10">
        <v>44164</v>
      </c>
      <c r="AV181" s="7">
        <v>11</v>
      </c>
      <c r="AW181" s="22">
        <v>15.615384615384615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37</v>
      </c>
      <c r="G15">
        <f>COUNTBLANK(B18:B30)</f>
        <v>13</v>
      </c>
      <c r="H15">
        <f>COUNTIF(O18:O30,"&gt;0")+COUNTIF(G15,"&gt;0")</f>
        <v>1</v>
      </c>
      <c r="I15">
        <f>1/18*(E15*(E15-1)*(2*E15+5)-G15*(G15-1)*(2*G15+5)-SUM(P18:P30))</f>
        <v>65</v>
      </c>
      <c r="J15">
        <f>IF(F15&gt;0,(F15-1)/I15^(1/2),IF(F15=0,0,(F15+1)/I15^(1/2)))</f>
        <v>4.4652504452115043</v>
      </c>
      <c r="K15" s="4">
        <f>1-(1/(2*PI())^(1/2)*EXP(-(J15^2)/2))</f>
        <v>0.99998132209535395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44150</v>
      </c>
      <c r="C17" s="2">
        <f>B17+1</f>
        <v>44151</v>
      </c>
      <c r="D17" s="2">
        <f t="shared" ref="D17:N17" si="0">C17+1</f>
        <v>44152</v>
      </c>
      <c r="E17" s="2">
        <f t="shared" si="0"/>
        <v>44153</v>
      </c>
      <c r="F17" s="2">
        <f t="shared" si="0"/>
        <v>44154</v>
      </c>
      <c r="G17" s="2">
        <f t="shared" si="0"/>
        <v>44155</v>
      </c>
      <c r="H17" s="2">
        <f t="shared" si="0"/>
        <v>44156</v>
      </c>
      <c r="I17" s="2">
        <f t="shared" si="0"/>
        <v>44157</v>
      </c>
      <c r="J17" s="2">
        <f t="shared" si="0"/>
        <v>44158</v>
      </c>
      <c r="K17" s="2">
        <f t="shared" si="0"/>
        <v>44159</v>
      </c>
      <c r="L17" s="2">
        <f t="shared" si="0"/>
        <v>44160</v>
      </c>
      <c r="M17" s="2">
        <f>L17+1</f>
        <v>44161</v>
      </c>
      <c r="N17" s="2">
        <f t="shared" si="0"/>
        <v>44162</v>
      </c>
      <c r="O17" t="s">
        <v>45</v>
      </c>
      <c r="P17" t="s">
        <v>47</v>
      </c>
    </row>
    <row r="18" spans="1:16">
      <c r="A18" s="2">
        <f>MAX(Data!A:A)-12</f>
        <v>44151</v>
      </c>
      <c r="B18" t="str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/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44152</v>
      </c>
      <c r="B19" t="str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/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44153</v>
      </c>
      <c r="B20" t="str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/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44154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44155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-1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-1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44156</v>
      </c>
      <c r="B23" t="str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/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-1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-1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-1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-1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44157</v>
      </c>
      <c r="B24" t="str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/>
      </c>
      <c r="C24" t="str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/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 t="str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44158</v>
      </c>
      <c r="B25" t="str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/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 t="str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/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44159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44160</v>
      </c>
      <c r="B27" t="str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/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44161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 t="str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/>
      </c>
      <c r="D28" t="str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/>
      </c>
      <c r="E28" t="str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/>
      </c>
      <c r="F28" t="str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/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 t="str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/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 t="str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/>
      </c>
      <c r="K28" t="str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/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44162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1</v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-1</v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44163</v>
      </c>
      <c r="B30" t="str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/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 t="str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/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-1</v>
      </c>
      <c r="M30" t="str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/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38</v>
      </c>
      <c r="G34">
        <f>COUNTBLANK(B37:B49)</f>
        <v>13</v>
      </c>
      <c r="H34">
        <f>COUNTIF(O37:O49,"&gt;0")+COUNTIF(G34,"&gt;0")</f>
        <v>2</v>
      </c>
      <c r="I34">
        <f>1/18*(E34*(E34-1)*(2*E34+5)-G34*(G34-1)*(2*G34+5)-SUM(P37:P49))</f>
        <v>64</v>
      </c>
      <c r="J34">
        <f>IF(F34&gt;0,(F34-1)/I34^(1/2),IF(F34=0,0,(F34+1)/I34^(1/2)))</f>
        <v>4.625</v>
      </c>
      <c r="K34" s="4">
        <f>1-(1/(2*PI())^(1/2)*EXP(-(J34^2)/2))</f>
        <v>0.99999096361211093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44150</v>
      </c>
      <c r="C36" s="2">
        <f>B36+1</f>
        <v>44151</v>
      </c>
      <c r="D36" s="2">
        <f t="shared" ref="D36:L36" si="4">C36+1</f>
        <v>44152</v>
      </c>
      <c r="E36" s="2">
        <f t="shared" si="4"/>
        <v>44153</v>
      </c>
      <c r="F36" s="2">
        <f t="shared" si="4"/>
        <v>44154</v>
      </c>
      <c r="G36" s="2">
        <f t="shared" si="4"/>
        <v>44155</v>
      </c>
      <c r="H36" s="2">
        <f t="shared" si="4"/>
        <v>44156</v>
      </c>
      <c r="I36" s="2">
        <f t="shared" si="4"/>
        <v>44157</v>
      </c>
      <c r="J36" s="2">
        <f t="shared" si="4"/>
        <v>44158</v>
      </c>
      <c r="K36" s="2">
        <f t="shared" si="4"/>
        <v>44159</v>
      </c>
      <c r="L36" s="2">
        <f t="shared" si="4"/>
        <v>44160</v>
      </c>
      <c r="M36" s="2">
        <f>L36+1</f>
        <v>44161</v>
      </c>
      <c r="N36" s="2">
        <f t="shared" ref="N36" si="5">M36+1</f>
        <v>44162</v>
      </c>
      <c r="O36" t="s">
        <v>45</v>
      </c>
      <c r="P36" t="s">
        <v>47</v>
      </c>
    </row>
    <row r="37" spans="1:16">
      <c r="A37" s="2">
        <f>MAX(Data!A:A)-12</f>
        <v>44151</v>
      </c>
      <c r="B37" t="str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/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44152</v>
      </c>
      <c r="B38" t="str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/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44153</v>
      </c>
      <c r="B39" t="str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/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-1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44154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-1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44155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44156</v>
      </c>
      <c r="B42" t="str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/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44157</v>
      </c>
      <c r="B43" t="str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/>
      </c>
      <c r="C43" t="str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/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 t="str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44158</v>
      </c>
      <c r="B44" t="str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/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 t="str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/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44159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44160</v>
      </c>
      <c r="B46" t="str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/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1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44161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 t="str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/>
      </c>
      <c r="D47" t="str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/>
      </c>
      <c r="E47" t="str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/>
      </c>
      <c r="F47" t="str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/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 t="str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/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 t="str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/>
      </c>
      <c r="K47" t="str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/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44162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-1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0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-1</v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1</v>
      </c>
      <c r="P48">
        <f t="shared" si="7"/>
        <v>18</v>
      </c>
    </row>
    <row r="49" spans="1:32">
      <c r="A49" s="2">
        <f t="shared" si="8"/>
        <v>44163</v>
      </c>
      <c r="B49" t="str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/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 t="str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/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-1</v>
      </c>
      <c r="M49" t="str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/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4</v>
      </c>
      <c r="G52">
        <f>COUNTBLANK(B55:B67)</f>
        <v>1</v>
      </c>
      <c r="H52">
        <f>COUNTIF(O55:O67,"&gt;0")+COUNTIF(G52,"&gt;0")</f>
        <v>1</v>
      </c>
      <c r="I52">
        <f>1/18*(E52*(E52-1)*(2*E52+5)-G52*(G52-1)*(2*G52+5)-SUM(P55:P67))</f>
        <v>333.66666666666663</v>
      </c>
      <c r="J52">
        <f>IF(F52&gt;0,(F52-1)/I52^(1/2),IF(F52=0,0,(F52+1)/I52^(1/2)))</f>
        <v>0.16423467043540768</v>
      </c>
      <c r="K52" s="4">
        <f>1-(1/(2*PI())^(1/2)*EXP(-(J52^2)/2))</f>
        <v>0.60640194157959248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44150</v>
      </c>
      <c r="C54" s="2">
        <f>B54+1</f>
        <v>44151</v>
      </c>
      <c r="D54" s="2">
        <f t="shared" ref="D54:L54" si="9">C54+1</f>
        <v>44152</v>
      </c>
      <c r="E54" s="2">
        <f t="shared" si="9"/>
        <v>44153</v>
      </c>
      <c r="F54" s="2">
        <f t="shared" si="9"/>
        <v>44154</v>
      </c>
      <c r="G54" s="2">
        <f t="shared" si="9"/>
        <v>44155</v>
      </c>
      <c r="H54" s="2">
        <f t="shared" si="9"/>
        <v>44156</v>
      </c>
      <c r="I54" s="2">
        <f t="shared" si="9"/>
        <v>44157</v>
      </c>
      <c r="J54" s="2">
        <f t="shared" si="9"/>
        <v>44158</v>
      </c>
      <c r="K54" s="2">
        <f t="shared" si="9"/>
        <v>44159</v>
      </c>
      <c r="L54" s="2">
        <f t="shared" si="9"/>
        <v>44160</v>
      </c>
      <c r="M54" s="2">
        <f>L54+1</f>
        <v>44161</v>
      </c>
      <c r="N54" s="2">
        <f t="shared" ref="N54" si="10">M54+1</f>
        <v>44162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44151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44152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44153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44154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44155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44156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44157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44158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44159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44160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44161</v>
      </c>
      <c r="B65" t="str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/>
      </c>
      <c r="C65" t="str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/>
      </c>
      <c r="D65" t="str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/>
      </c>
      <c r="E65" t="str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/>
      </c>
      <c r="F65" t="str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/>
      </c>
      <c r="G65" t="str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/>
      </c>
      <c r="H65" t="str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/>
      </c>
      <c r="I65" t="str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/>
      </c>
      <c r="J65" t="str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/>
      </c>
      <c r="K65" t="str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/>
      </c>
      <c r="L65" t="str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/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44162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 t="str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/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44163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 t="str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/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2</v>
      </c>
      <c r="G70">
        <f>COUNTBLANK(B73:B85)</f>
        <v>1</v>
      </c>
      <c r="H70">
        <f>COUNTIF(O73:O85,"&gt;0")+COUNTIF(G70,"&gt;0")</f>
        <v>3</v>
      </c>
      <c r="I70">
        <f>1/18*(E70*(E70-1)*(2*E70+5)-G70*(G70-1)*(2*G70+5)-SUM(P73:P85))</f>
        <v>331.66666666666663</v>
      </c>
      <c r="J70">
        <f>IF(F70&gt;0,(F70-1)/I70^(1/2),IF(F70=0,0,(F70+1)/I70^(1/2)))</f>
        <v>5.4909702028734617E-2</v>
      </c>
      <c r="K70" s="4">
        <f>1-(1/(2*PI())^(1/2)*EXP(-(J70^2)/2))</f>
        <v>0.60165868701745207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44150</v>
      </c>
      <c r="C72" s="2">
        <f>B72+1</f>
        <v>44151</v>
      </c>
      <c r="D72" s="2">
        <f t="shared" ref="D72" si="14">C72+1</f>
        <v>44152</v>
      </c>
      <c r="E72" s="2">
        <f t="shared" ref="E72" si="15">D72+1</f>
        <v>44153</v>
      </c>
      <c r="F72" s="2">
        <f t="shared" ref="F72" si="16">E72+1</f>
        <v>44154</v>
      </c>
      <c r="G72" s="2">
        <f t="shared" ref="G72" si="17">F72+1</f>
        <v>44155</v>
      </c>
      <c r="H72" s="2">
        <f t="shared" ref="H72" si="18">G72+1</f>
        <v>44156</v>
      </c>
      <c r="I72" s="2">
        <f t="shared" ref="I72" si="19">H72+1</f>
        <v>44157</v>
      </c>
      <c r="J72" s="2">
        <f t="shared" ref="J72" si="20">I72+1</f>
        <v>44158</v>
      </c>
      <c r="K72" s="2">
        <f t="shared" ref="K72" si="21">J72+1</f>
        <v>44159</v>
      </c>
      <c r="L72" s="2">
        <f t="shared" ref="L72" si="22">K72+1</f>
        <v>44160</v>
      </c>
      <c r="M72" s="2">
        <f>L72+1</f>
        <v>44161</v>
      </c>
      <c r="N72" s="2">
        <f t="shared" ref="N72" si="23">M72+1</f>
        <v>44162</v>
      </c>
      <c r="O72" t="s">
        <v>45</v>
      </c>
      <c r="P72" t="s">
        <v>47</v>
      </c>
    </row>
    <row r="73" spans="1:18">
      <c r="A73" s="2">
        <f>MAX(Data!A:A)-12</f>
        <v>44151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0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1</v>
      </c>
      <c r="P73">
        <f>(O73+1)*((O73+1)-1)*(2*(O73+1)+5)</f>
        <v>18</v>
      </c>
    </row>
    <row r="74" spans="1:18">
      <c r="A74" s="2">
        <f>A73+1</f>
        <v>44152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44153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44154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44155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44156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44157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44158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44159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44160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44161</v>
      </c>
      <c r="B83" t="str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/>
      </c>
      <c r="C83" t="str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/>
      </c>
      <c r="D83" t="str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/>
      </c>
      <c r="E83" t="str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/>
      </c>
      <c r="F83" t="str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/>
      </c>
      <c r="G83" t="str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/>
      </c>
      <c r="H83" t="str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/>
      </c>
      <c r="I83" t="str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/>
      </c>
      <c r="J83" t="str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/>
      </c>
      <c r="K83" t="str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/>
      </c>
      <c r="L83" t="str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/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44162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0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 t="str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/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1</v>
      </c>
      <c r="P84">
        <f t="shared" si="25"/>
        <v>18</v>
      </c>
    </row>
    <row r="85" spans="1:16">
      <c r="A85" s="2">
        <f t="shared" si="26"/>
        <v>44163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-1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 t="str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/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12</v>
      </c>
      <c r="G88">
        <f>COUNTBLANK(B91:B103)</f>
        <v>1</v>
      </c>
      <c r="H88">
        <f>COUNTIF(O91:O103,"&gt;0")+COUNTIF(G88,"&gt;0")</f>
        <v>1</v>
      </c>
      <c r="I88">
        <f>1/18*(E88*(E88-1)*(2*E88+5)-G88*(G88-1)*(2*G88+5)-SUM(P91:P103))</f>
        <v>333.66666666666663</v>
      </c>
      <c r="J88">
        <f>IF(F88&gt;0,(F88-1)/I88^(1/2),IF(F88=0,0,(F88+1)/I88^(1/2)))</f>
        <v>0.60219379159649478</v>
      </c>
      <c r="K88" s="4">
        <f>1-(1/(2*PI())^(1/2)*EXP(-(J88^2)/2))</f>
        <v>0.66721452456873542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44150</v>
      </c>
      <c r="C90" s="2">
        <f>B90+1</f>
        <v>44151</v>
      </c>
      <c r="D90" s="2">
        <f t="shared" ref="D90" si="27">C90+1</f>
        <v>44152</v>
      </c>
      <c r="E90" s="2">
        <f t="shared" ref="E90" si="28">D90+1</f>
        <v>44153</v>
      </c>
      <c r="F90" s="2">
        <f t="shared" ref="F90" si="29">E90+1</f>
        <v>44154</v>
      </c>
      <c r="G90" s="2">
        <f t="shared" ref="G90" si="30">F90+1</f>
        <v>44155</v>
      </c>
      <c r="H90" s="2">
        <f t="shared" ref="H90" si="31">G90+1</f>
        <v>44156</v>
      </c>
      <c r="I90" s="2">
        <f t="shared" ref="I90" si="32">H90+1</f>
        <v>44157</v>
      </c>
      <c r="J90" s="2">
        <f t="shared" ref="J90" si="33">I90+1</f>
        <v>44158</v>
      </c>
      <c r="K90" s="2">
        <f t="shared" ref="K90" si="34">J90+1</f>
        <v>44159</v>
      </c>
      <c r="L90" s="2">
        <f t="shared" ref="L90" si="35">K90+1</f>
        <v>44160</v>
      </c>
      <c r="M90" s="2">
        <f>L90+1</f>
        <v>44161</v>
      </c>
      <c r="N90" s="2">
        <f t="shared" ref="N90" si="36">M90+1</f>
        <v>44162</v>
      </c>
      <c r="O90" t="s">
        <v>45</v>
      </c>
      <c r="P90" t="s">
        <v>47</v>
      </c>
    </row>
    <row r="91" spans="1:16">
      <c r="A91" s="2">
        <f>MAX(Data!A:A)-12</f>
        <v>44151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44152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44153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44154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44155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44156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44157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44158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44159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44160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44161</v>
      </c>
      <c r="B101" t="str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/>
      </c>
      <c r="C101" t="str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/>
      </c>
      <c r="D101" t="str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/>
      </c>
      <c r="E101" t="str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/>
      </c>
      <c r="F101" t="str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/>
      </c>
      <c r="G101" t="str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/>
      </c>
      <c r="H101" t="str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/>
      </c>
      <c r="I101" t="str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/>
      </c>
      <c r="J101" t="str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/>
      </c>
      <c r="K101" t="str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/>
      </c>
      <c r="L101" t="str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/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44162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 t="str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/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44163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 t="str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/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8</v>
      </c>
      <c r="G106">
        <f>COUNTBLANK(B109:B121)</f>
        <v>1</v>
      </c>
      <c r="H106">
        <f>COUNTIF(O109:O121,"&gt;0")+COUNTIF(G106,"&gt;0")</f>
        <v>1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0.38321423101595126</v>
      </c>
      <c r="K106" s="4">
        <f>1-(1/(2*PI())^(1/2)*EXP(-(J106^2)/2))</f>
        <v>0.62930108904300874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44150</v>
      </c>
      <c r="C108" s="2">
        <f>B108+1</f>
        <v>44151</v>
      </c>
      <c r="D108" s="2">
        <f t="shared" ref="D108" si="40">C108+1</f>
        <v>44152</v>
      </c>
      <c r="E108" s="2">
        <f t="shared" ref="E108" si="41">D108+1</f>
        <v>44153</v>
      </c>
      <c r="F108" s="2">
        <f t="shared" ref="F108" si="42">E108+1</f>
        <v>44154</v>
      </c>
      <c r="G108" s="2">
        <f t="shared" ref="G108" si="43">F108+1</f>
        <v>44155</v>
      </c>
      <c r="H108" s="2">
        <f t="shared" ref="H108" si="44">G108+1</f>
        <v>44156</v>
      </c>
      <c r="I108" s="2">
        <f t="shared" ref="I108" si="45">H108+1</f>
        <v>44157</v>
      </c>
      <c r="J108" s="2">
        <f t="shared" ref="J108" si="46">I108+1</f>
        <v>44158</v>
      </c>
      <c r="K108" s="2">
        <f t="shared" ref="K108" si="47">J108+1</f>
        <v>44159</v>
      </c>
      <c r="L108" s="2">
        <f t="shared" ref="L108" si="48">K108+1</f>
        <v>44160</v>
      </c>
      <c r="M108" s="2">
        <f>L108+1</f>
        <v>44161</v>
      </c>
      <c r="N108" s="2">
        <f t="shared" ref="N108" si="49">M108+1</f>
        <v>44162</v>
      </c>
      <c r="O108" t="s">
        <v>45</v>
      </c>
      <c r="P108" t="s">
        <v>47</v>
      </c>
    </row>
    <row r="109" spans="1:16">
      <c r="A109" s="2">
        <f>MAX(Data!A:A)-12</f>
        <v>44151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44152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44153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44154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44155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44156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44157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44158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44159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44160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44161</v>
      </c>
      <c r="B119" t="str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/>
      </c>
      <c r="C119" t="str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/>
      </c>
      <c r="D119" t="str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/>
      </c>
      <c r="E119" t="str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/>
      </c>
      <c r="F119" t="str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/>
      </c>
      <c r="G119" t="str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/>
      </c>
      <c r="H119" t="str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/>
      </c>
      <c r="I119" t="str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/>
      </c>
      <c r="J119" t="str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/>
      </c>
      <c r="K119" t="str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/>
      </c>
      <c r="L119" t="str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/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44162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 t="str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/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44163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-1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 t="str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/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-4</v>
      </c>
      <c r="G124">
        <f>COUNTBLANK(B127:B139)</f>
        <v>1</v>
      </c>
      <c r="H124">
        <f>COUNTIF(O127:O139,"&gt;0")+COUNTIF(G124,"&gt;0")</f>
        <v>6</v>
      </c>
      <c r="I124">
        <f>1/18*(E124*(E124-1)*(2*E124+5)-G124*(G124-1)*(2*G124+5)-SUM(P127:P139))</f>
        <v>326</v>
      </c>
      <c r="J124">
        <f>IF(F124&gt;0,(F124-1)/I124^(1/2),IF(F124=0,0,(F124+1)/I124^(1/2)))</f>
        <v>-0.1661546326865134</v>
      </c>
      <c r="K124" s="4">
        <f>1-(1/(2*PI())^(1/2)*EXP(-(J124^2)/2))</f>
        <v>0.60652675829490188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44150</v>
      </c>
      <c r="C126" s="2">
        <f>B126+1</f>
        <v>44151</v>
      </c>
      <c r="D126" s="2">
        <f t="shared" ref="D126" si="53">C126+1</f>
        <v>44152</v>
      </c>
      <c r="E126" s="2">
        <f t="shared" ref="E126" si="54">D126+1</f>
        <v>44153</v>
      </c>
      <c r="F126" s="2">
        <f t="shared" ref="F126" si="55">E126+1</f>
        <v>44154</v>
      </c>
      <c r="G126" s="2">
        <f t="shared" ref="G126" si="56">F126+1</f>
        <v>44155</v>
      </c>
      <c r="H126" s="2">
        <f t="shared" ref="H126" si="57">G126+1</f>
        <v>44156</v>
      </c>
      <c r="I126" s="2">
        <f t="shared" ref="I126" si="58">H126+1</f>
        <v>44157</v>
      </c>
      <c r="J126" s="2">
        <f t="shared" ref="J126" si="59">I126+1</f>
        <v>44158</v>
      </c>
      <c r="K126" s="2">
        <f t="shared" ref="K126" si="60">J126+1</f>
        <v>44159</v>
      </c>
      <c r="L126" s="2">
        <f t="shared" ref="L126" si="61">K126+1</f>
        <v>44160</v>
      </c>
      <c r="M126" s="2">
        <f>L126+1</f>
        <v>44161</v>
      </c>
      <c r="N126" s="2">
        <f t="shared" ref="N126" si="62">M126+1</f>
        <v>44162</v>
      </c>
      <c r="O126" t="s">
        <v>45</v>
      </c>
      <c r="P126" t="s">
        <v>47</v>
      </c>
    </row>
    <row r="127" spans="1:16">
      <c r="A127" s="2">
        <f>MAX(Data!A:A)-12</f>
        <v>44151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44152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44153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44154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44155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44156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-1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44157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0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-1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-1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44158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0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-1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-1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44159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0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">
        <f t="shared" si="65"/>
        <v>44160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0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-1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44161</v>
      </c>
      <c r="B137" t="str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/>
      </c>
      <c r="C137" t="str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/>
      </c>
      <c r="D137" t="str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/>
      </c>
      <c r="E137" t="str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/>
      </c>
      <c r="F137" t="str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/>
      </c>
      <c r="G137" t="str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/>
      </c>
      <c r="H137" t="str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/>
      </c>
      <c r="I137" t="str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/>
      </c>
      <c r="J137" t="str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/>
      </c>
      <c r="K137" t="str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/>
      </c>
      <c r="L137" t="str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/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0</v>
      </c>
      <c r="P137">
        <f t="shared" si="64"/>
        <v>0</v>
      </c>
    </row>
    <row r="138" spans="1:16">
      <c r="A138" s="2">
        <f t="shared" si="65"/>
        <v>44162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 t="str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/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0</v>
      </c>
      <c r="P138">
        <f t="shared" si="64"/>
        <v>0</v>
      </c>
    </row>
    <row r="139" spans="1:16">
      <c r="A139" s="2">
        <f t="shared" si="65"/>
        <v>44163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0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-1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0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 t="str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/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-1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0</v>
      </c>
      <c r="G142">
        <f>COUNTBLANK(B145:B157)</f>
        <v>1</v>
      </c>
      <c r="H142">
        <f>COUNTIF(O145:O157,"&gt;0")+COUNTIF(G142,"&gt;0")</f>
        <v>6</v>
      </c>
      <c r="I142">
        <f>1/18*(E142*(E142-1)*(2*E142+5)-G142*(G142-1)*(2*G142+5)-SUM(P145:P157))</f>
        <v>326</v>
      </c>
      <c r="J142">
        <f>IF(F142&gt;0,(F142-1)/I142^(1/2),IF(F142=0,0,(F142+1)/I142^(1/2)))</f>
        <v>0</v>
      </c>
      <c r="K142" s="4">
        <f>1-(1/(2*PI())^(1/2)*EXP(-(J142^2)/2))</f>
        <v>0.60105771959856735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44150</v>
      </c>
      <c r="C144" s="2">
        <f>B144+1</f>
        <v>44151</v>
      </c>
      <c r="D144" s="2">
        <f t="shared" ref="D144" si="66">C144+1</f>
        <v>44152</v>
      </c>
      <c r="E144" s="2">
        <f t="shared" ref="E144" si="67">D144+1</f>
        <v>44153</v>
      </c>
      <c r="F144" s="2">
        <f t="shared" ref="F144" si="68">E144+1</f>
        <v>44154</v>
      </c>
      <c r="G144" s="2">
        <f t="shared" ref="G144" si="69">F144+1</f>
        <v>44155</v>
      </c>
      <c r="H144" s="2">
        <f t="shared" ref="H144" si="70">G144+1</f>
        <v>44156</v>
      </c>
      <c r="I144" s="2">
        <f t="shared" ref="I144" si="71">H144+1</f>
        <v>44157</v>
      </c>
      <c r="J144" s="2">
        <f t="shared" ref="J144" si="72">I144+1</f>
        <v>44158</v>
      </c>
      <c r="K144" s="2">
        <f t="shared" ref="K144" si="73">J144+1</f>
        <v>44159</v>
      </c>
      <c r="L144" s="2">
        <f t="shared" ref="L144" si="74">K144+1</f>
        <v>44160</v>
      </c>
      <c r="M144" s="2">
        <f>L144+1</f>
        <v>44161</v>
      </c>
      <c r="N144" s="2">
        <f t="shared" ref="N144" si="75">M144+1</f>
        <v>44162</v>
      </c>
      <c r="O144" t="s">
        <v>45</v>
      </c>
      <c r="P144" t="s">
        <v>47</v>
      </c>
    </row>
    <row r="145" spans="1:16">
      <c r="A145" s="2">
        <f>MAX(Data!A:A)-12</f>
        <v>44151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44152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44153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0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1</v>
      </c>
      <c r="P147">
        <f t="shared" si="77"/>
        <v>18</v>
      </c>
    </row>
    <row r="148" spans="1:16">
      <c r="A148" s="2">
        <f t="shared" si="78"/>
        <v>44154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44155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0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44156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44157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-1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44158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-1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44159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0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44160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0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0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2</v>
      </c>
      <c r="P154">
        <f t="shared" si="77"/>
        <v>66</v>
      </c>
    </row>
    <row r="155" spans="1:16">
      <c r="A155" s="2">
        <f t="shared" si="78"/>
        <v>44161</v>
      </c>
      <c r="B155" t="str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/>
      </c>
      <c r="C155" t="str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/>
      </c>
      <c r="D155" t="str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/>
      </c>
      <c r="E155" t="str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/>
      </c>
      <c r="F155" t="str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/>
      </c>
      <c r="G155" t="str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/>
      </c>
      <c r="H155" t="str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/>
      </c>
      <c r="I155" t="str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/>
      </c>
      <c r="J155" t="str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/>
      </c>
      <c r="K155" t="str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/>
      </c>
      <c r="L155" t="str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/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44162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 t="str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/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">
        <f t="shared" si="78"/>
        <v>44163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-1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-1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0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 t="str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/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2020-11-30T20:10:04Z</dcterms:modified>
</cp:coreProperties>
</file>