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0F3816A-AAC2-DB43-AE39-42247C8DFEB6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<sst xmlns="http://schemas.openxmlformats.org/spreadsheetml/2006/main" count="440973" uniqueCount="63">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</sst>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530.92857142857144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518.64285714285711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527.78571428571433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67</v>
      </c>
      <c r="O163" s="7">
        <v>44</v>
      </c>
      <c r="P163" s="7">
        <v>15</v>
      </c>
      <c r="Q163" s="7">
        <v>8</v>
      </c>
      <c r="R163" s="20">
        <v>595</v>
      </c>
      <c r="S163" s="19">
        <v>531.57142857142856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>
        <v>606</v>
      </c>
      <c r="S164" s="19">
        <v>535.78571428571433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>
        <v>8</v>
      </c>
      <c r="AR164" s="22">
        <v>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0</v>
      </c>
      <c r="O165" s="7">
        <v>0</v>
      </c>
      <c r="P165" s="7">
        <v>0</v>
      </c>
      <c r="Q165" s="7">
        <v>0</v>
      </c>
      <c r="R165" s="20">
        <v>610</v>
      </c>
      <c r="S165" s="19">
        <v>544.71428571428567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3.7857142857142856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0</v>
      </c>
      <c r="O166" s="7">
        <v>0</v>
      </c>
      <c r="P166" s="7">
        <v>0</v>
      </c>
      <c r="Q166" s="7">
        <v>0</v>
      </c>
      <c r="R166" s="20">
        <v>799</v>
      </c>
      <c r="S166" s="19">
        <v>557.21428571428567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22">
        <v>2</v>
      </c>
      <c r="AR166" s="22">
        <v>3.7142857142857144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0</v>
      </c>
      <c r="O167" s="7">
        <v>0</v>
      </c>
      <c r="P167" s="7">
        <v>0</v>
      </c>
      <c r="Q167" s="7">
        <v>0</v>
      </c>
      <c r="R167" s="20">
        <v>856</v>
      </c>
      <c r="S167" s="19">
        <v>582.85714285714289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22">
        <v>0</v>
      </c>
      <c r="AR167" s="22">
        <v>3.6428571428571428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0</v>
      </c>
      <c r="O168" s="7">
        <v>0</v>
      </c>
      <c r="P168" s="7">
        <v>0</v>
      </c>
      <c r="Q168" s="7">
        <v>0</v>
      </c>
      <c r="R168" s="20">
        <v>392</v>
      </c>
      <c r="S168" s="19">
        <v>580.28571428571433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3.6428571428571428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0</v>
      </c>
      <c r="O169" s="7">
        <v>0</v>
      </c>
      <c r="P169" s="7">
        <v>0</v>
      </c>
      <c r="Q169" s="7">
        <v>0</v>
      </c>
      <c r="R169" s="20">
        <v>351</v>
      </c>
      <c r="S169" s="19">
        <v>581.85714285714289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22">
        <v>1</v>
      </c>
      <c r="AR169" s="22">
        <v>3.6428571428571428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0</v>
      </c>
      <c r="O170" s="7">
        <v>0</v>
      </c>
      <c r="P170" s="7">
        <v>0</v>
      </c>
      <c r="Q170" s="7">
        <v>0</v>
      </c>
      <c r="R170" s="20">
        <v>434</v>
      </c>
      <c r="S170" s="19">
        <v>570.57142857142856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3.8571428571428572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0</v>
      </c>
      <c r="O171" s="7">
        <v>0</v>
      </c>
      <c r="P171" s="7">
        <v>0</v>
      </c>
      <c r="Q171" s="7">
        <v>0</v>
      </c>
      <c r="R171" s="20">
        <v>665</v>
      </c>
      <c r="S171" s="19">
        <v>580.5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22">
        <v>2</v>
      </c>
      <c r="AR171" s="22">
        <v>3.5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0</v>
      </c>
      <c r="O172" s="7">
        <v>0</v>
      </c>
      <c r="P172" s="7">
        <v>0</v>
      </c>
      <c r="Q172" s="7">
        <v>0</v>
      </c>
      <c r="R172" s="20">
        <v>884</v>
      </c>
      <c r="S172" s="19">
        <v>597.57142857142856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22">
        <v>5</v>
      </c>
      <c r="AR172" s="22">
        <v>3.2142857142857144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0</v>
      </c>
      <c r="O173" s="7">
        <v>0</v>
      </c>
      <c r="P173" s="7">
        <v>0</v>
      </c>
      <c r="Q173" s="7">
        <v>0</v>
      </c>
      <c r="R173" s="20">
        <v>866</v>
      </c>
      <c r="S173" s="19">
        <v>608.85714285714289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3.6428571428571428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0</v>
      </c>
      <c r="O174" s="7">
        <v>0</v>
      </c>
      <c r="P174" s="7">
        <v>0</v>
      </c>
      <c r="Q174" s="7">
        <v>0</v>
      </c>
      <c r="R174" s="20">
        <v>856</v>
      </c>
      <c r="S174" s="19">
        <v>630.14285714285711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22">
        <v>5</v>
      </c>
      <c r="AR174" s="22">
        <v>3.7142857142857144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0</v>
      </c>
      <c r="O175" s="7">
        <v>0</v>
      </c>
      <c r="P175" s="7">
        <v>0</v>
      </c>
      <c r="Q175" s="7">
        <v>0</v>
      </c>
      <c r="R175" s="20">
        <v>602</v>
      </c>
      <c r="S175" s="19">
        <v>647.07142857142856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3.6428571428571428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0</v>
      </c>
      <c r="O176" s="7">
        <v>0</v>
      </c>
      <c r="P176" s="7">
        <v>0</v>
      </c>
      <c r="Q176" s="7">
        <v>0</v>
      </c>
      <c r="R176" s="20">
        <v>535</v>
      </c>
      <c r="S176" s="19">
        <v>646.5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3.2857142857142856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0</v>
      </c>
      <c r="O177" s="7">
        <v>0</v>
      </c>
      <c r="P177" s="7">
        <v>0</v>
      </c>
      <c r="Q177" s="7">
        <v>0</v>
      </c>
      <c r="R177" s="20">
        <v>517</v>
      </c>
      <c r="S177" s="19">
        <v>640.92857142857144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22">
        <v>8</v>
      </c>
      <c r="AR177" s="22">
        <v>3.7142857142857144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>
        <v>44186</v>
      </c>
      <c r="B178" s="7">
        <v>1580</v>
      </c>
      <c r="C178" s="7">
        <v>411</v>
      </c>
      <c r="D178" s="19">
        <v>1723.0769230769231</v>
      </c>
      <c r="E178" s="19">
        <v>427.46153846153845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0</v>
      </c>
      <c r="O178" s="7">
        <v>0</v>
      </c>
      <c r="P178" s="7">
        <v>0</v>
      </c>
      <c r="Q178" s="7">
        <v>0</v>
      </c>
      <c r="R178" s="20">
        <v>901</v>
      </c>
      <c r="S178" s="19">
        <v>662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0</v>
      </c>
      <c r="AN178" s="7">
        <v>0</v>
      </c>
      <c r="AO178" s="7">
        <v>0</v>
      </c>
      <c r="AP178" s="7">
        <v>0</v>
      </c>
      <c r="AQ178" s="22">
        <v>8</v>
      </c>
      <c r="AR178" s="22">
        <v>3.7142857142857144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>
        <v>44187</v>
      </c>
      <c r="B179" s="7">
        <v>1631</v>
      </c>
      <c r="C179" s="7">
        <v>419</v>
      </c>
      <c r="D179" s="19">
        <v>1713.1538461538462</v>
      </c>
      <c r="E179" s="19">
        <v>427.69230769230768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0</v>
      </c>
      <c r="O179" s="7">
        <v>0</v>
      </c>
      <c r="P179" s="7">
        <v>0</v>
      </c>
      <c r="Q179" s="7">
        <v>0</v>
      </c>
      <c r="R179" s="20">
        <v>1022</v>
      </c>
      <c r="S179" s="19">
        <v>691.42857142857144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3.7857142857142856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>
        <v>44188</v>
      </c>
      <c r="B180" s="7">
        <v>1644</v>
      </c>
      <c r="C180" s="7">
        <v>413</v>
      </c>
      <c r="D180" s="19">
        <v>1701.7692307692307</v>
      </c>
      <c r="E180" s="19">
        <v>427.76923076923077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0</v>
      </c>
      <c r="O180" s="7">
        <v>0</v>
      </c>
      <c r="P180" s="7">
        <v>0</v>
      </c>
      <c r="Q180" s="7">
        <v>0</v>
      </c>
      <c r="R180" s="20">
        <v>541</v>
      </c>
      <c r="S180" s="19">
        <v>673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3.6428571428571428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>
        <v>44189</v>
      </c>
      <c r="B181" s="7">
        <v>1689</v>
      </c>
      <c r="C181" s="7">
        <v>402</v>
      </c>
      <c r="D181" s="19">
        <v>1696.6153846153845</v>
      </c>
      <c r="E181" s="19">
        <v>424.69230769230768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0</v>
      </c>
      <c r="O181" s="7">
        <v>0</v>
      </c>
      <c r="P181" s="7">
        <v>0</v>
      </c>
      <c r="Q181" s="7">
        <v>0</v>
      </c>
      <c r="R181" s="20">
        <v>566</v>
      </c>
      <c r="S181" s="19">
        <v>652.28571428571433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3.6428571428571428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>
        <v>44190</v>
      </c>
      <c r="B182" s="7">
        <v>1803</v>
      </c>
      <c r="C182" s="7">
        <v>404</v>
      </c>
      <c r="D182" s="19">
        <v>1703.2307692307693</v>
      </c>
      <c r="E182" s="19">
        <v>422.53846153846155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0</v>
      </c>
      <c r="O182" s="7">
        <v>0</v>
      </c>
      <c r="P182" s="7">
        <v>0</v>
      </c>
      <c r="Q182" s="7">
        <v>0</v>
      </c>
      <c r="R182" s="20">
        <v>555</v>
      </c>
      <c r="S182" s="19">
        <v>663.92857142857144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3.5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>
        <v>44191</v>
      </c>
      <c r="B183" s="7">
        <v>1511</v>
      </c>
      <c r="C183" s="7">
        <v>396</v>
      </c>
      <c r="D183" s="19">
        <v>1689.5</v>
      </c>
      <c r="E183" s="19">
        <v>420.64285714285717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0</v>
      </c>
      <c r="O183" s="7">
        <v>0</v>
      </c>
      <c r="P183" s="7">
        <v>0</v>
      </c>
      <c r="Q183" s="7">
        <v>0</v>
      </c>
      <c r="R183" s="20">
        <v>490</v>
      </c>
      <c r="S183" s="19">
        <v>673.85714285714289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22">
        <v>1</v>
      </c>
      <c r="AR183" s="22">
        <v>3.5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>
        <v>44192</v>
      </c>
      <c r="B184" s="7">
        <v>1504</v>
      </c>
      <c r="C184" s="7">
        <v>411</v>
      </c>
      <c r="D184" s="19">
        <v>1674.7142857142858</v>
      </c>
      <c r="E184" s="19">
        <v>419.78571428571428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0</v>
      </c>
      <c r="O184" s="7">
        <v>0</v>
      </c>
      <c r="P184" s="7">
        <v>0</v>
      </c>
      <c r="Q184" s="7">
        <v>0</v>
      </c>
      <c r="R184" s="20">
        <v>870</v>
      </c>
      <c r="S184" s="19">
        <v>705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22">
        <v>13</v>
      </c>
      <c r="AR184" s="22">
        <v>3.7857142857142856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>
        <v>44193</v>
      </c>
      <c r="B185" s="7">
        <v>1552</v>
      </c>
      <c r="C185" s="7">
        <v>411</v>
      </c>
      <c r="D185" s="19">
        <v>1663.2857142857142</v>
      </c>
      <c r="E185" s="19">
        <v>417.64285714285717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0</v>
      </c>
      <c r="O185" s="7">
        <v>0</v>
      </c>
      <c r="P185" s="7">
        <v>0</v>
      </c>
      <c r="Q185" s="7">
        <v>0</v>
      </c>
      <c r="R185" s="20">
        <v>846</v>
      </c>
      <c r="S185" s="19">
        <v>717.92857142857144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4.0769230769230766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>
        <v>44194</v>
      </c>
      <c r="B186" s="7">
        <v>1635</v>
      </c>
      <c r="C186" s="7">
        <v>380</v>
      </c>
      <c r="D186" s="19">
        <v>1652.3571428571429</v>
      </c>
      <c r="E186" s="19">
        <v>413.5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0</v>
      </c>
      <c r="O186" s="7">
        <v>0</v>
      </c>
      <c r="P186" s="7">
        <v>0</v>
      </c>
      <c r="Q186" s="7">
        <v>0</v>
      </c>
      <c r="R186" s="20">
        <v>870</v>
      </c>
      <c r="S186" s="19">
        <v>716.92857142857144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3.7692307692307692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0</v>
      </c>
      <c r="O187" s="7">
        <v>0</v>
      </c>
      <c r="P187" s="7">
        <v>0</v>
      </c>
      <c r="Q187" s="7">
        <v>0</v>
      </c>
      <c r="R187" s="20">
        <v>739</v>
      </c>
      <c r="S187" s="19">
        <v>707.85714285714289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3.6923076923076925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0</v>
      </c>
      <c r="O188" s="7">
        <v>0</v>
      </c>
      <c r="P188" s="7">
        <v>0</v>
      </c>
      <c r="Q188" s="7">
        <v>0</v>
      </c>
      <c r="R188" s="20">
        <v>758</v>
      </c>
      <c r="S188" s="19">
        <v>700.85714285714289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3.7692307692307692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0</v>
      </c>
      <c r="O189" s="7">
        <v>0</v>
      </c>
      <c r="P189" s="7">
        <v>0</v>
      </c>
      <c r="Q189" s="7">
        <v>0</v>
      </c>
      <c r="R189" s="20">
        <v>592</v>
      </c>
      <c r="S189" s="19">
        <v>700.14285714285711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22">
        <v>1</v>
      </c>
      <c r="AR189" s="22">
        <v>3.8461538461538463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0</v>
      </c>
      <c r="O190" s="7">
        <v>0</v>
      </c>
      <c r="P190" s="7">
        <v>0</v>
      </c>
      <c r="Q190" s="7">
        <v>0</v>
      </c>
      <c r="R190" s="20">
        <v>435</v>
      </c>
      <c r="S190" s="19">
        <v>693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22">
        <v>4</v>
      </c>
      <c r="AR190" s="22">
        <v>3.5384615384615383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20">
        <v>612</v>
      </c>
      <c r="S191" s="19">
        <v>699.78571428571433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3.0769230769230771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0</v>
      </c>
      <c r="O192" s="7">
        <v>0</v>
      </c>
      <c r="P192" s="7">
        <v>0</v>
      </c>
      <c r="Q192" s="7">
        <v>0</v>
      </c>
      <c r="R192" s="20">
        <v>865</v>
      </c>
      <c r="S192" s="19">
        <v>697.21428571428567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22">
        <v>7</v>
      </c>
      <c r="AR192" s="22">
        <v>3.3076923076923075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0</v>
      </c>
      <c r="O193" s="7">
        <v>0</v>
      </c>
      <c r="P193" s="7">
        <v>0</v>
      </c>
      <c r="Q193" s="7">
        <v>0</v>
      </c>
      <c r="R193" s="20">
        <v>854</v>
      </c>
      <c r="S193" s="19">
        <v>685.21428571428567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22">
        <v>1</v>
      </c>
      <c r="AR193" s="22">
        <v>3.3846153846153846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0</v>
      </c>
      <c r="O194" s="7">
        <v>0</v>
      </c>
      <c r="P194" s="7">
        <v>0</v>
      </c>
      <c r="Q194" s="7">
        <v>0</v>
      </c>
      <c r="R194" s="20">
        <v>709</v>
      </c>
      <c r="S194" s="19">
        <v>697.21428571428567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22">
        <v>0</v>
      </c>
      <c r="AR194" s="22">
        <v>3.3846153846153846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0</v>
      </c>
      <c r="O195" s="7">
        <v>0</v>
      </c>
      <c r="P195" s="7">
        <v>0</v>
      </c>
      <c r="Q195" s="7">
        <v>0</v>
      </c>
      <c r="R195" s="20">
        <v>714</v>
      </c>
      <c r="S195" s="19">
        <v>707.78571428571433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3.5384615384615383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0</v>
      </c>
      <c r="O196" s="7">
        <v>0</v>
      </c>
      <c r="P196" s="7">
        <v>0</v>
      </c>
      <c r="Q196" s="7">
        <v>0</v>
      </c>
      <c r="R196" s="20">
        <v>540</v>
      </c>
      <c r="S196" s="19">
        <v>706.71428571428567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22">
        <v>5</v>
      </c>
      <c r="AR196" s="22">
        <v>3.8461538461538463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0</v>
      </c>
      <c r="O197" s="7">
        <v>0</v>
      </c>
      <c r="P197" s="7">
        <v>0</v>
      </c>
      <c r="Q197" s="7">
        <v>0</v>
      </c>
      <c r="R197" s="20">
        <v>426</v>
      </c>
      <c r="S197" s="19">
        <v>702.14285714285711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22">
        <v>5</v>
      </c>
      <c r="AR197" s="22">
        <v>3.9285714285714284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0</v>
      </c>
      <c r="O198" s="7">
        <v>0</v>
      </c>
      <c r="P198" s="7">
        <v>0</v>
      </c>
      <c r="Q198" s="7">
        <v>0</v>
      </c>
      <c r="R198" s="20">
        <v>524</v>
      </c>
      <c r="S198" s="19">
        <v>677.42857142857144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22">
        <v>4</v>
      </c>
      <c r="AR198" s="22">
        <v>3.2857142857142856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0</v>
      </c>
      <c r="O199" s="7">
        <v>0</v>
      </c>
      <c r="P199" s="7">
        <v>0</v>
      </c>
      <c r="Q199" s="7">
        <v>0</v>
      </c>
      <c r="R199" s="20">
        <v>499</v>
      </c>
      <c r="S199" s="19">
        <v>652.64285714285711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0</v>
      </c>
      <c r="AN199" s="7">
        <v>0</v>
      </c>
      <c r="AO199" s="7">
        <v>0</v>
      </c>
      <c r="AP199" s="7">
        <v>0</v>
      </c>
      <c r="AQ199" s="22">
        <v>11</v>
      </c>
      <c r="AR199" s="22">
        <v>3.5714285714285716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0</v>
      </c>
      <c r="O200" s="7">
        <v>0</v>
      </c>
      <c r="P200" s="7">
        <v>0</v>
      </c>
      <c r="Q200" s="7">
        <v>0</v>
      </c>
      <c r="R200" s="20">
        <v>638</v>
      </c>
      <c r="S200" s="19">
        <v>636.07142857142856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22">
        <v>6</v>
      </c>
      <c r="AR200" s="22">
        <v>3.8571428571428572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20">
        <v>588</v>
      </c>
      <c r="S201" s="19">
        <v>625.28571428571433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0</v>
      </c>
      <c r="AN201" s="7">
        <v>0</v>
      </c>
      <c r="AO201" s="7">
        <v>0</v>
      </c>
      <c r="AP201" s="7">
        <v>0</v>
      </c>
      <c r="AQ201" s="22">
        <v>6</v>
      </c>
      <c r="AR201" s="22">
        <v>4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0</v>
      </c>
      <c r="O202" s="7">
        <v>0</v>
      </c>
      <c r="P202" s="7">
        <v>0</v>
      </c>
      <c r="Q202" s="7">
        <v>0</v>
      </c>
      <c r="R202" s="20">
        <v>598</v>
      </c>
      <c r="S202" s="19">
        <v>613.85714285714289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0</v>
      </c>
      <c r="AO202" s="7">
        <v>0</v>
      </c>
      <c r="AP202" s="7">
        <v>0</v>
      </c>
      <c r="AQ202" s="22">
        <v>3</v>
      </c>
      <c r="AR202" s="22">
        <v>4.0714285714285712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0</v>
      </c>
      <c r="O203" s="7">
        <v>0</v>
      </c>
      <c r="P203" s="7">
        <v>0</v>
      </c>
      <c r="Q203" s="7">
        <v>0</v>
      </c>
      <c r="R203" s="20">
        <v>324</v>
      </c>
      <c r="S203" s="19">
        <v>594.71428571428567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>
        <v>44186</v>
      </c>
      <c r="AA203" s="7">
        <v>507</v>
      </c>
      <c r="AB203" s="7">
        <v>28</v>
      </c>
      <c r="AC203" s="7">
        <v>3</v>
      </c>
      <c r="AD203" s="7">
        <v>48</v>
      </c>
      <c r="AE203" s="7">
        <v>28</v>
      </c>
      <c r="AF203" s="7">
        <v>5</v>
      </c>
      <c r="AG203" s="7">
        <v>1</v>
      </c>
      <c r="AH203" s="7">
        <v>1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22">
        <v>2</v>
      </c>
      <c r="AR203" s="22">
        <v>4.1428571428571432</v>
      </c>
      <c r="AS203" s="22">
        <v>2.6428571428571428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>
        <v>44186</v>
      </c>
      <c r="H204" s="7">
        <v>376</v>
      </c>
      <c r="I204" s="7">
        <v>22</v>
      </c>
      <c r="J204" s="7">
        <v>4</v>
      </c>
      <c r="K204" s="7">
        <v>19</v>
      </c>
      <c r="L204" s="7">
        <v>54</v>
      </c>
      <c r="M204" s="7">
        <v>4</v>
      </c>
      <c r="N204" s="7">
        <v>0</v>
      </c>
      <c r="O204" s="7">
        <v>0</v>
      </c>
      <c r="P204" s="7">
        <v>0</v>
      </c>
      <c r="Q204" s="7">
        <v>0</v>
      </c>
      <c r="R204" s="20">
        <v>479</v>
      </c>
      <c r="S204" s="19">
        <v>597.85714285714289</v>
      </c>
      <c r="T204" s="19">
        <v>468.78571428571428</v>
      </c>
      <c r="U204" s="21"/>
      <c r="V204" s="10">
        <v>44186</v>
      </c>
      <c r="W204" s="7">
        <v>1988</v>
      </c>
      <c r="X204" s="19">
        <v>2995.5</v>
      </c>
      <c r="Y204" s="21"/>
      <c r="Z204" s="10">
        <v>44187</v>
      </c>
      <c r="AA204" s="7">
        <v>509</v>
      </c>
      <c r="AB204" s="7">
        <v>28</v>
      </c>
      <c r="AC204" s="7">
        <v>4</v>
      </c>
      <c r="AD204" s="7">
        <v>48</v>
      </c>
      <c r="AE204" s="7">
        <v>28</v>
      </c>
      <c r="AF204" s="7">
        <v>5</v>
      </c>
      <c r="AG204" s="7">
        <v>2</v>
      </c>
      <c r="AH204" s="7">
        <v>0</v>
      </c>
      <c r="AI204" s="7">
        <v>1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22">
        <v>3</v>
      </c>
      <c r="AR204" s="22">
        <v>4.0714285714285712</v>
      </c>
      <c r="AS204" s="22">
        <v>2.6428571428571428</v>
      </c>
      <c r="AT204" s="21"/>
      <c r="AU204" s="10">
        <v>44186</v>
      </c>
      <c r="AV204" s="7">
        <v>15</v>
      </c>
      <c r="AW204" s="22">
        <v>23.571428571428573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>
        <v>44187</v>
      </c>
      <c r="H205" s="7">
        <v>468</v>
      </c>
      <c r="I205" s="7">
        <v>36</v>
      </c>
      <c r="J205" s="7">
        <v>2</v>
      </c>
      <c r="K205" s="7">
        <v>38</v>
      </c>
      <c r="L205" s="7">
        <v>11</v>
      </c>
      <c r="M205" s="7">
        <v>2</v>
      </c>
      <c r="N205" s="7">
        <v>0</v>
      </c>
      <c r="O205" s="7">
        <v>0</v>
      </c>
      <c r="P205" s="7">
        <v>0</v>
      </c>
      <c r="Q205" s="7">
        <v>0</v>
      </c>
      <c r="R205" s="20">
        <v>557</v>
      </c>
      <c r="S205" s="19">
        <v>593.92857142857144</v>
      </c>
      <c r="T205" s="19">
        <v>467.21428571428572</v>
      </c>
      <c r="U205" s="21"/>
      <c r="V205" s="10">
        <v>44187</v>
      </c>
      <c r="W205" s="7">
        <v>3057</v>
      </c>
      <c r="X205" s="19">
        <v>2991.4285714285716</v>
      </c>
      <c r="Y205" s="21"/>
      <c r="Z205" s="10">
        <v>44188</v>
      </c>
      <c r="AA205" s="7">
        <v>512</v>
      </c>
      <c r="AB205" s="7">
        <v>28</v>
      </c>
      <c r="AC205" s="7">
        <v>4</v>
      </c>
      <c r="AD205" s="7">
        <v>48</v>
      </c>
      <c r="AE205" s="7">
        <v>28</v>
      </c>
      <c r="AF205" s="7">
        <v>5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22">
        <v>3</v>
      </c>
      <c r="AR205" s="22">
        <v>4.1428571428571432</v>
      </c>
      <c r="AS205" s="22">
        <v>2.7142857142857144</v>
      </c>
      <c r="AT205" s="21"/>
      <c r="AU205" s="10">
        <v>44187</v>
      </c>
      <c r="AV205" s="7">
        <v>28</v>
      </c>
      <c r="AW205" s="22">
        <v>24.142857142857142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>
        <v>44188</v>
      </c>
      <c r="H206" s="7">
        <v>415</v>
      </c>
      <c r="I206" s="7">
        <v>38</v>
      </c>
      <c r="J206" s="7">
        <v>8</v>
      </c>
      <c r="K206" s="7">
        <v>41</v>
      </c>
      <c r="L206" s="7">
        <v>36</v>
      </c>
      <c r="M206" s="7">
        <v>10</v>
      </c>
      <c r="N206" s="7">
        <v>0</v>
      </c>
      <c r="O206" s="7">
        <v>0</v>
      </c>
      <c r="P206" s="7">
        <v>0</v>
      </c>
      <c r="Q206" s="7">
        <v>0</v>
      </c>
      <c r="R206" s="20">
        <v>548</v>
      </c>
      <c r="S206" s="19">
        <v>571.28571428571433</v>
      </c>
      <c r="T206" s="19">
        <v>444.64285714285717</v>
      </c>
      <c r="U206" s="21"/>
      <c r="V206" s="10">
        <v>44188</v>
      </c>
      <c r="W206" s="7">
        <v>2953</v>
      </c>
      <c r="X206" s="19">
        <v>2953.7142857142858</v>
      </c>
      <c r="Y206" s="21"/>
      <c r="Z206" s="10">
        <v>44189</v>
      </c>
      <c r="AA206" s="7">
        <v>516</v>
      </c>
      <c r="AB206" s="7">
        <v>30</v>
      </c>
      <c r="AC206" s="7">
        <v>4</v>
      </c>
      <c r="AD206" s="7">
        <v>48</v>
      </c>
      <c r="AE206" s="7">
        <v>28</v>
      </c>
      <c r="AF206" s="7">
        <v>5</v>
      </c>
      <c r="AG206" s="7">
        <v>4</v>
      </c>
      <c r="AH206" s="7">
        <v>2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22">
        <v>6</v>
      </c>
      <c r="AR206" s="22">
        <v>4.0714285714285712</v>
      </c>
      <c r="AS206" s="22">
        <v>2.6428571428571428</v>
      </c>
      <c r="AT206" s="21"/>
      <c r="AU206" s="10">
        <v>44188</v>
      </c>
      <c r="AV206" s="7">
        <v>26</v>
      </c>
      <c r="AW206" s="22">
        <v>24.857142857142858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>
        <v>44189</v>
      </c>
      <c r="H207" s="7">
        <v>377</v>
      </c>
      <c r="I207" s="7">
        <v>31</v>
      </c>
      <c r="J207" s="7">
        <v>9</v>
      </c>
      <c r="K207" s="7">
        <v>31</v>
      </c>
      <c r="L207" s="7">
        <v>24</v>
      </c>
      <c r="M207" s="7">
        <v>8</v>
      </c>
      <c r="N207" s="7">
        <v>0</v>
      </c>
      <c r="O207" s="7">
        <v>0</v>
      </c>
      <c r="P207" s="7">
        <v>0</v>
      </c>
      <c r="Q207" s="7">
        <v>0</v>
      </c>
      <c r="R207" s="20">
        <v>480</v>
      </c>
      <c r="S207" s="19">
        <v>544.57142857142856</v>
      </c>
      <c r="T207" s="19">
        <v>424.5</v>
      </c>
      <c r="U207" s="21"/>
      <c r="V207" s="10">
        <v>44189</v>
      </c>
      <c r="W207" s="7">
        <v>2742</v>
      </c>
      <c r="X207" s="19">
        <v>2840.7142857142858</v>
      </c>
      <c r="Y207" s="21"/>
      <c r="Z207" s="10">
        <v>44190</v>
      </c>
      <c r="AA207" s="7">
        <v>516</v>
      </c>
      <c r="AB207" s="7">
        <v>30</v>
      </c>
      <c r="AC207" s="7">
        <v>4</v>
      </c>
      <c r="AD207" s="7">
        <v>48</v>
      </c>
      <c r="AE207" s="7">
        <v>28</v>
      </c>
      <c r="AF207" s="7">
        <v>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22">
        <v>0</v>
      </c>
      <c r="AR207" s="22">
        <v>4</v>
      </c>
      <c r="AS207" s="22">
        <v>2.5714285714285716</v>
      </c>
      <c r="AT207" s="21"/>
      <c r="AU207" s="10">
        <v>44189</v>
      </c>
      <c r="AV207" s="7">
        <v>53</v>
      </c>
      <c r="AW207" s="22">
        <v>26.642857142857142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>
        <v>44190</v>
      </c>
      <c r="H208" s="7">
        <v>428</v>
      </c>
      <c r="I208" s="7">
        <v>16</v>
      </c>
      <c r="J208" s="7">
        <v>5</v>
      </c>
      <c r="K208" s="7">
        <v>29</v>
      </c>
      <c r="L208" s="7">
        <v>8</v>
      </c>
      <c r="M208" s="7">
        <v>1</v>
      </c>
      <c r="N208" s="7">
        <v>0</v>
      </c>
      <c r="O208" s="7">
        <v>0</v>
      </c>
      <c r="P208" s="7">
        <v>0</v>
      </c>
      <c r="Q208" s="7">
        <v>0</v>
      </c>
      <c r="R208" s="20">
        <v>487</v>
      </c>
      <c r="S208" s="19">
        <v>528.71428571428567</v>
      </c>
      <c r="T208" s="19">
        <v>418.42857142857144</v>
      </c>
      <c r="U208" s="21"/>
      <c r="V208" s="10">
        <v>44190</v>
      </c>
      <c r="W208" s="7">
        <v>1803</v>
      </c>
      <c r="X208" s="19">
        <v>2705.8571428571427</v>
      </c>
      <c r="Y208" s="21"/>
      <c r="Z208" s="10">
        <v>44191</v>
      </c>
      <c r="AA208" s="7">
        <v>516</v>
      </c>
      <c r="AB208" s="7">
        <v>30</v>
      </c>
      <c r="AC208" s="7">
        <v>4</v>
      </c>
      <c r="AD208" s="7">
        <v>48</v>
      </c>
      <c r="AE208" s="7">
        <v>28</v>
      </c>
      <c r="AF208" s="7">
        <v>5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22">
        <v>0</v>
      </c>
      <c r="AR208" s="22">
        <v>4</v>
      </c>
      <c r="AS208" s="22">
        <v>2.5714285714285716</v>
      </c>
      <c r="AT208" s="21"/>
      <c r="AU208" s="10">
        <v>44190</v>
      </c>
      <c r="AV208" s="7">
        <v>11</v>
      </c>
      <c r="AW208" s="22">
        <v>25.857142857142858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>
        <v>44191</v>
      </c>
      <c r="H209" s="7">
        <v>228</v>
      </c>
      <c r="I209" s="7">
        <v>4</v>
      </c>
      <c r="J209" s="7">
        <v>1</v>
      </c>
      <c r="K209" s="7">
        <v>8</v>
      </c>
      <c r="L209" s="7">
        <v>8</v>
      </c>
      <c r="M209" s="7">
        <v>2</v>
      </c>
      <c r="N209" s="7">
        <v>0</v>
      </c>
      <c r="O209" s="7">
        <v>0</v>
      </c>
      <c r="P209" s="7">
        <v>0</v>
      </c>
      <c r="Q209" s="7">
        <v>0</v>
      </c>
      <c r="R209" s="20">
        <v>251</v>
      </c>
      <c r="S209" s="19">
        <v>495.64285714285717</v>
      </c>
      <c r="T209" s="19">
        <v>392.71428571428572</v>
      </c>
      <c r="U209" s="21"/>
      <c r="V209" s="10">
        <v>44191</v>
      </c>
      <c r="W209" s="7">
        <v>764</v>
      </c>
      <c r="X209" s="19">
        <v>2506.2857142857142</v>
      </c>
      <c r="Y209" s="21"/>
      <c r="Z209" s="10">
        <v>44192</v>
      </c>
      <c r="AA209" s="7">
        <v>517</v>
      </c>
      <c r="AB209" s="7">
        <v>30</v>
      </c>
      <c r="AC209" s="7">
        <v>4</v>
      </c>
      <c r="AD209" s="7">
        <v>48</v>
      </c>
      <c r="AE209" s="7">
        <v>28</v>
      </c>
      <c r="AF209" s="7">
        <v>5</v>
      </c>
      <c r="AG209" s="7">
        <v>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22">
        <v>1</v>
      </c>
      <c r="AR209" s="22">
        <v>3.9285714285714284</v>
      </c>
      <c r="AS209" s="22">
        <v>2.5714285714285716</v>
      </c>
      <c r="AT209" s="21"/>
      <c r="AU209" s="10">
        <v>44191</v>
      </c>
      <c r="AV209" s="7">
        <v>4</v>
      </c>
      <c r="AW209" s="22">
        <v>24.428571428571427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>
        <v>44192</v>
      </c>
      <c r="H210" s="7">
        <v>169</v>
      </c>
      <c r="I210" s="7">
        <v>41</v>
      </c>
      <c r="J210" s="7">
        <v>25</v>
      </c>
      <c r="K210" s="7">
        <v>11</v>
      </c>
      <c r="L210" s="7">
        <v>23</v>
      </c>
      <c r="M210" s="7">
        <v>7</v>
      </c>
      <c r="N210" s="7">
        <v>0</v>
      </c>
      <c r="O210" s="7">
        <v>0</v>
      </c>
      <c r="P210" s="7">
        <v>0</v>
      </c>
      <c r="Q210" s="7">
        <v>0</v>
      </c>
      <c r="R210" s="20">
        <v>276</v>
      </c>
      <c r="S210" s="19">
        <v>476.78571428571428</v>
      </c>
      <c r="T210" s="19">
        <v>372.92857142857144</v>
      </c>
      <c r="U210" s="21"/>
      <c r="V210" s="10">
        <v>44192</v>
      </c>
      <c r="W210" s="7">
        <v>1509</v>
      </c>
      <c r="X210" s="19">
        <v>2438.7857142857142</v>
      </c>
      <c r="Y210" s="21"/>
      <c r="Z210" s="10">
        <v>44193</v>
      </c>
      <c r="AA210" s="7">
        <v>521</v>
      </c>
      <c r="AB210" s="7">
        <v>30</v>
      </c>
      <c r="AC210" s="7">
        <v>4</v>
      </c>
      <c r="AD210" s="7">
        <v>48</v>
      </c>
      <c r="AE210" s="7">
        <v>28</v>
      </c>
      <c r="AF210" s="7">
        <v>5</v>
      </c>
      <c r="AG210" s="7">
        <v>4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22">
        <v>4</v>
      </c>
      <c r="AR210" s="22">
        <v>3.8571428571428572</v>
      </c>
      <c r="AS210" s="22">
        <v>2.6428571428571428</v>
      </c>
      <c r="AT210" s="21"/>
      <c r="AU210" s="10">
        <v>44192</v>
      </c>
      <c r="AV210" s="7">
        <v>21</v>
      </c>
      <c r="AW210" s="22">
        <v>24.857142857142858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>
        <v>44193</v>
      </c>
      <c r="H211" s="7">
        <v>225</v>
      </c>
      <c r="I211" s="7">
        <v>30</v>
      </c>
      <c r="J211" s="7">
        <v>0</v>
      </c>
      <c r="K211" s="7">
        <v>19</v>
      </c>
      <c r="L211" s="7">
        <v>14</v>
      </c>
      <c r="M211" s="7">
        <v>3</v>
      </c>
      <c r="N211" s="7">
        <v>91</v>
      </c>
      <c r="O211" s="7">
        <v>37</v>
      </c>
      <c r="P211" s="7">
        <v>34</v>
      </c>
      <c r="Q211" s="7">
        <v>15</v>
      </c>
      <c r="R211" s="20">
        <v>468</v>
      </c>
      <c r="S211" s="19">
        <v>479.78571428571428</v>
      </c>
      <c r="T211" s="19">
        <v>364.28571428571428</v>
      </c>
      <c r="U211" s="21"/>
      <c r="V211" s="10">
        <v>44193</v>
      </c>
      <c r="W211" s="7">
        <v>1455</v>
      </c>
      <c r="X211" s="19">
        <v>2414</v>
      </c>
      <c r="Y211" s="21"/>
      <c r="Z211" s="10">
        <v>44194</v>
      </c>
      <c r="AA211" s="7">
        <v>525</v>
      </c>
      <c r="AB211" s="7">
        <v>30</v>
      </c>
      <c r="AC211" s="7">
        <v>4</v>
      </c>
      <c r="AD211" s="7">
        <v>48</v>
      </c>
      <c r="AE211" s="7">
        <v>28</v>
      </c>
      <c r="AF211" s="7">
        <v>5</v>
      </c>
      <c r="AG211" s="7">
        <v>4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3</v>
      </c>
      <c r="AN211" s="7">
        <v>0</v>
      </c>
      <c r="AO211" s="7">
        <v>1</v>
      </c>
      <c r="AP211" s="7">
        <v>0</v>
      </c>
      <c r="AQ211" s="22">
        <v>8</v>
      </c>
      <c r="AR211" s="22">
        <v>4.0714285714285712</v>
      </c>
      <c r="AS211" s="22">
        <v>2.5714285714285716</v>
      </c>
      <c r="AT211" s="21"/>
      <c r="AU211" s="10">
        <v>44193</v>
      </c>
      <c r="AV211" s="7">
        <v>8</v>
      </c>
      <c r="AW211" s="22">
        <v>24.214285714285715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>
        <v>44194</v>
      </c>
      <c r="H212" s="7">
        <v>414</v>
      </c>
      <c r="I212" s="7">
        <v>36</v>
      </c>
      <c r="J212" s="7">
        <v>9</v>
      </c>
      <c r="K212" s="7">
        <v>76</v>
      </c>
      <c r="L212" s="7">
        <v>26</v>
      </c>
      <c r="M212" s="7">
        <v>7</v>
      </c>
      <c r="N212" s="7">
        <v>77</v>
      </c>
      <c r="O212" s="7">
        <v>53</v>
      </c>
      <c r="P212" s="7">
        <v>36</v>
      </c>
      <c r="Q212" s="7">
        <v>26</v>
      </c>
      <c r="R212" s="20">
        <v>760</v>
      </c>
      <c r="S212" s="19">
        <v>496.64285714285717</v>
      </c>
      <c r="T212" s="19">
        <v>364</v>
      </c>
      <c r="U212" s="21"/>
      <c r="V212" s="10">
        <v>44194</v>
      </c>
      <c r="W212" s="7">
        <v>2990</v>
      </c>
      <c r="X212" s="19">
        <v>2417.1428571428573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>
        <v>44194</v>
      </c>
      <c r="AV212" s="7">
        <v>31</v>
      </c>
      <c r="AW212" s="22">
        <v>25.357142857142858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-37</v>
      </c>
      <c r="G15">
        <f>COUNTBLANK(B18:B30)</f>
        <v>0</v>
      </c>
      <c r="H15">
        <f>COUNTIF(O18:O30,"&gt;0")+COUNTIF(G15,"&gt;0")</f>
        <v>0</v>
      </c>
      <c r="I15">
        <f>1/18*(E15*(E15-1)*(2*E15+5)-G15*(G15-1)*(2*G15+5)-SUM(P18:P30))</f>
        <v>333.66666666666663</v>
      </c>
      <c r="J15">
        <f>IF(F15&gt;0,(F15-1)/I15^(1/2),IF(F15=0,0,(F15+1)/I15^(1/2)))</f>
        <v>-1.9708160452248922</v>
      </c>
      <c r="K15" s="4">
        <f>1-(1/(2*PI())^(1/2)*EXP(-(J15^2)/2))</f>
        <v>0.94278827821402111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44181</v>
      </c>
      <c r="C17" s="2">
        <f>B17+1</f>
        <v>44182</v>
      </c>
      <c r="D17" s="2">
        <f t="shared" ref="D17:N17" si="0">C17+1</f>
        <v>44183</v>
      </c>
      <c r="E17" s="2">
        <f t="shared" si="0"/>
        <v>44184</v>
      </c>
      <c r="F17" s="2">
        <f t="shared" si="0"/>
        <v>44185</v>
      </c>
      <c r="G17" s="2">
        <f t="shared" si="0"/>
        <v>44186</v>
      </c>
      <c r="H17" s="2">
        <f t="shared" si="0"/>
        <v>44187</v>
      </c>
      <c r="I17" s="2">
        <f t="shared" si="0"/>
        <v>44188</v>
      </c>
      <c r="J17" s="2">
        <f t="shared" si="0"/>
        <v>44189</v>
      </c>
      <c r="K17" s="2">
        <f t="shared" si="0"/>
        <v>44190</v>
      </c>
      <c r="L17" s="2">
        <f t="shared" si="0"/>
        <v>44191</v>
      </c>
      <c r="M17" s="2">
        <f>L17+1</f>
        <v>44192</v>
      </c>
      <c r="N17" s="2">
        <f t="shared" si="0"/>
        <v>44193</v>
      </c>
      <c r="O17" t="s">
        <v>45</v>
      </c>
      <c r="P17" t="s">
        <v>47</v>
      </c>
    </row>
    <row r="18" spans="1:16">
      <c r="A18" s="2">
        <f>MAX(Data!A:A)-12</f>
        <v>44182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44183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44184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-1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44185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44186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44187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44188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44189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-1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44190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44191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-1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44192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44193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44194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-44</v>
      </c>
      <c r="G34">
        <f>COUNTBLANK(B37:B49)</f>
        <v>0</v>
      </c>
      <c r="H34">
        <f>COUNTIF(O37:O49,"&gt;0")+COUNTIF(G34,"&gt;0")</f>
        <v>2</v>
      </c>
      <c r="I34">
        <f>1/18*(E34*(E34-1)*(2*E34+5)-G34*(G34-1)*(2*G34+5)-SUM(P37:P49))</f>
        <v>329</v>
      </c>
      <c r="J34">
        <f>IF(F34&gt;0,(F34-1)/I34^(1/2),IF(F34=0,0,(F34+1)/I34^(1/2)))</f>
        <v>-2.3706667396058765</v>
      </c>
      <c r="K34" s="4">
        <f>1-(1/(2*PI())^(1/2)*EXP(-(J34^2)/2))</f>
        <v>0.97598241307236999</v>
      </c>
      <c r="L34" s="5">
        <v>0.95</v>
      </c>
      <c r="M34" t="str">
        <f>IF(AND(J34&gt;1,K34&gt;L34),"UP",IF(AND(J34&lt;1,K34&gt;L34),"DOWN","NO TREND"))</f>
        <v>DOWN</v>
      </c>
    </row>
    <row r="35" spans="1:16">
      <c r="H35" t="s">
        <v>41</v>
      </c>
    </row>
    <row r="36" spans="1:16">
      <c r="A36" t="s">
        <v>40</v>
      </c>
      <c r="B36" s="2">
        <f>A37-1</f>
        <v>44181</v>
      </c>
      <c r="C36" s="2">
        <f>B36+1</f>
        <v>44182</v>
      </c>
      <c r="D36" s="2">
        <f t="shared" ref="D36:L36" si="4">C36+1</f>
        <v>44183</v>
      </c>
      <c r="E36" s="2">
        <f t="shared" si="4"/>
        <v>44184</v>
      </c>
      <c r="F36" s="2">
        <f t="shared" si="4"/>
        <v>44185</v>
      </c>
      <c r="G36" s="2">
        <f t="shared" si="4"/>
        <v>44186</v>
      </c>
      <c r="H36" s="2">
        <f t="shared" si="4"/>
        <v>44187</v>
      </c>
      <c r="I36" s="2">
        <f t="shared" si="4"/>
        <v>44188</v>
      </c>
      <c r="J36" s="2">
        <f t="shared" si="4"/>
        <v>44189</v>
      </c>
      <c r="K36" s="2">
        <f t="shared" si="4"/>
        <v>44190</v>
      </c>
      <c r="L36" s="2">
        <f t="shared" si="4"/>
        <v>44191</v>
      </c>
      <c r="M36" s="2">
        <f>L36+1</f>
        <v>44192</v>
      </c>
      <c r="N36" s="2">
        <f t="shared" ref="N36" si="5">M36+1</f>
        <v>44193</v>
      </c>
      <c r="O36" t="s">
        <v>45</v>
      </c>
      <c r="P36" t="s">
        <v>47</v>
      </c>
    </row>
    <row r="37" spans="1:16">
      <c r="A37" s="2">
        <f>MAX(Data!A:A)-12</f>
        <v>44182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44183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44184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44185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-1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44186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-1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-1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44187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44188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-1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44189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-1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44190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-1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-1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44191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-1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-1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-1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44192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-1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0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">
        <f t="shared" si="8"/>
        <v>44193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-1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0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0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2</v>
      </c>
      <c r="P48">
        <f t="shared" si="7"/>
        <v>66</v>
      </c>
    </row>
    <row r="49" spans="1:32">
      <c r="A49" s="2">
        <f t="shared" si="8"/>
        <v>44194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-1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-1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-1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-1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-39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-2.0803058255151639</v>
      </c>
      <c r="K52" s="4">
        <f>1-(1/(2*PI())^(1/2)*EXP(-(J52^2)/2))</f>
        <v>0.95416808960903354</v>
      </c>
      <c r="L52" s="5">
        <v>0.95</v>
      </c>
      <c r="M52" t="str">
        <f>IF(AND(J52&gt;1,K52&gt;L52),"UP",IF(AND(J52&lt;1,K52&gt;L52),"DOWN","NO TREND"))</f>
        <v>DOWN</v>
      </c>
    </row>
    <row r="53" spans="1:32">
      <c r="H53" t="s">
        <v>41</v>
      </c>
    </row>
    <row r="54" spans="1:32">
      <c r="A54" t="s">
        <v>40</v>
      </c>
      <c r="B54" s="2">
        <f>A55-1</f>
        <v>44181</v>
      </c>
      <c r="C54" s="2">
        <f>B54+1</f>
        <v>44182</v>
      </c>
      <c r="D54" s="2">
        <f t="shared" ref="D54:L54" si="9">C54+1</f>
        <v>44183</v>
      </c>
      <c r="E54" s="2">
        <f t="shared" si="9"/>
        <v>44184</v>
      </c>
      <c r="F54" s="2">
        <f t="shared" si="9"/>
        <v>44185</v>
      </c>
      <c r="G54" s="2">
        <f t="shared" si="9"/>
        <v>44186</v>
      </c>
      <c r="H54" s="2">
        <f t="shared" si="9"/>
        <v>44187</v>
      </c>
      <c r="I54" s="2">
        <f t="shared" si="9"/>
        <v>44188</v>
      </c>
      <c r="J54" s="2">
        <f t="shared" si="9"/>
        <v>44189</v>
      </c>
      <c r="K54" s="2">
        <f t="shared" si="9"/>
        <v>44190</v>
      </c>
      <c r="L54" s="2">
        <f t="shared" si="9"/>
        <v>44191</v>
      </c>
      <c r="M54" s="2">
        <f>L54+1</f>
        <v>44192</v>
      </c>
      <c r="N54" s="2">
        <f t="shared" ref="N54" si="10">M54+1</f>
        <v>44193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44182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44183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44184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44185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44186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44187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44188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44189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44190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44191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44192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44193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44194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-25</v>
      </c>
      <c r="G70">
        <f>COUNTBLANK(B73:B85)</f>
        <v>0</v>
      </c>
      <c r="H70">
        <f>COUNTIF(O73:O85,"&gt;0")+COUNTIF(G70,"&gt;0")</f>
        <v>2</v>
      </c>
      <c r="I70">
        <f>1/18*(E70*(E70-1)*(2*E70+5)-G70*(G70-1)*(2*G70+5)-SUM(P73:P85))</f>
        <v>331.66666666666663</v>
      </c>
      <c r="J70">
        <f>IF(F70&gt;0,(F70-1)/I70^(1/2),IF(F70=0,0,(F70+1)/I70^(1/2)))</f>
        <v>-1.3178328486896309</v>
      </c>
      <c r="K70" s="4">
        <f>1-(1/(2*PI())^(1/2)*EXP(-(J70^2)/2))</f>
        <v>0.83258512096416404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44181</v>
      </c>
      <c r="C72" s="2">
        <f>B72+1</f>
        <v>44182</v>
      </c>
      <c r="D72" s="2">
        <f t="shared" ref="D72" si="14">C72+1</f>
        <v>44183</v>
      </c>
      <c r="E72" s="2">
        <f t="shared" ref="E72" si="15">D72+1</f>
        <v>44184</v>
      </c>
      <c r="F72" s="2">
        <f t="shared" ref="F72" si="16">E72+1</f>
        <v>44185</v>
      </c>
      <c r="G72" s="2">
        <f t="shared" ref="G72" si="17">F72+1</f>
        <v>44186</v>
      </c>
      <c r="H72" s="2">
        <f t="shared" ref="H72" si="18">G72+1</f>
        <v>44187</v>
      </c>
      <c r="I72" s="2">
        <f t="shared" ref="I72" si="19">H72+1</f>
        <v>44188</v>
      </c>
      <c r="J72" s="2">
        <f t="shared" ref="J72" si="20">I72+1</f>
        <v>44189</v>
      </c>
      <c r="K72" s="2">
        <f t="shared" ref="K72" si="21">J72+1</f>
        <v>44190</v>
      </c>
      <c r="L72" s="2">
        <f t="shared" ref="L72" si="22">K72+1</f>
        <v>44191</v>
      </c>
      <c r="M72" s="2">
        <f>L72+1</f>
        <v>44192</v>
      </c>
      <c r="N72" s="2">
        <f t="shared" ref="N72" si="23">M72+1</f>
        <v>44193</v>
      </c>
      <c r="O72" t="s">
        <v>45</v>
      </c>
      <c r="P72" t="s">
        <v>47</v>
      </c>
    </row>
    <row r="73" spans="1:18">
      <c r="A73" s="2">
        <f>MAX(Data!A:A)-12</f>
        <v>44182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44183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44184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44185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44186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44187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0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44188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0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44189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44190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44191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44192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44193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44194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-31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-1.6423467043540767</v>
      </c>
      <c r="K88" s="4">
        <f>1-(1/(2*PI())^(1/2)*EXP(-(J88^2)/2))</f>
        <v>0.89643852506283461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44181</v>
      </c>
      <c r="C90" s="2">
        <f>B90+1</f>
        <v>44182</v>
      </c>
      <c r="D90" s="2">
        <f t="shared" ref="D90" si="27">C90+1</f>
        <v>44183</v>
      </c>
      <c r="E90" s="2">
        <f t="shared" ref="E90" si="28">D90+1</f>
        <v>44184</v>
      </c>
      <c r="F90" s="2">
        <f t="shared" ref="F90" si="29">E90+1</f>
        <v>44185</v>
      </c>
      <c r="G90" s="2">
        <f t="shared" ref="G90" si="30">F90+1</f>
        <v>44186</v>
      </c>
      <c r="H90" s="2">
        <f t="shared" ref="H90" si="31">G90+1</f>
        <v>44187</v>
      </c>
      <c r="I90" s="2">
        <f t="shared" ref="I90" si="32">H90+1</f>
        <v>44188</v>
      </c>
      <c r="J90" s="2">
        <f t="shared" ref="J90" si="33">I90+1</f>
        <v>44189</v>
      </c>
      <c r="K90" s="2">
        <f t="shared" ref="K90" si="34">J90+1</f>
        <v>44190</v>
      </c>
      <c r="L90" s="2">
        <f t="shared" ref="L90" si="35">K90+1</f>
        <v>44191</v>
      </c>
      <c r="M90" s="2">
        <f>L90+1</f>
        <v>44192</v>
      </c>
      <c r="N90" s="2">
        <f t="shared" ref="N90" si="36">M90+1</f>
        <v>44193</v>
      </c>
      <c r="O90" t="s">
        <v>45</v>
      </c>
      <c r="P90" t="s">
        <v>47</v>
      </c>
    </row>
    <row r="91" spans="1:16">
      <c r="A91" s="2">
        <f>MAX(Data!A:A)-12</f>
        <v>44182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44183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44184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44185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44186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44187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44188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44189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44190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44191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44192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44193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44194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-25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-1.3138773634832615</v>
      </c>
      <c r="K106" s="4">
        <f>1-(1/(2*PI())^(1/2)*EXP(-(J106^2)/2))</f>
        <v>0.83171148079139567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44181</v>
      </c>
      <c r="C108" s="2">
        <f>B108+1</f>
        <v>44182</v>
      </c>
      <c r="D108" s="2">
        <f t="shared" ref="D108" si="40">C108+1</f>
        <v>44183</v>
      </c>
      <c r="E108" s="2">
        <f t="shared" ref="E108" si="41">D108+1</f>
        <v>44184</v>
      </c>
      <c r="F108" s="2">
        <f t="shared" ref="F108" si="42">E108+1</f>
        <v>44185</v>
      </c>
      <c r="G108" s="2">
        <f t="shared" ref="G108" si="43">F108+1</f>
        <v>44186</v>
      </c>
      <c r="H108" s="2">
        <f t="shared" ref="H108" si="44">G108+1</f>
        <v>44187</v>
      </c>
      <c r="I108" s="2">
        <f t="shared" ref="I108" si="45">H108+1</f>
        <v>44188</v>
      </c>
      <c r="J108" s="2">
        <f t="shared" ref="J108" si="46">I108+1</f>
        <v>44189</v>
      </c>
      <c r="K108" s="2">
        <f t="shared" ref="K108" si="47">J108+1</f>
        <v>44190</v>
      </c>
      <c r="L108" s="2">
        <f t="shared" ref="L108" si="48">K108+1</f>
        <v>44191</v>
      </c>
      <c r="M108" s="2">
        <f>L108+1</f>
        <v>44192</v>
      </c>
      <c r="N108" s="2">
        <f t="shared" ref="N108" si="49">M108+1</f>
        <v>44193</v>
      </c>
      <c r="O108" t="s">
        <v>45</v>
      </c>
      <c r="P108" t="s">
        <v>47</v>
      </c>
    </row>
    <row r="109" spans="1:16">
      <c r="A109" s="2">
        <f>MAX(Data!A:A)-12</f>
        <v>44182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44183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44184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44185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44186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44187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44188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44189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44190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44191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44192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44193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44194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-8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321.33333333333331</v>
      </c>
      <c r="J124">
        <f>IF(F124&gt;0,(F124-1)/I124^(1/2),IF(F124=0,0,(F124+1)/I124^(1/2)))</f>
        <v>-0.39049920173544089</v>
      </c>
      <c r="K124" s="4">
        <f>1-(1/(2*PI())^(1/2)*EXP(-(J124^2)/2))</f>
        <v>0.63034433673514334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44181</v>
      </c>
      <c r="C126" s="2">
        <f>B126+1</f>
        <v>44182</v>
      </c>
      <c r="D126" s="2">
        <f t="shared" ref="D126" si="53">C126+1</f>
        <v>44183</v>
      </c>
      <c r="E126" s="2">
        <f t="shared" ref="E126" si="54">D126+1</f>
        <v>44184</v>
      </c>
      <c r="F126" s="2">
        <f t="shared" ref="F126" si="55">E126+1</f>
        <v>44185</v>
      </c>
      <c r="G126" s="2">
        <f t="shared" ref="G126" si="56">F126+1</f>
        <v>44186</v>
      </c>
      <c r="H126" s="2">
        <f t="shared" ref="H126" si="57">G126+1</f>
        <v>44187</v>
      </c>
      <c r="I126" s="2">
        <f t="shared" ref="I126" si="58">H126+1</f>
        <v>44188</v>
      </c>
      <c r="J126" s="2">
        <f t="shared" ref="J126" si="59">I126+1</f>
        <v>44189</v>
      </c>
      <c r="K126" s="2">
        <f t="shared" ref="K126" si="60">J126+1</f>
        <v>44190</v>
      </c>
      <c r="L126" s="2">
        <f t="shared" ref="L126" si="61">K126+1</f>
        <v>44191</v>
      </c>
      <c r="M126" s="2">
        <f>L126+1</f>
        <v>44192</v>
      </c>
      <c r="N126" s="2">
        <f t="shared" ref="N126" si="62">M126+1</f>
        <v>44193</v>
      </c>
      <c r="O126" t="s">
        <v>45</v>
      </c>
      <c r="P126" t="s">
        <v>47</v>
      </c>
    </row>
    <row r="127" spans="1:16">
      <c r="A127" s="2">
        <f>MAX(Data!A:A)-12</f>
        <v>44182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44183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44184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44185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44186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44187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44188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44189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44190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44191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0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44192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0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0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44193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0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44194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0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-21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322.33333333333331</v>
      </c>
      <c r="J142">
        <f>IF(F142&gt;0,(F142-1)/I142^(1/2),IF(F142=0,0,(F142+1)/I142^(1/2)))</f>
        <v>-1.1139799801030181</v>
      </c>
      <c r="K142" s="4">
        <f>1-(1/(2*PI())^(1/2)*EXP(-(J142^2)/2))</f>
        <v>0.78549328403409135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44181</v>
      </c>
      <c r="C144" s="2">
        <f>B144+1</f>
        <v>44182</v>
      </c>
      <c r="D144" s="2">
        <f t="shared" ref="D144" si="66">C144+1</f>
        <v>44183</v>
      </c>
      <c r="E144" s="2">
        <f t="shared" ref="E144" si="67">D144+1</f>
        <v>44184</v>
      </c>
      <c r="F144" s="2">
        <f t="shared" ref="F144" si="68">E144+1</f>
        <v>44185</v>
      </c>
      <c r="G144" s="2">
        <f t="shared" ref="G144" si="69">F144+1</f>
        <v>44186</v>
      </c>
      <c r="H144" s="2">
        <f t="shared" ref="H144" si="70">G144+1</f>
        <v>44187</v>
      </c>
      <c r="I144" s="2">
        <f t="shared" ref="I144" si="71">H144+1</f>
        <v>44188</v>
      </c>
      <c r="J144" s="2">
        <f t="shared" ref="J144" si="72">I144+1</f>
        <v>44189</v>
      </c>
      <c r="K144" s="2">
        <f t="shared" ref="K144" si="73">J144+1</f>
        <v>44190</v>
      </c>
      <c r="L144" s="2">
        <f t="shared" ref="L144" si="74">K144+1</f>
        <v>44191</v>
      </c>
      <c r="M144" s="2">
        <f>L144+1</f>
        <v>44192</v>
      </c>
      <c r="N144" s="2">
        <f t="shared" ref="N144" si="75">M144+1</f>
        <v>44193</v>
      </c>
      <c r="O144" t="s">
        <v>45</v>
      </c>
      <c r="P144" t="s">
        <v>47</v>
      </c>
    </row>
    <row r="145" spans="1:16">
      <c r="A145" s="2">
        <f>MAX(Data!A:A)-12</f>
        <v>44182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44183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44184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44185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44186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44187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44188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0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0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2</v>
      </c>
      <c r="P151">
        <f t="shared" si="77"/>
        <v>66</v>
      </c>
    </row>
    <row r="152" spans="1:16">
      <c r="A152" s="2">
        <f t="shared" si="78"/>
        <v>44189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0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0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44190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44191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44192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44193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0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44194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2020-12-30T18:18:56Z</dcterms:modified>
</cp:coreProperties>
</file>