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91B0CF1A-387F-9D41-8AD5-5EB972326D28}" xr6:coauthVersionLast="45" xr6:coauthVersionMax="45" xr10:uidLastSave="{00000000-0000-0000-0000-000000000000}"/>
  <bookViews>
    <workbookView xWindow="0" yWindow="460" windowWidth="28800" windowHeight="1664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<sst xmlns="http://schemas.openxmlformats.org/spreadsheetml/2006/main" count="441815" uniqueCount="63">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</sst>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371.28571428571428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410.64285714285717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433.42857142857144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442.42857142857144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450.28571428571428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462.28571428571428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479.07142857142856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483.57142857142856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494.57142857142856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512.71428571428567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530.14285714285711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830.14285714285711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837.64285714285711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85</v>
      </c>
      <c r="P178" s="7">
        <v>28</v>
      </c>
      <c r="Q178" s="7">
        <v>31</v>
      </c>
      <c r="R178" s="20">
        <v>1124</v>
      </c>
      <c r="S178" s="19">
        <v>857.07142857142856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81</v>
      </c>
      <c r="O179" s="7">
        <v>46</v>
      </c>
      <c r="P179" s="7">
        <v>21</v>
      </c>
      <c r="Q179" s="7">
        <v>29</v>
      </c>
      <c r="R179" s="20">
        <v>1199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52</v>
      </c>
      <c r="O180" s="7">
        <v>31</v>
      </c>
      <c r="P180" s="7">
        <v>23</v>
      </c>
      <c r="Q180" s="7">
        <v>15</v>
      </c>
      <c r="R180" s="20">
        <v>662</v>
      </c>
      <c r="S180" s="19">
        <v>858.92857142857144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4.4285714285714288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830.78571428571433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4.2142857142857144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31</v>
      </c>
      <c r="P182" s="7">
        <v>16</v>
      </c>
      <c r="Q182" s="7">
        <v>10</v>
      </c>
      <c r="R182" s="20">
        <v>683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22">
        <v>0</v>
      </c>
      <c r="AR182" s="22">
        <v>4.0714285714285712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4.0714285714285712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99</v>
      </c>
      <c r="O184" s="7">
        <v>69</v>
      </c>
      <c r="P184" s="7">
        <v>25</v>
      </c>
      <c r="Q184" s="7">
        <v>14</v>
      </c>
      <c r="R184" s="20">
        <v>1077</v>
      </c>
      <c r="S184" s="19">
        <v>890.21428571428567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4.5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910.5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22">
        <v>7</v>
      </c>
      <c r="AR185" s="22">
        <v>4.6923076923076925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94</v>
      </c>
      <c r="O186" s="7">
        <v>53</v>
      </c>
      <c r="P186" s="7">
        <v>29</v>
      </c>
      <c r="Q186" s="7">
        <v>15</v>
      </c>
      <c r="R186" s="20">
        <v>1061</v>
      </c>
      <c r="S186" s="19">
        <v>909.35714285714289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22">
        <v>2</v>
      </c>
      <c r="AR186" s="22">
        <v>4.384615384615385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138</v>
      </c>
      <c r="O187" s="7">
        <v>65</v>
      </c>
      <c r="P187" s="7">
        <v>58</v>
      </c>
      <c r="Q187" s="7">
        <v>24</v>
      </c>
      <c r="R187" s="20">
        <v>1024</v>
      </c>
      <c r="S187" s="19">
        <v>899.85714285714289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22">
        <v>4</v>
      </c>
      <c r="AR187" s="22">
        <v>4.1538461538461542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106</v>
      </c>
      <c r="O188" s="7">
        <v>85</v>
      </c>
      <c r="P188" s="7">
        <v>56</v>
      </c>
      <c r="Q188" s="7">
        <v>24</v>
      </c>
      <c r="R188" s="20">
        <v>1029</v>
      </c>
      <c r="S188" s="19">
        <v>898.07142857142856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4.2307692307692308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895.21428571428567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4.4615384615384617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46</v>
      </c>
      <c r="P190" s="7">
        <v>45</v>
      </c>
      <c r="Q190" s="7">
        <v>24</v>
      </c>
      <c r="R190" s="20">
        <v>666</v>
      </c>
      <c r="S190" s="19">
        <v>889.71428571428567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4.1538461538461542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895.42857142857144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3.6153846153846154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111</v>
      </c>
      <c r="O192" s="7">
        <v>76</v>
      </c>
      <c r="P192" s="7">
        <v>36</v>
      </c>
      <c r="Q192" s="7">
        <v>19</v>
      </c>
      <c r="R192" s="20">
        <v>1107</v>
      </c>
      <c r="S192" s="19">
        <v>894.21428571428567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22">
        <v>7</v>
      </c>
      <c r="AR192" s="22">
        <v>3.8461538461538463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102</v>
      </c>
      <c r="O193" s="7">
        <v>59</v>
      </c>
      <c r="P193" s="7">
        <v>38</v>
      </c>
      <c r="Q193" s="7">
        <v>26</v>
      </c>
      <c r="R193" s="20">
        <v>1079</v>
      </c>
      <c r="S193" s="19">
        <v>885.64285714285711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12</v>
      </c>
      <c r="G15">
        <f>COUNTBLANK(B18:B30)</f>
        <v>3</v>
      </c>
      <c r="H15">
        <f>COUNTIF(O18:O30,"&gt;0")+COUNTIF(G15,"&gt;0")</f>
        <v>2</v>
      </c>
      <c r="I15">
        <f>1/18*(E15*(E15-1)*(2*E15+5)-G15*(G15-1)*(2*G15+5)-SUM(P18:P30))</f>
        <v>329</v>
      </c>
      <c r="J15">
        <f>IF(F15&gt;0,(F15-1)/I15^(1/2),IF(F15=0,0,(F15+1)/I15^(1/2)))</f>
        <v>0.60644963106196836</v>
      </c>
      <c r="K15" s="4">
        <f>1-(1/(2*PI())^(1/2)*EXP(-(J15^2)/2))</f>
        <v>0.66806931457796259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44162</v>
      </c>
      <c r="C17" s="2">
        <f>B17+1</f>
        <v>44163</v>
      </c>
      <c r="D17" s="2">
        <f t="shared" ref="D17:N17" si="0">C17+1</f>
        <v>44164</v>
      </c>
      <c r="E17" s="2">
        <f t="shared" si="0"/>
        <v>44165</v>
      </c>
      <c r="F17" s="2">
        <f t="shared" si="0"/>
        <v>44166</v>
      </c>
      <c r="G17" s="2">
        <f t="shared" si="0"/>
        <v>44167</v>
      </c>
      <c r="H17" s="2">
        <f t="shared" si="0"/>
        <v>44168</v>
      </c>
      <c r="I17" s="2">
        <f t="shared" si="0"/>
        <v>44169</v>
      </c>
      <c r="J17" s="2">
        <f t="shared" si="0"/>
        <v>44170</v>
      </c>
      <c r="K17" s="2">
        <f t="shared" si="0"/>
        <v>44171</v>
      </c>
      <c r="L17" s="2">
        <f t="shared" si="0"/>
        <v>44172</v>
      </c>
      <c r="M17" s="2">
        <f>L17+1</f>
        <v>44173</v>
      </c>
      <c r="N17" s="2">
        <f t="shared" si="0"/>
        <v>44174</v>
      </c>
      <c r="O17" t="s">
        <v>45</v>
      </c>
      <c r="P17" t="s">
        <v>47</v>
      </c>
    </row>
    <row r="18" spans="1:16">
      <c r="A18" s="2">
        <f>MAX(Data!A:A)-12</f>
        <v>44163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44164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 t="str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/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44165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 t="str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/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44166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 t="str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/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44167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 t="str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/>
      </c>
      <c r="D22" t="str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/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44168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 t="str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/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 t="str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44169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-1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44170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 t="str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/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-1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-1</v>
      </c>
      <c r="G25" t="str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/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-1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-1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44171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 t="str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/>
      </c>
      <c r="D26" t="str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/>
      </c>
      <c r="E26" t="str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/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 t="str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/>
      </c>
      <c r="H26" t="str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/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 t="str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/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44172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-1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-1</v>
      </c>
      <c r="D27" t="str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/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-1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-1</v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-1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-1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 t="str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44173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 t="str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/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-1</v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-1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44174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 t="str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/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 t="str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/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0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 t="str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/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1</v>
      </c>
      <c r="P29">
        <f t="shared" si="2"/>
        <v>18</v>
      </c>
    </row>
    <row r="30" spans="1:16">
      <c r="A30" s="2">
        <f t="shared" si="3"/>
        <v>44175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 t="str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/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-1</v>
      </c>
      <c r="G30" t="str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/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-1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 t="str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/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-1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-1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17</v>
      </c>
      <c r="G34">
        <f>COUNTBLANK(B37:B49)</f>
        <v>3</v>
      </c>
      <c r="H34">
        <f>COUNTIF(O37:O49,"&gt;0")+COUNTIF(G34,"&gt;0")</f>
        <v>1</v>
      </c>
      <c r="I34">
        <f>1/18*(E34*(E34-1)*(2*E34+5)-G34*(G34-1)*(2*G34+5)-SUM(P37:P49))</f>
        <v>330</v>
      </c>
      <c r="J34">
        <f>IF(F34&gt;0,(F34-1)/I34^(1/2),IF(F34=0,0,(F34+1)/I34^(1/2)))</f>
        <v>0.88077101210108855</v>
      </c>
      <c r="K34" s="4">
        <f>1-(1/(2*PI())^(1/2)*EXP(-(J34^2)/2))</f>
        <v>0.72931982499594383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44162</v>
      </c>
      <c r="C36" s="2">
        <f>B36+1</f>
        <v>44163</v>
      </c>
      <c r="D36" s="2">
        <f t="shared" ref="D36:L36" si="4">C36+1</f>
        <v>44164</v>
      </c>
      <c r="E36" s="2">
        <f t="shared" si="4"/>
        <v>44165</v>
      </c>
      <c r="F36" s="2">
        <f t="shared" si="4"/>
        <v>44166</v>
      </c>
      <c r="G36" s="2">
        <f t="shared" si="4"/>
        <v>44167</v>
      </c>
      <c r="H36" s="2">
        <f t="shared" si="4"/>
        <v>44168</v>
      </c>
      <c r="I36" s="2">
        <f t="shared" si="4"/>
        <v>44169</v>
      </c>
      <c r="J36" s="2">
        <f t="shared" si="4"/>
        <v>44170</v>
      </c>
      <c r="K36" s="2">
        <f t="shared" si="4"/>
        <v>44171</v>
      </c>
      <c r="L36" s="2">
        <f t="shared" si="4"/>
        <v>44172</v>
      </c>
      <c r="M36" s="2">
        <f>L36+1</f>
        <v>44173</v>
      </c>
      <c r="N36" s="2">
        <f t="shared" ref="N36" si="5">M36+1</f>
        <v>44174</v>
      </c>
      <c r="O36" t="s">
        <v>45</v>
      </c>
      <c r="P36" t="s">
        <v>47</v>
      </c>
    </row>
    <row r="37" spans="1:16">
      <c r="A37" s="2">
        <f>MAX(Data!A:A)-12</f>
        <v>44163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44164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 t="str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/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44165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 t="str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/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44166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 t="str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/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44167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 t="str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/>
      </c>
      <c r="D41" t="str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/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44168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 t="str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/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-1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-1</v>
      </c>
      <c r="G42" t="str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44169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-1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-1</v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44170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-1</v>
      </c>
      <c r="D44" t="str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/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-1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-1</v>
      </c>
      <c r="G44" t="str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/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-1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44171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 t="str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/>
      </c>
      <c r="D45" t="str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/>
      </c>
      <c r="E45" t="str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/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 t="str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/>
      </c>
      <c r="H45" t="str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/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 t="str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/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44172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 t="str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/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-1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-1</v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-1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 t="str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44173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 t="str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/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-1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-1</v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44174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 t="str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/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-1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-1</v>
      </c>
      <c r="G48" t="str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/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-1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 t="str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/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-1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44175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 t="str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/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 t="str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/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 t="str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/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25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1.3138773634832615</v>
      </c>
      <c r="K52" s="4">
        <f>1-(1/(2*PI())^(1/2)*EXP(-(J52^2)/2))</f>
        <v>0.83171148079139567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44162</v>
      </c>
      <c r="C54" s="2">
        <f>B54+1</f>
        <v>44163</v>
      </c>
      <c r="D54" s="2">
        <f t="shared" ref="D54:L54" si="9">C54+1</f>
        <v>44164</v>
      </c>
      <c r="E54" s="2">
        <f t="shared" si="9"/>
        <v>44165</v>
      </c>
      <c r="F54" s="2">
        <f t="shared" si="9"/>
        <v>44166</v>
      </c>
      <c r="G54" s="2">
        <f t="shared" si="9"/>
        <v>44167</v>
      </c>
      <c r="H54" s="2">
        <f t="shared" si="9"/>
        <v>44168</v>
      </c>
      <c r="I54" s="2">
        <f t="shared" si="9"/>
        <v>44169</v>
      </c>
      <c r="J54" s="2">
        <f t="shared" si="9"/>
        <v>44170</v>
      </c>
      <c r="K54" s="2">
        <f t="shared" si="9"/>
        <v>44171</v>
      </c>
      <c r="L54" s="2">
        <f t="shared" si="9"/>
        <v>44172</v>
      </c>
      <c r="M54" s="2">
        <f>L54+1</f>
        <v>44173</v>
      </c>
      <c r="N54" s="2">
        <f t="shared" ref="N54" si="10">M54+1</f>
        <v>44174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44163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44164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44165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44166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44167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44168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44169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44170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44171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-1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44172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44173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44174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44175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8</v>
      </c>
      <c r="G70">
        <f>COUNTBLANK(B73:B85)</f>
        <v>0</v>
      </c>
      <c r="H70">
        <f>COUNTIF(O73:O85,"&gt;0")+COUNTIF(G70,"&gt;0")</f>
        <v>1</v>
      </c>
      <c r="I70">
        <f>1/18*(E70*(E70-1)*(2*E70+5)-G70*(G70-1)*(2*G70+5)-SUM(P73:P85))</f>
        <v>332.66666666666663</v>
      </c>
      <c r="J70">
        <f>IF(F70&gt;0,(F70-1)/I70^(1/2),IF(F70=0,0,(F70+1)/I70^(1/2)))</f>
        <v>0.38378977211275017</v>
      </c>
      <c r="K70" s="4">
        <f>1-(1/(2*PI())^(1/2)*EXP(-(J70^2)/2))</f>
        <v>0.6293829011084523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44162</v>
      </c>
      <c r="C72" s="2">
        <f>B72+1</f>
        <v>44163</v>
      </c>
      <c r="D72" s="2">
        <f t="shared" ref="D72" si="14">C72+1</f>
        <v>44164</v>
      </c>
      <c r="E72" s="2">
        <f t="shared" ref="E72" si="15">D72+1</f>
        <v>44165</v>
      </c>
      <c r="F72" s="2">
        <f t="shared" ref="F72" si="16">E72+1</f>
        <v>44166</v>
      </c>
      <c r="G72" s="2">
        <f t="shared" ref="G72" si="17">F72+1</f>
        <v>44167</v>
      </c>
      <c r="H72" s="2">
        <f t="shared" ref="H72" si="18">G72+1</f>
        <v>44168</v>
      </c>
      <c r="I72" s="2">
        <f t="shared" ref="I72" si="19">H72+1</f>
        <v>44169</v>
      </c>
      <c r="J72" s="2">
        <f t="shared" ref="J72" si="20">I72+1</f>
        <v>44170</v>
      </c>
      <c r="K72" s="2">
        <f t="shared" ref="K72" si="21">J72+1</f>
        <v>44171</v>
      </c>
      <c r="L72" s="2">
        <f t="shared" ref="L72" si="22">K72+1</f>
        <v>44172</v>
      </c>
      <c r="M72" s="2">
        <f>L72+1</f>
        <v>44173</v>
      </c>
      <c r="N72" s="2">
        <f t="shared" ref="N72" si="23">M72+1</f>
        <v>44174</v>
      </c>
      <c r="O72" t="s">
        <v>45</v>
      </c>
      <c r="P72" t="s">
        <v>47</v>
      </c>
    </row>
    <row r="73" spans="1:18">
      <c r="A73" s="2">
        <f>MAX(Data!A:A)-12</f>
        <v>44163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44164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44165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44166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44167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44168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44169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44170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44171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-1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-1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44172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0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1</v>
      </c>
      <c r="P82">
        <f t="shared" si="25"/>
        <v>18</v>
      </c>
    </row>
    <row r="83" spans="1:16">
      <c r="A83" s="2">
        <f t="shared" si="26"/>
        <v>44173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44174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44175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-1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5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0.21897956058054358</v>
      </c>
      <c r="K88" s="4">
        <f>1-(1/(2*PI())^(1/2)*EXP(-(J88^2)/2))</f>
        <v>0.61050901429258508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44162</v>
      </c>
      <c r="C90" s="2">
        <f>B90+1</f>
        <v>44163</v>
      </c>
      <c r="D90" s="2">
        <f t="shared" ref="D90" si="27">C90+1</f>
        <v>44164</v>
      </c>
      <c r="E90" s="2">
        <f t="shared" ref="E90" si="28">D90+1</f>
        <v>44165</v>
      </c>
      <c r="F90" s="2">
        <f t="shared" ref="F90" si="29">E90+1</f>
        <v>44166</v>
      </c>
      <c r="G90" s="2">
        <f t="shared" ref="G90" si="30">F90+1</f>
        <v>44167</v>
      </c>
      <c r="H90" s="2">
        <f t="shared" ref="H90" si="31">G90+1</f>
        <v>44168</v>
      </c>
      <c r="I90" s="2">
        <f t="shared" ref="I90" si="32">H90+1</f>
        <v>44169</v>
      </c>
      <c r="J90" s="2">
        <f t="shared" ref="J90" si="33">I90+1</f>
        <v>44170</v>
      </c>
      <c r="K90" s="2">
        <f t="shared" ref="K90" si="34">J90+1</f>
        <v>44171</v>
      </c>
      <c r="L90" s="2">
        <f t="shared" ref="L90" si="35">K90+1</f>
        <v>44172</v>
      </c>
      <c r="M90" s="2">
        <f>L90+1</f>
        <v>44173</v>
      </c>
      <c r="N90" s="2">
        <f t="shared" ref="N90" si="36">M90+1</f>
        <v>44174</v>
      </c>
      <c r="O90" t="s">
        <v>45</v>
      </c>
      <c r="P90" t="s">
        <v>47</v>
      </c>
    </row>
    <row r="91" spans="1:16">
      <c r="A91" s="2">
        <f>MAX(Data!A:A)-12</f>
        <v>44163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44164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44165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44166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44167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44168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44169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44170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44171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44172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44173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44174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44175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25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1.3138773634832615</v>
      </c>
      <c r="K106" s="4">
        <f>1-(1/(2*PI())^(1/2)*EXP(-(J106^2)/2))</f>
        <v>0.83171148079139567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44162</v>
      </c>
      <c r="C108" s="2">
        <f>B108+1</f>
        <v>44163</v>
      </c>
      <c r="D108" s="2">
        <f t="shared" ref="D108" si="40">C108+1</f>
        <v>44164</v>
      </c>
      <c r="E108" s="2">
        <f t="shared" ref="E108" si="41">D108+1</f>
        <v>44165</v>
      </c>
      <c r="F108" s="2">
        <f t="shared" ref="F108" si="42">E108+1</f>
        <v>44166</v>
      </c>
      <c r="G108" s="2">
        <f t="shared" ref="G108" si="43">F108+1</f>
        <v>44167</v>
      </c>
      <c r="H108" s="2">
        <f t="shared" ref="H108" si="44">G108+1</f>
        <v>44168</v>
      </c>
      <c r="I108" s="2">
        <f t="shared" ref="I108" si="45">H108+1</f>
        <v>44169</v>
      </c>
      <c r="J108" s="2">
        <f t="shared" ref="J108" si="46">I108+1</f>
        <v>44170</v>
      </c>
      <c r="K108" s="2">
        <f t="shared" ref="K108" si="47">J108+1</f>
        <v>44171</v>
      </c>
      <c r="L108" s="2">
        <f t="shared" ref="L108" si="48">K108+1</f>
        <v>44172</v>
      </c>
      <c r="M108" s="2">
        <f>L108+1</f>
        <v>44173</v>
      </c>
      <c r="N108" s="2">
        <f t="shared" ref="N108" si="49">M108+1</f>
        <v>44174</v>
      </c>
      <c r="O108" t="s">
        <v>45</v>
      </c>
      <c r="P108" t="s">
        <v>47</v>
      </c>
    </row>
    <row r="109" spans="1:16">
      <c r="A109" s="2">
        <f>MAX(Data!A:A)-12</f>
        <v>44163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44164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44165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44166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44167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44168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44169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44170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44171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44172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44173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44174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44175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-1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23</v>
      </c>
      <c r="G124">
        <f>COUNTBLANK(B127:B139)</f>
        <v>1</v>
      </c>
      <c r="H124">
        <f>COUNTIF(O127:O139,"&gt;0")+COUNTIF(G124,"&gt;0")</f>
        <v>8</v>
      </c>
      <c r="I124">
        <f>1/18*(E124*(E124-1)*(2*E124+5)-G124*(G124-1)*(2*G124+5)-SUM(P127:P139))</f>
        <v>306</v>
      </c>
      <c r="J124">
        <f>IF(F124&gt;0,(F124-1)/I124^(1/2),IF(F124=0,0,(F124+1)/I124^(1/2)))</f>
        <v>1.2576562910450648</v>
      </c>
      <c r="K124" s="4">
        <f>1-(1/(2*PI())^(1/2)*EXP(-(J124^2)/2))</f>
        <v>0.81909589711006869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44162</v>
      </c>
      <c r="C126" s="2">
        <f>B126+1</f>
        <v>44163</v>
      </c>
      <c r="D126" s="2">
        <f t="shared" ref="D126" si="53">C126+1</f>
        <v>44164</v>
      </c>
      <c r="E126" s="2">
        <f t="shared" ref="E126" si="54">D126+1</f>
        <v>44165</v>
      </c>
      <c r="F126" s="2">
        <f t="shared" ref="F126" si="55">E126+1</f>
        <v>44166</v>
      </c>
      <c r="G126" s="2">
        <f t="shared" ref="G126" si="56">F126+1</f>
        <v>44167</v>
      </c>
      <c r="H126" s="2">
        <f t="shared" ref="H126" si="57">G126+1</f>
        <v>44168</v>
      </c>
      <c r="I126" s="2">
        <f t="shared" ref="I126" si="58">H126+1</f>
        <v>44169</v>
      </c>
      <c r="J126" s="2">
        <f t="shared" ref="J126" si="59">I126+1</f>
        <v>44170</v>
      </c>
      <c r="K126" s="2">
        <f t="shared" ref="K126" si="60">J126+1</f>
        <v>44171</v>
      </c>
      <c r="L126" s="2">
        <f t="shared" ref="L126" si="61">K126+1</f>
        <v>44172</v>
      </c>
      <c r="M126" s="2">
        <f>L126+1</f>
        <v>44173</v>
      </c>
      <c r="N126" s="2">
        <f t="shared" ref="N126" si="62">M126+1</f>
        <v>44174</v>
      </c>
      <c r="O126" t="s">
        <v>45</v>
      </c>
      <c r="P126" t="s">
        <v>47</v>
      </c>
    </row>
    <row r="127" spans="1:16">
      <c r="A127" s="2">
        <f>MAX(Data!A:A)-12</f>
        <v>44163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0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1</v>
      </c>
      <c r="P127">
        <f>(O127+1)*((O127+1)-1)*(2*(O127+1)+5)</f>
        <v>18</v>
      </c>
    </row>
    <row r="128" spans="1:16">
      <c r="A128" s="2">
        <f>A127+1</f>
        <v>44164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0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0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2</v>
      </c>
      <c r="P128">
        <f t="shared" ref="P128:P139" si="64">(O128+1)*((O128+1)-1)*(2*(O128+1)+5)</f>
        <v>66</v>
      </c>
    </row>
    <row r="129" spans="1:16">
      <c r="A129" s="2">
        <f t="shared" ref="A129:A139" si="65">A128+1</f>
        <v>44165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44166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44167</v>
      </c>
      <c r="B131" t="str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/>
      </c>
      <c r="C131" t="str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/>
      </c>
      <c r="D131" t="str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/>
      </c>
      <c r="E131" t="str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/>
      </c>
      <c r="F131" t="str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/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44168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 t="str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/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44169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 t="str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/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44170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 t="str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/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44171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 t="str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/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0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44172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0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0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0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 t="str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/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3</v>
      </c>
      <c r="P136">
        <f t="shared" si="64"/>
        <v>156</v>
      </c>
    </row>
    <row r="137" spans="1:16">
      <c r="A137" s="2">
        <f t="shared" si="65"/>
        <v>44173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 t="str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/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0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0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2</v>
      </c>
      <c r="P137">
        <f t="shared" si="64"/>
        <v>66</v>
      </c>
    </row>
    <row r="138" spans="1:16">
      <c r="A138" s="2">
        <f t="shared" si="65"/>
        <v>44174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 t="str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/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0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0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0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3</v>
      </c>
      <c r="P138">
        <f t="shared" si="64"/>
        <v>156</v>
      </c>
    </row>
    <row r="139" spans="1:16">
      <c r="A139" s="2">
        <f t="shared" si="65"/>
        <v>44175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 t="str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/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0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26</v>
      </c>
      <c r="G142">
        <f>COUNTBLANK(B145:B157)</f>
        <v>1</v>
      </c>
      <c r="H142">
        <f>COUNTIF(O145:O157,"&gt;0")+COUNTIF(G142,"&gt;0")</f>
        <v>7</v>
      </c>
      <c r="I142">
        <f>1/18*(E142*(E142-1)*(2*E142+5)-G142*(G142-1)*(2*G142+5)-SUM(P145:P157))</f>
        <v>322.33333333333331</v>
      </c>
      <c r="J142">
        <f>IF(F142&gt;0,(F142-1)/I142^(1/2),IF(F142=0,0,(F142+1)/I142^(1/2)))</f>
        <v>1.3924749751287726</v>
      </c>
      <c r="K142" s="4">
        <f>1-(1/(2*PI())^(1/2)*EXP(-(J142^2)/2))</f>
        <v>0.84869109621669636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44162</v>
      </c>
      <c r="C144" s="2">
        <f>B144+1</f>
        <v>44163</v>
      </c>
      <c r="D144" s="2">
        <f t="shared" ref="D144" si="66">C144+1</f>
        <v>44164</v>
      </c>
      <c r="E144" s="2">
        <f t="shared" ref="E144" si="67">D144+1</f>
        <v>44165</v>
      </c>
      <c r="F144" s="2">
        <f t="shared" ref="F144" si="68">E144+1</f>
        <v>44166</v>
      </c>
      <c r="G144" s="2">
        <f t="shared" ref="G144" si="69">F144+1</f>
        <v>44167</v>
      </c>
      <c r="H144" s="2">
        <f t="shared" ref="H144" si="70">G144+1</f>
        <v>44168</v>
      </c>
      <c r="I144" s="2">
        <f t="shared" ref="I144" si="71">H144+1</f>
        <v>44169</v>
      </c>
      <c r="J144" s="2">
        <f t="shared" ref="J144" si="72">I144+1</f>
        <v>44170</v>
      </c>
      <c r="K144" s="2">
        <f t="shared" ref="K144" si="73">J144+1</f>
        <v>44171</v>
      </c>
      <c r="L144" s="2">
        <f t="shared" ref="L144" si="74">K144+1</f>
        <v>44172</v>
      </c>
      <c r="M144" s="2">
        <f>L144+1</f>
        <v>44173</v>
      </c>
      <c r="N144" s="2">
        <f t="shared" ref="N144" si="75">M144+1</f>
        <v>44174</v>
      </c>
      <c r="O144" t="s">
        <v>45</v>
      </c>
      <c r="P144" t="s">
        <v>47</v>
      </c>
    </row>
    <row r="145" spans="1:16">
      <c r="A145" s="2">
        <f>MAX(Data!A:A)-12</f>
        <v>44163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0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1</v>
      </c>
      <c r="P145">
        <f>(O145+1)*((O145+1)-1)*(2*(O145+1)+5)</f>
        <v>18</v>
      </c>
    </row>
    <row r="146" spans="1:16">
      <c r="A146" s="2">
        <f>A145+1</f>
        <v>44164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0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0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2</v>
      </c>
      <c r="P146">
        <f t="shared" ref="P146:P157" si="77">(O146+1)*((O146+1)-1)*(2*(O146+1)+5)</f>
        <v>66</v>
      </c>
    </row>
    <row r="147" spans="1:16">
      <c r="A147" s="2">
        <f t="shared" ref="A147:A157" si="78">A146+1</f>
        <v>44165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44166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44167</v>
      </c>
      <c r="B149" t="str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/>
      </c>
      <c r="C149" t="str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/>
      </c>
      <c r="D149" t="str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/>
      </c>
      <c r="E149" t="str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/>
      </c>
      <c r="F149" t="str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/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44168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 t="str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/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44169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 t="str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/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44170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 t="str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/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44171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 t="str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/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0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44172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0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 t="str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/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1</v>
      </c>
      <c r="P154">
        <f t="shared" si="77"/>
        <v>18</v>
      </c>
    </row>
    <row r="155" spans="1:16">
      <c r="A155" s="2">
        <f t="shared" si="78"/>
        <v>44173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 t="str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/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44174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 t="str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/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0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0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2</v>
      </c>
      <c r="P156">
        <f t="shared" si="77"/>
        <v>66</v>
      </c>
    </row>
    <row r="157" spans="1:16">
      <c r="A157" s="2">
        <f t="shared" si="78"/>
        <v>44175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 t="str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/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0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2020-12-11T17:21:19Z</dcterms:modified>
</cp:coreProperties>
</file>