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1C4777F5-7E61-E74A-855A-399B2DAA5260}" xr6:coauthVersionLast="45" xr6:coauthVersionMax="45" xr10:uidLastSave="{00000000-0000-0000-0000-000000000000}"/>
  <bookViews>
    <workbookView xWindow="0" yWindow="460" windowWidth="28800" windowHeight="1656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3FBB676-DAB2-414C-97DF-3DAF2B32963E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06F0A801-0D6F-3D46-8339-6E2186237F03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803ED743-0D6E-2B43-AA31-CFEA22B5B8CC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F6E7391F-B48A-AD4C-9D46-790583734597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8E082A9B-4FAB-8140-9205-5B80F2D1853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<sst xmlns="http://schemas.openxmlformats.org/spreadsheetml/2006/main" count="442280" uniqueCount="63">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</sst>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workbookViewId="0">
      <selection activeCell="C17" sqref="C17"/>
    </sheetView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50" width="10.83203125" style="7"/>
    <col min="51" max="51" width="14.83203125" style="10" bestFit="1" customWidth="1"/>
    <col min="52" max="16384" width="10.83203125" style="7"/>
  </cols>
  <sheetData>
    <row r="1" spans="1:51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  <c r="AY1" s="6"/>
    </row>
    <row r="2" spans="1:51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51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  <c r="AY3" s="2"/>
    </row>
    <row r="4" spans="1:51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51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  <c r="AY5" s="2"/>
    </row>
    <row r="6" spans="1:51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  <c r="AY6" s="2"/>
    </row>
    <row r="7" spans="1:51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  <c r="AY7" s="2"/>
    </row>
    <row r="8" spans="1:51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  <c r="AY8" s="2"/>
    </row>
    <row r="9" spans="1:51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  <c r="AY9" s="2"/>
    </row>
    <row r="10" spans="1:51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  <c r="AY10" s="2"/>
    </row>
    <row r="11" spans="1:51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  <c r="AY11" s="2"/>
    </row>
    <row r="12" spans="1:51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  <c r="AY12" s="2"/>
    </row>
    <row r="13" spans="1:51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  <c r="AY13" s="2"/>
    </row>
    <row r="14" spans="1:51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  <c r="AY14" s="2"/>
    </row>
    <row r="15" spans="1:51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  <c r="AY15" s="2"/>
    </row>
    <row r="16" spans="1:51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  <c r="AY16" s="2"/>
    </row>
    <row r="17" spans="1:51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  <c r="AY17" s="2"/>
    </row>
    <row r="18" spans="1:51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  <c r="AY18" s="2"/>
    </row>
    <row r="19" spans="1:51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  <c r="AY19" s="2"/>
    </row>
    <row r="20" spans="1:51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  <c r="AY20" s="2"/>
    </row>
    <row r="21" spans="1:51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  <c r="AY21" s="2"/>
    </row>
    <row r="22" spans="1:51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  <c r="AY22" s="2"/>
    </row>
    <row r="23" spans="1:51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  <c r="AY23" s="2"/>
    </row>
    <row r="24" spans="1:51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  <c r="AY24" s="2"/>
    </row>
    <row r="25" spans="1:51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  <c r="AY25" s="2"/>
    </row>
    <row r="26" spans="1:51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  <c r="AY26" s="2"/>
    </row>
    <row r="27" spans="1:51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  <c r="AY27" s="2"/>
    </row>
    <row r="28" spans="1:51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  <c r="AY28" s="2"/>
    </row>
    <row r="29" spans="1:51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  <c r="AY29" s="2"/>
    </row>
    <row r="30" spans="1:51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  <c r="AY30" s="2"/>
    </row>
    <row r="31" spans="1:51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  <c r="AY31" s="2"/>
    </row>
    <row r="32" spans="1:51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  <c r="AY32" s="2"/>
    </row>
    <row r="33" spans="1:51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  <c r="AY33" s="2"/>
    </row>
    <row r="34" spans="1:51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  <c r="AY34" s="2"/>
    </row>
    <row r="35" spans="1:51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1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  <c r="AY36" s="2"/>
    </row>
    <row r="37" spans="1:51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  <c r="AY37" s="2"/>
    </row>
    <row r="38" spans="1:51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  <c r="AY38" s="2"/>
    </row>
    <row r="39" spans="1:51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  <c r="AY39" s="2"/>
    </row>
    <row r="40" spans="1:51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  <c r="AY40" s="2"/>
    </row>
    <row r="41" spans="1:51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  <c r="AY41" s="2"/>
    </row>
    <row r="42" spans="1:51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  <c r="AY42" s="2"/>
    </row>
    <row r="43" spans="1:51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  <c r="AY43" s="2"/>
    </row>
    <row r="44" spans="1:51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  <c r="AY44" s="2"/>
    </row>
    <row r="45" spans="1:51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  <c r="AY45" s="2"/>
    </row>
    <row r="46" spans="1:51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  <c r="AY46" s="2"/>
    </row>
    <row r="47" spans="1:51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  <c r="AY47" s="2"/>
    </row>
    <row r="48" spans="1:51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  <c r="AY48" s="2"/>
    </row>
    <row r="49" spans="1:51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  <c r="AY49" s="2"/>
    </row>
    <row r="50" spans="1:51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  <c r="AY50" s="2"/>
    </row>
    <row r="51" spans="1:51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  <c r="AY51" s="2"/>
    </row>
    <row r="52" spans="1:51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  <c r="AY52" s="2"/>
    </row>
    <row r="53" spans="1:51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  <c r="AY53" s="2"/>
    </row>
    <row r="54" spans="1:51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  <c r="AY54" s="2"/>
    </row>
    <row r="55" spans="1:51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  <c r="AY55" s="2"/>
    </row>
    <row r="56" spans="1:51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  <c r="AY56" s="2"/>
    </row>
    <row r="57" spans="1:51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  <c r="AY57" s="2"/>
    </row>
    <row r="58" spans="1:51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  <c r="AY58" s="2"/>
    </row>
    <row r="59" spans="1:51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  <c r="AY59" s="2"/>
    </row>
    <row r="60" spans="1:51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  <c r="AY60" s="2"/>
    </row>
    <row r="61" spans="1:51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  <c r="AY61" s="2"/>
    </row>
    <row r="62" spans="1:51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  <c r="AY62" s="2"/>
    </row>
    <row r="63" spans="1:51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  <c r="AY63" s="2"/>
    </row>
    <row r="64" spans="1:51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  <c r="AY64" s="2"/>
    </row>
    <row r="65" spans="1:51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  <c r="AY65" s="2"/>
    </row>
    <row r="66" spans="1:51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  <c r="AY66" s="2"/>
    </row>
    <row r="67" spans="1:51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  <c r="AY67" s="2"/>
    </row>
    <row r="68" spans="1:51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  <c r="AY68" s="2"/>
    </row>
    <row r="69" spans="1:51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  <c r="AY69" s="2"/>
    </row>
    <row r="70" spans="1:51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  <c r="AY70" s="2"/>
    </row>
    <row r="71" spans="1:51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  <c r="AY71" s="2"/>
    </row>
    <row r="72" spans="1:51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  <c r="AY72" s="2"/>
    </row>
    <row r="73" spans="1:51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  <c r="AY73" s="2"/>
    </row>
    <row r="74" spans="1:51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  <c r="AY74" s="2"/>
    </row>
    <row r="75" spans="1:51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  <c r="AY75" s="2"/>
    </row>
    <row r="76" spans="1:51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  <c r="AY76" s="2"/>
    </row>
    <row r="77" spans="1:51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  <c r="AY77" s="2"/>
    </row>
    <row r="78" spans="1:51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  <c r="AY78" s="2"/>
    </row>
    <row r="79" spans="1:51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  <c r="AY79" s="2"/>
    </row>
    <row r="80" spans="1:51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  <c r="AY80" s="2"/>
    </row>
    <row r="81" spans="1:51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  <c r="AY81" s="2"/>
    </row>
    <row r="82" spans="1:51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  <c r="AY82" s="2"/>
    </row>
    <row r="83" spans="1:51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  <c r="AY83" s="2"/>
    </row>
    <row r="84" spans="1:51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22">
        <v>3</v>
      </c>
      <c r="AR84" s="22">
        <v>2.9285714285714284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  <c r="AY84" s="2"/>
    </row>
    <row r="85" spans="1:51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  <c r="AY85" s="2"/>
    </row>
    <row r="86" spans="1:51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  <c r="AY86" s="2"/>
    </row>
    <row r="87" spans="1:51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2.6428571428571428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  <c r="AY87" s="2"/>
    </row>
    <row r="88" spans="1:51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2.5714285714285716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  <c r="AY88" s="2"/>
    </row>
    <row r="89" spans="1:51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2.3571428571428572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  <c r="AY89" s="2"/>
    </row>
    <row r="90" spans="1:51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2.2142857142857144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  <c r="AY90" s="2"/>
    </row>
    <row r="91" spans="1:51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  <c r="AY91" s="2"/>
    </row>
    <row r="92" spans="1:51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  <c r="AY92" s="2"/>
    </row>
    <row r="93" spans="1:51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1.7142857142857142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  <c r="AY93" s="2"/>
    </row>
    <row r="94" spans="1:51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1.5714285714285714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  <c r="AY94" s="2"/>
    </row>
    <row r="95" spans="1:51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  <c r="AY95" s="2"/>
    </row>
    <row r="96" spans="1:51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  <c r="AY96" s="2"/>
    </row>
    <row r="97" spans="1:51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  <c r="AY97" s="2"/>
    </row>
    <row r="98" spans="1:51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  <c r="AY98" s="2"/>
    </row>
    <row r="99" spans="1:51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  <c r="AY99" s="2"/>
    </row>
    <row r="100" spans="1:51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  <c r="AY100" s="2"/>
    </row>
    <row r="101" spans="1:51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  <c r="AY101" s="2"/>
    </row>
    <row r="102" spans="1:51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  <c r="AY102" s="2"/>
    </row>
    <row r="103" spans="1:51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  <c r="AY103" s="2"/>
    </row>
    <row r="104" spans="1:51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  <c r="AY104" s="2"/>
    </row>
    <row r="105" spans="1:51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  <c r="AY105" s="2"/>
    </row>
    <row r="106" spans="1:51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  <c r="AY106" s="2"/>
    </row>
    <row r="107" spans="1:51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  <c r="AY107" s="2"/>
    </row>
    <row r="108" spans="1:51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  <c r="AY108" s="2"/>
    </row>
    <row r="109" spans="1:51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  <c r="AY109" s="2"/>
    </row>
    <row r="110" spans="1:51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  <c r="AY110" s="2"/>
    </row>
    <row r="111" spans="1:51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  <c r="AY111" s="2"/>
    </row>
    <row r="112" spans="1:51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  <c r="AY112" s="2"/>
    </row>
    <row r="113" spans="1:51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  <c r="AY113" s="2"/>
    </row>
    <row r="114" spans="1:51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  <c r="AY114" s="2"/>
    </row>
    <row r="115" spans="1:51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  <c r="AY115" s="2"/>
    </row>
    <row r="116" spans="1:51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  <c r="AY116" s="2"/>
    </row>
    <row r="117" spans="1:51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  <c r="AY117" s="2"/>
    </row>
    <row r="118" spans="1:51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  <c r="AY118" s="2"/>
    </row>
    <row r="119" spans="1:51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  <c r="AY119" s="2"/>
    </row>
    <row r="120" spans="1:51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  <c r="AY120" s="2"/>
    </row>
    <row r="121" spans="1:51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  <c r="AY121" s="2"/>
    </row>
    <row r="122" spans="1:51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  <c r="AY122" s="2"/>
    </row>
    <row r="123" spans="1:51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  <c r="AY123" s="2"/>
    </row>
    <row r="124" spans="1:51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  <c r="AY124" s="2"/>
    </row>
    <row r="125" spans="1:51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  <c r="AY125" s="2"/>
    </row>
    <row r="126" spans="1:51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  <c r="AY126" s="2"/>
    </row>
    <row r="127" spans="1:51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  <c r="AY127" s="2"/>
    </row>
    <row r="128" spans="1:51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  <c r="AY128" s="2"/>
    </row>
    <row r="129" spans="1:51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  <c r="AY129" s="2"/>
    </row>
    <row r="130" spans="1:51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  <c r="AY130" s="2"/>
    </row>
    <row r="131" spans="1:51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  <c r="AY131" s="2"/>
    </row>
    <row r="132" spans="1:51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  <c r="AY132" s="2"/>
    </row>
    <row r="133" spans="1:51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  <c r="AY133" s="2"/>
    </row>
    <row r="134" spans="1:51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  <c r="AY134" s="2"/>
    </row>
    <row r="135" spans="1:51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  <c r="AY135" s="2"/>
    </row>
    <row r="136" spans="1:51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  <c r="AY136" s="2"/>
    </row>
    <row r="137" spans="1:51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  <c r="AY137" s="2"/>
    </row>
    <row r="138" spans="1:51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1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1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1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1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1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1" ht="15">
      <c r="A144" s="10">
        <v>44146</v>
      </c>
      <c r="B144" s="7">
        <v>1274</v>
      </c>
      <c r="C144" s="7">
        <v>297</v>
      </c>
      <c r="D144" s="19">
        <v>1081.5</v>
      </c>
      <c r="E144" s="19">
        <v>274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10</v>
      </c>
      <c r="P144" s="7">
        <v>11</v>
      </c>
      <c r="Q144" s="7">
        <v>4</v>
      </c>
      <c r="R144" s="20">
        <v>390</v>
      </c>
      <c r="S144" s="19">
        <v>346.28571428571428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>
        <v>44147</v>
      </c>
      <c r="B145" s="7">
        <v>1311</v>
      </c>
      <c r="C145" s="7">
        <v>299</v>
      </c>
      <c r="D145" s="19">
        <v>1110</v>
      </c>
      <c r="E145" s="19">
        <v>279.41666666666669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350.14285714285717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>
        <v>44148</v>
      </c>
      <c r="B146" s="7">
        <v>1358</v>
      </c>
      <c r="C146" s="7">
        <v>307</v>
      </c>
      <c r="D146" s="19">
        <v>1142</v>
      </c>
      <c r="E146" s="19">
        <v>284.91666666666669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18</v>
      </c>
      <c r="P146" s="7">
        <v>15</v>
      </c>
      <c r="Q146" s="7">
        <v>1</v>
      </c>
      <c r="R146" s="20">
        <v>548</v>
      </c>
      <c r="S146" s="19">
        <v>371.28571428571428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>
        <v>44149</v>
      </c>
      <c r="B147" s="7">
        <v>1378</v>
      </c>
      <c r="C147" s="7">
        <v>308</v>
      </c>
      <c r="D147" s="19">
        <v>1160.1538461538462</v>
      </c>
      <c r="E147" s="19">
        <v>286.69230769230768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>
        <v>44151</v>
      </c>
      <c r="B148" s="7">
        <v>1442</v>
      </c>
      <c r="C148" s="7">
        <v>360</v>
      </c>
      <c r="D148" s="19">
        <v>1214.3333333333333</v>
      </c>
      <c r="E148" s="19">
        <v>298.41666666666669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410.64285714285717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>
        <v>44152</v>
      </c>
      <c r="B149" s="7">
        <v>1521</v>
      </c>
      <c r="C149" s="7">
        <v>354</v>
      </c>
      <c r="D149" s="19">
        <v>1254.6666666666667</v>
      </c>
      <c r="E149" s="19">
        <v>306.33333333333331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433.42857142857144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>
        <v>44153</v>
      </c>
      <c r="B150" s="7">
        <v>1553</v>
      </c>
      <c r="C150" s="7">
        <v>359</v>
      </c>
      <c r="D150" s="19">
        <v>1295.25</v>
      </c>
      <c r="E150" s="19">
        <v>312.41666666666669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442.42857142857144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>
        <v>44154</v>
      </c>
      <c r="B151" s="7">
        <v>1550</v>
      </c>
      <c r="C151" s="7">
        <v>358</v>
      </c>
      <c r="D151" s="19">
        <v>1332.5833333333333</v>
      </c>
      <c r="E151" s="19">
        <v>318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30</v>
      </c>
      <c r="P151" s="7">
        <v>23</v>
      </c>
      <c r="Q151" s="7">
        <v>7</v>
      </c>
      <c r="R151" s="20">
        <v>485</v>
      </c>
      <c r="S151" s="19">
        <v>450.28571428571428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>
        <v>44155</v>
      </c>
      <c r="B152" s="7">
        <v>1544</v>
      </c>
      <c r="C152" s="7">
        <v>366</v>
      </c>
      <c r="D152" s="19">
        <v>1365.1666666666667</v>
      </c>
      <c r="E152" s="19">
        <v>323.58333333333331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45</v>
      </c>
      <c r="O152" s="7">
        <v>44</v>
      </c>
      <c r="P152" s="7">
        <v>23</v>
      </c>
      <c r="Q152" s="7">
        <v>5</v>
      </c>
      <c r="R152" s="20">
        <v>624</v>
      </c>
      <c r="S152" s="19">
        <v>462.28571428571428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>
        <v>44156</v>
      </c>
      <c r="B153" s="7">
        <v>1514</v>
      </c>
      <c r="C153" s="7">
        <v>370</v>
      </c>
      <c r="D153" s="19">
        <v>1376.6153846153845</v>
      </c>
      <c r="E153" s="19">
        <v>327.15384615384613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7">
        <v>41</v>
      </c>
      <c r="O153" s="7">
        <v>25</v>
      </c>
      <c r="P153" s="7">
        <v>6</v>
      </c>
      <c r="Q153" s="7">
        <v>2</v>
      </c>
      <c r="R153" s="20">
        <v>497</v>
      </c>
      <c r="S153" s="19">
        <v>469.5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>
        <v>44158</v>
      </c>
      <c r="B154" s="7">
        <v>1573</v>
      </c>
      <c r="C154" s="7">
        <v>391</v>
      </c>
      <c r="D154" s="19">
        <v>1433.9166666666667</v>
      </c>
      <c r="E154" s="19">
        <v>337.91666666666669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7">
        <v>33</v>
      </c>
      <c r="O154" s="7">
        <v>18</v>
      </c>
      <c r="P154" s="7">
        <v>16</v>
      </c>
      <c r="Q154" s="7">
        <v>5</v>
      </c>
      <c r="R154" s="20">
        <v>428</v>
      </c>
      <c r="S154" s="19">
        <v>479.07142857142856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>
        <v>44159</v>
      </c>
      <c r="B155" s="7">
        <v>1658</v>
      </c>
      <c r="C155" s="7">
        <v>390</v>
      </c>
      <c r="D155" s="19">
        <v>1473</v>
      </c>
      <c r="E155" s="19">
        <v>346.58333333333331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7">
        <v>37</v>
      </c>
      <c r="O155" s="7">
        <v>26</v>
      </c>
      <c r="P155" s="7">
        <v>8</v>
      </c>
      <c r="Q155" s="7">
        <v>5</v>
      </c>
      <c r="R155" s="20">
        <v>329</v>
      </c>
      <c r="S155" s="19">
        <v>483.57142857142856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>
        <v>44160</v>
      </c>
      <c r="B156" s="7">
        <v>1734</v>
      </c>
      <c r="C156" s="7">
        <v>409</v>
      </c>
      <c r="D156" s="19">
        <v>1511.3333333333333</v>
      </c>
      <c r="E156" s="19">
        <v>355.91666666666669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7">
        <v>49</v>
      </c>
      <c r="O156" s="7">
        <v>41</v>
      </c>
      <c r="P156" s="7">
        <v>16</v>
      </c>
      <c r="Q156" s="7">
        <v>9</v>
      </c>
      <c r="R156" s="20">
        <v>592</v>
      </c>
      <c r="S156" s="19">
        <v>494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>
        <v>44162</v>
      </c>
      <c r="B157" s="7">
        <v>1714</v>
      </c>
      <c r="C157" s="7">
        <v>390</v>
      </c>
      <c r="D157" s="19">
        <v>1561.909090909091</v>
      </c>
      <c r="E157" s="19">
        <v>368.63636363636363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7">
        <v>60</v>
      </c>
      <c r="O157" s="7">
        <v>41</v>
      </c>
      <c r="P157" s="7">
        <v>10</v>
      </c>
      <c r="Q157" s="7">
        <v>8</v>
      </c>
      <c r="R157" s="20">
        <v>526</v>
      </c>
      <c r="S157" s="19">
        <v>494.57142857142856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>
        <v>44163</v>
      </c>
      <c r="B158" s="7">
        <v>1722</v>
      </c>
      <c r="C158" s="7">
        <v>408</v>
      </c>
      <c r="D158" s="19">
        <v>1575.25</v>
      </c>
      <c r="E158" s="19">
        <v>371.91666666666669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51</v>
      </c>
      <c r="O158" s="7">
        <v>26</v>
      </c>
      <c r="P158" s="7">
        <v>13</v>
      </c>
      <c r="Q158" s="7">
        <v>7</v>
      </c>
      <c r="R158" s="20">
        <v>644</v>
      </c>
      <c r="S158" s="19">
        <v>512.71428571428567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>
        <v>44165</v>
      </c>
      <c r="B159" s="7">
        <v>1741</v>
      </c>
      <c r="C159" s="7">
        <v>421</v>
      </c>
      <c r="D159" s="19">
        <v>1620.3636363636363</v>
      </c>
      <c r="E159" s="19">
        <v>383.27272727272725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530.14285714285711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 t="s">
        <v>62</v>
      </c>
      <c r="B160" s="7" t="s">
        <v>62</v>
      </c>
      <c r="C160" s="7" t="s">
        <v>62</v>
      </c>
      <c r="D160" s="19" t="s">
        <v>62</v>
      </c>
      <c r="E160" s="19" t="s">
        <v>62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38</v>
      </c>
      <c r="P160" s="7">
        <v>29</v>
      </c>
      <c r="Q160" s="7">
        <v>8</v>
      </c>
      <c r="R160" s="20">
        <v>558</v>
      </c>
      <c r="S160" s="19">
        <v>530.85714285714289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22">
        <v>4</v>
      </c>
      <c r="AR160" s="22">
        <v>3.9285714285714284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 t="s">
        <v>62</v>
      </c>
      <c r="B161" s="7" t="s">
        <v>62</v>
      </c>
      <c r="C161" s="7" t="s">
        <v>62</v>
      </c>
      <c r="D161" s="19" t="s">
        <v>62</v>
      </c>
      <c r="E161" s="19" t="s">
        <v>62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35</v>
      </c>
      <c r="O161" s="7">
        <v>26</v>
      </c>
      <c r="P161" s="7">
        <v>12</v>
      </c>
      <c r="Q161" s="7">
        <v>8</v>
      </c>
      <c r="R161" s="20">
        <v>365</v>
      </c>
      <c r="S161" s="19">
        <v>518.57142857142856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3.9285714285714284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 t="s">
        <v>62</v>
      </c>
      <c r="B162" s="7" t="s">
        <v>62</v>
      </c>
      <c r="C162" s="7" t="s">
        <v>62</v>
      </c>
      <c r="D162" s="19" t="s">
        <v>62</v>
      </c>
      <c r="E162" s="19" t="s">
        <v>62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53</v>
      </c>
      <c r="O162" s="7">
        <v>28</v>
      </c>
      <c r="P162" s="7">
        <v>12</v>
      </c>
      <c r="Q162" s="7">
        <v>9</v>
      </c>
      <c r="R162" s="20">
        <v>543</v>
      </c>
      <c r="S162" s="19">
        <v>527.71428571428567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4.2142857142857144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 t="s">
        <v>62</v>
      </c>
      <c r="B163" s="7" t="s">
        <v>62</v>
      </c>
      <c r="C163" s="7" t="s">
        <v>62</v>
      </c>
      <c r="D163" s="19" t="s">
        <v>62</v>
      </c>
      <c r="E163" s="19" t="s">
        <v>62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66</v>
      </c>
      <c r="O163" s="7">
        <v>45</v>
      </c>
      <c r="P163" s="7">
        <v>14</v>
      </c>
      <c r="Q163" s="7">
        <v>8</v>
      </c>
      <c r="R163" s="20">
        <v>594</v>
      </c>
      <c r="S163" s="19">
        <v>531.42857142857144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3.7142857142857144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 t="s">
        <v>62</v>
      </c>
      <c r="B164" s="7" t="s">
        <v>62</v>
      </c>
      <c r="C164" s="7" t="s">
        <v>62</v>
      </c>
      <c r="D164" s="19" t="s">
        <v>62</v>
      </c>
      <c r="E164" s="19" t="s">
        <v>62</v>
      </c>
      <c r="G164" s="10">
        <v>44146</v>
      </c>
      <c r="H164" s="7">
        <v>479</v>
      </c>
      <c r="I164" s="7">
        <v>54</v>
      </c>
      <c r="J164" s="7">
        <v>4</v>
      </c>
      <c r="K164" s="7">
        <v>30</v>
      </c>
      <c r="L164" s="7">
        <v>29</v>
      </c>
      <c r="M164" s="7">
        <v>10</v>
      </c>
      <c r="N164" s="7">
        <v>78</v>
      </c>
      <c r="O164" s="7">
        <v>106</v>
      </c>
      <c r="P164" s="7">
        <v>40</v>
      </c>
      <c r="Q164" s="7">
        <v>22</v>
      </c>
      <c r="R164" s="20">
        <v>852</v>
      </c>
      <c r="S164" s="19">
        <v>553.21428571428567</v>
      </c>
      <c r="T164" s="19">
        <v>353.78571428571428</v>
      </c>
      <c r="U164" s="21"/>
      <c r="V164" s="10">
        <v>44146</v>
      </c>
      <c r="W164" s="7">
        <v>2700</v>
      </c>
      <c r="X164" s="19">
        <v>1868.3571428571429</v>
      </c>
      <c r="Y164" s="21"/>
      <c r="Z164" s="10">
        <v>44146</v>
      </c>
      <c r="AA164" s="7">
        <v>400</v>
      </c>
      <c r="AB164" s="7">
        <v>20</v>
      </c>
      <c r="AC164" s="7">
        <v>3</v>
      </c>
      <c r="AD164" s="7">
        <v>26</v>
      </c>
      <c r="AE164" s="7">
        <v>25</v>
      </c>
      <c r="AF164" s="7">
        <v>1</v>
      </c>
      <c r="AG164" s="7">
        <v>8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2</v>
      </c>
      <c r="AN164" s="7">
        <v>0</v>
      </c>
      <c r="AO164" s="7">
        <v>0</v>
      </c>
      <c r="AP164" s="7">
        <v>0</v>
      </c>
      <c r="AQ164" s="22">
        <v>10</v>
      </c>
      <c r="AR164" s="22">
        <v>4.1428571428571432</v>
      </c>
      <c r="AS164" s="22">
        <v>2.8571428571428572</v>
      </c>
      <c r="AT164" s="21"/>
      <c r="AU164" s="10">
        <v>44146</v>
      </c>
      <c r="AV164" s="7">
        <v>14</v>
      </c>
      <c r="AW164" s="22">
        <v>11.571428571428571</v>
      </c>
      <c r="AX164" s="9"/>
    </row>
    <row r="165" spans="1:50" ht="15">
      <c r="A165" s="10" t="s">
        <v>62</v>
      </c>
      <c r="B165" s="7" t="s">
        <v>62</v>
      </c>
      <c r="C165" s="7" t="s">
        <v>62</v>
      </c>
      <c r="D165" s="19" t="s">
        <v>62</v>
      </c>
      <c r="E165" s="19" t="s">
        <v>62</v>
      </c>
      <c r="G165" s="10">
        <v>44147</v>
      </c>
      <c r="H165" s="7">
        <v>507</v>
      </c>
      <c r="I165" s="7">
        <v>25</v>
      </c>
      <c r="J165" s="7">
        <v>9</v>
      </c>
      <c r="K165" s="7">
        <v>27</v>
      </c>
      <c r="L165" s="7">
        <v>33</v>
      </c>
      <c r="M165" s="7">
        <v>9</v>
      </c>
      <c r="N165" s="7">
        <v>119</v>
      </c>
      <c r="O165" s="7">
        <v>62</v>
      </c>
      <c r="P165" s="7">
        <v>26</v>
      </c>
      <c r="Q165" s="7">
        <v>16</v>
      </c>
      <c r="R165" s="20">
        <v>833</v>
      </c>
      <c r="S165" s="19">
        <v>578.07142857142856</v>
      </c>
      <c r="T165" s="19">
        <v>366.35714285714283</v>
      </c>
      <c r="U165" s="21"/>
      <c r="V165" s="10">
        <v>44147</v>
      </c>
      <c r="W165" s="7">
        <v>2342</v>
      </c>
      <c r="X165" s="19">
        <v>1905.5714285714287</v>
      </c>
      <c r="Y165" s="21"/>
      <c r="Z165" s="10">
        <v>44147</v>
      </c>
      <c r="AA165" s="7">
        <v>402</v>
      </c>
      <c r="AB165" s="7">
        <v>20</v>
      </c>
      <c r="AC165" s="7">
        <v>3</v>
      </c>
      <c r="AD165" s="7">
        <v>27</v>
      </c>
      <c r="AE165" s="7">
        <v>25</v>
      </c>
      <c r="AF165" s="7">
        <v>1</v>
      </c>
      <c r="AG165" s="7">
        <v>2</v>
      </c>
      <c r="AH165" s="7">
        <v>0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22">
        <v>3</v>
      </c>
      <c r="AR165" s="22">
        <v>3.9285714285714284</v>
      </c>
      <c r="AS165" s="22">
        <v>2.7142857142857144</v>
      </c>
      <c r="AT165" s="21"/>
      <c r="AU165" s="10">
        <v>44147</v>
      </c>
      <c r="AV165" s="7">
        <v>18</v>
      </c>
      <c r="AW165" s="22">
        <v>11.5</v>
      </c>
      <c r="AX165" s="9"/>
    </row>
    <row r="166" spans="1:50" ht="15">
      <c r="A166" s="10" t="s">
        <v>62</v>
      </c>
      <c r="B166" s="7" t="s">
        <v>62</v>
      </c>
      <c r="C166" s="7" t="s">
        <v>62</v>
      </c>
      <c r="D166" s="19" t="s">
        <v>62</v>
      </c>
      <c r="E166" s="19" t="s">
        <v>62</v>
      </c>
      <c r="G166" s="10">
        <v>44148</v>
      </c>
      <c r="H166" s="7">
        <v>630</v>
      </c>
      <c r="I166" s="7">
        <v>68</v>
      </c>
      <c r="J166" s="7">
        <v>8</v>
      </c>
      <c r="K166" s="7">
        <v>37</v>
      </c>
      <c r="L166" s="7">
        <v>39</v>
      </c>
      <c r="M166" s="7">
        <v>17</v>
      </c>
      <c r="N166" s="7">
        <v>108</v>
      </c>
      <c r="O166" s="7">
        <v>61</v>
      </c>
      <c r="P166" s="7">
        <v>24</v>
      </c>
      <c r="Q166" s="7">
        <v>10</v>
      </c>
      <c r="R166" s="20">
        <v>1002</v>
      </c>
      <c r="S166" s="19">
        <v>605.07142857142856</v>
      </c>
      <c r="T166" s="19">
        <v>382.35714285714283</v>
      </c>
      <c r="U166" s="21"/>
      <c r="V166" s="10">
        <v>44148</v>
      </c>
      <c r="W166" s="7">
        <v>3173</v>
      </c>
      <c r="X166" s="19">
        <v>1993.5714285714287</v>
      </c>
      <c r="Y166" s="21"/>
      <c r="Z166" s="10">
        <v>44148</v>
      </c>
      <c r="AA166" s="7">
        <v>402</v>
      </c>
      <c r="AB166" s="7">
        <v>22</v>
      </c>
      <c r="AC166" s="7">
        <v>3</v>
      </c>
      <c r="AD166" s="7">
        <v>27</v>
      </c>
      <c r="AE166" s="7">
        <v>25</v>
      </c>
      <c r="AF166" s="7">
        <v>1</v>
      </c>
      <c r="AG166" s="7">
        <v>0</v>
      </c>
      <c r="AH166" s="7">
        <v>2</v>
      </c>
      <c r="AI166" s="7">
        <v>0</v>
      </c>
      <c r="AJ166" s="7">
        <v>0</v>
      </c>
      <c r="AK166" s="7">
        <v>0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22">
        <v>3</v>
      </c>
      <c r="AR166" s="22">
        <v>3.9285714285714284</v>
      </c>
      <c r="AS166" s="22">
        <v>2.5714285714285716</v>
      </c>
      <c r="AT166" s="21"/>
      <c r="AU166" s="10">
        <v>44148</v>
      </c>
      <c r="AV166" s="7">
        <v>25</v>
      </c>
      <c r="AW166" s="22">
        <v>12.214285714285714</v>
      </c>
      <c r="AX166" s="9"/>
    </row>
    <row r="167" spans="1:50" ht="15">
      <c r="A167" s="10" t="s">
        <v>62</v>
      </c>
      <c r="B167" s="7" t="s">
        <v>62</v>
      </c>
      <c r="C167" s="7" t="s">
        <v>62</v>
      </c>
      <c r="D167" s="19" t="s">
        <v>62</v>
      </c>
      <c r="E167" s="19" t="s">
        <v>62</v>
      </c>
      <c r="G167" s="10">
        <v>44149</v>
      </c>
      <c r="H167" s="7">
        <v>668</v>
      </c>
      <c r="I167" s="7">
        <v>49</v>
      </c>
      <c r="J167" s="7">
        <v>16</v>
      </c>
      <c r="K167" s="7">
        <v>27</v>
      </c>
      <c r="L167" s="7">
        <v>61</v>
      </c>
      <c r="M167" s="7">
        <v>35</v>
      </c>
      <c r="N167" s="7">
        <v>115</v>
      </c>
      <c r="O167" s="7">
        <v>42</v>
      </c>
      <c r="P167" s="7">
        <v>49</v>
      </c>
      <c r="Q167" s="7">
        <v>19</v>
      </c>
      <c r="R167" s="20">
        <v>1081</v>
      </c>
      <c r="S167" s="19">
        <v>646.78571428571433</v>
      </c>
      <c r="T167" s="19">
        <v>406.42857142857144</v>
      </c>
      <c r="U167" s="21"/>
      <c r="V167" s="10">
        <v>44149</v>
      </c>
      <c r="W167" s="7">
        <v>3303</v>
      </c>
      <c r="X167" s="19">
        <v>2087.6428571428573</v>
      </c>
      <c r="Y167" s="21"/>
      <c r="Z167" s="10">
        <v>44149</v>
      </c>
      <c r="AA167" s="7">
        <v>403</v>
      </c>
      <c r="AB167" s="7">
        <v>21</v>
      </c>
      <c r="AC167" s="7">
        <v>3</v>
      </c>
      <c r="AD167" s="7">
        <v>27</v>
      </c>
      <c r="AE167" s="7">
        <v>25</v>
      </c>
      <c r="AF167" s="7">
        <v>1</v>
      </c>
      <c r="AG167" s="7">
        <v>1</v>
      </c>
      <c r="AH167" s="7">
        <v>-1</v>
      </c>
      <c r="AI167" s="7">
        <v>0</v>
      </c>
      <c r="AJ167" s="7">
        <v>0</v>
      </c>
      <c r="AK167" s="7">
        <v>0</v>
      </c>
      <c r="AL167" s="7">
        <v>0</v>
      </c>
      <c r="AM167" s="7">
        <v>1</v>
      </c>
      <c r="AN167" s="7">
        <v>2</v>
      </c>
      <c r="AO167" s="7">
        <v>0</v>
      </c>
      <c r="AP167" s="7">
        <v>0</v>
      </c>
      <c r="AQ167" s="22">
        <v>3</v>
      </c>
      <c r="AR167" s="22">
        <v>4.0714285714285712</v>
      </c>
      <c r="AS167" s="22">
        <v>2.5714285714285716</v>
      </c>
      <c r="AT167" s="21"/>
      <c r="AU167" s="10">
        <v>44149</v>
      </c>
      <c r="AV167" s="7">
        <v>11</v>
      </c>
      <c r="AW167" s="22">
        <v>12.357142857142858</v>
      </c>
      <c r="AX167" s="9"/>
    </row>
    <row r="168" spans="1:50" ht="15">
      <c r="A168" s="10" t="s">
        <v>62</v>
      </c>
      <c r="B168" s="7" t="s">
        <v>62</v>
      </c>
      <c r="C168" s="7" t="s">
        <v>62</v>
      </c>
      <c r="D168" s="19" t="s">
        <v>62</v>
      </c>
      <c r="E168" s="19" t="s">
        <v>62</v>
      </c>
      <c r="G168" s="10">
        <v>44150</v>
      </c>
      <c r="H168" s="7">
        <v>346</v>
      </c>
      <c r="I168" s="7">
        <v>28</v>
      </c>
      <c r="J168" s="7">
        <v>1</v>
      </c>
      <c r="K168" s="7">
        <v>15</v>
      </c>
      <c r="L168" s="7">
        <v>0</v>
      </c>
      <c r="M168" s="7">
        <v>2</v>
      </c>
      <c r="N168" s="7">
        <v>44</v>
      </c>
      <c r="O168" s="7">
        <v>34</v>
      </c>
      <c r="P168" s="7">
        <v>18</v>
      </c>
      <c r="Q168" s="7">
        <v>10</v>
      </c>
      <c r="R168" s="20">
        <v>498</v>
      </c>
      <c r="S168" s="19">
        <v>651.78571428571433</v>
      </c>
      <c r="T168" s="19">
        <v>409.64285714285717</v>
      </c>
      <c r="U168" s="21"/>
      <c r="V168" s="10">
        <v>44150</v>
      </c>
      <c r="W168" s="7">
        <v>1449</v>
      </c>
      <c r="X168" s="19">
        <v>2089.5</v>
      </c>
      <c r="Y168" s="21"/>
      <c r="Z168" s="10">
        <v>44150</v>
      </c>
      <c r="AA168" s="7">
        <v>403</v>
      </c>
      <c r="AB168" s="7">
        <v>21</v>
      </c>
      <c r="AC168" s="7">
        <v>3</v>
      </c>
      <c r="AD168" s="7">
        <v>29</v>
      </c>
      <c r="AE168" s="7">
        <v>25</v>
      </c>
      <c r="AF168" s="7">
        <v>1</v>
      </c>
      <c r="AG168" s="7">
        <v>0</v>
      </c>
      <c r="AH168" s="7">
        <v>0</v>
      </c>
      <c r="AI168" s="7">
        <v>0</v>
      </c>
      <c r="AJ168" s="7">
        <v>2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22">
        <v>2</v>
      </c>
      <c r="AR168" s="22">
        <v>4.0714285714285712</v>
      </c>
      <c r="AS168" s="22">
        <v>2.5</v>
      </c>
      <c r="AT168" s="21"/>
      <c r="AU168" s="10">
        <v>44150</v>
      </c>
      <c r="AV168" s="7">
        <v>3</v>
      </c>
      <c r="AW168" s="22">
        <v>12.285714285714286</v>
      </c>
      <c r="AX168" s="9"/>
    </row>
    <row r="169" spans="1:50" ht="15">
      <c r="A169" s="10" t="s">
        <v>62</v>
      </c>
      <c r="B169" s="7" t="s">
        <v>62</v>
      </c>
      <c r="C169" s="7" t="s">
        <v>62</v>
      </c>
      <c r="D169" s="19" t="s">
        <v>62</v>
      </c>
      <c r="E169" s="19" t="s">
        <v>62</v>
      </c>
      <c r="G169" s="10">
        <v>44151</v>
      </c>
      <c r="H169" s="7">
        <v>268</v>
      </c>
      <c r="I169" s="7">
        <v>29</v>
      </c>
      <c r="J169" s="7">
        <v>7</v>
      </c>
      <c r="K169" s="7">
        <v>26</v>
      </c>
      <c r="L169" s="7">
        <v>14</v>
      </c>
      <c r="M169" s="7">
        <v>7</v>
      </c>
      <c r="N169" s="7">
        <v>64</v>
      </c>
      <c r="O169" s="7">
        <v>42</v>
      </c>
      <c r="P169" s="7">
        <v>19</v>
      </c>
      <c r="Q169" s="7">
        <v>9</v>
      </c>
      <c r="R169" s="20">
        <v>485</v>
      </c>
      <c r="S169" s="19">
        <v>662.92857142857144</v>
      </c>
      <c r="T169" s="19">
        <v>414.5</v>
      </c>
      <c r="U169" s="21"/>
      <c r="V169" s="10">
        <v>44151</v>
      </c>
      <c r="W169" s="7">
        <v>1514</v>
      </c>
      <c r="X169" s="19">
        <v>2123.9285714285716</v>
      </c>
      <c r="Y169" s="21"/>
      <c r="Z169" s="10">
        <v>44151</v>
      </c>
      <c r="AA169" s="7">
        <v>404</v>
      </c>
      <c r="AB169" s="7">
        <v>21</v>
      </c>
      <c r="AC169" s="7">
        <v>3</v>
      </c>
      <c r="AD169" s="7">
        <v>29</v>
      </c>
      <c r="AE169" s="7">
        <v>25</v>
      </c>
      <c r="AF169" s="7">
        <v>1</v>
      </c>
      <c r="AG169" s="7">
        <v>1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1</v>
      </c>
      <c r="AN169" s="7">
        <v>1</v>
      </c>
      <c r="AO169" s="7">
        <v>0</v>
      </c>
      <c r="AP169" s="7">
        <v>0</v>
      </c>
      <c r="AQ169" s="22">
        <v>3</v>
      </c>
      <c r="AR169" s="22">
        <v>4.2142857142857144</v>
      </c>
      <c r="AS169" s="22">
        <v>2.5714285714285716</v>
      </c>
      <c r="AT169" s="21"/>
      <c r="AU169" s="10">
        <v>44151</v>
      </c>
      <c r="AV169" s="7">
        <v>3</v>
      </c>
      <c r="AW169" s="22">
        <v>12.285714285714286</v>
      </c>
      <c r="AX169" s="9"/>
    </row>
    <row r="170" spans="1:50" ht="15">
      <c r="A170" s="10" t="s">
        <v>62</v>
      </c>
      <c r="B170" s="7" t="s">
        <v>62</v>
      </c>
      <c r="C170" s="7" t="s">
        <v>62</v>
      </c>
      <c r="D170" s="19" t="s">
        <v>62</v>
      </c>
      <c r="E170" s="19" t="s">
        <v>62</v>
      </c>
      <c r="G170" s="10">
        <v>44152</v>
      </c>
      <c r="H170" s="7">
        <v>330</v>
      </c>
      <c r="I170" s="7">
        <v>61</v>
      </c>
      <c r="J170" s="7">
        <v>6</v>
      </c>
      <c r="K170" s="7">
        <v>17</v>
      </c>
      <c r="L170" s="7">
        <v>13</v>
      </c>
      <c r="M170" s="7">
        <v>7</v>
      </c>
      <c r="N170" s="7">
        <v>70</v>
      </c>
      <c r="O170" s="7">
        <v>56</v>
      </c>
      <c r="P170" s="7">
        <v>29</v>
      </c>
      <c r="Q170" s="7">
        <v>13</v>
      </c>
      <c r="R170" s="20">
        <v>602</v>
      </c>
      <c r="S170" s="19">
        <v>663.64285714285711</v>
      </c>
      <c r="T170" s="19">
        <v>408.5</v>
      </c>
      <c r="U170" s="21"/>
      <c r="V170" s="10">
        <v>44152</v>
      </c>
      <c r="W170" s="7">
        <v>2931</v>
      </c>
      <c r="X170" s="19">
        <v>2205.0714285714284</v>
      </c>
      <c r="Y170" s="21"/>
      <c r="Z170" s="10">
        <v>44152</v>
      </c>
      <c r="AA170" s="7">
        <v>412</v>
      </c>
      <c r="AB170" s="7">
        <v>21</v>
      </c>
      <c r="AC170" s="7">
        <v>3</v>
      </c>
      <c r="AD170" s="7">
        <v>30</v>
      </c>
      <c r="AE170" s="7">
        <v>25</v>
      </c>
      <c r="AF170" s="7">
        <v>1</v>
      </c>
      <c r="AG170" s="7">
        <v>8</v>
      </c>
      <c r="AH170" s="7">
        <v>0</v>
      </c>
      <c r="AI170" s="7">
        <v>0</v>
      </c>
      <c r="AJ170" s="7">
        <v>1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22">
        <v>9</v>
      </c>
      <c r="AR170" s="22">
        <v>4.4285714285714288</v>
      </c>
      <c r="AS170" s="22">
        <v>2.7857142857142856</v>
      </c>
      <c r="AT170" s="21"/>
      <c r="AU170" s="10">
        <v>44152</v>
      </c>
      <c r="AV170" s="7">
        <v>33</v>
      </c>
      <c r="AW170" s="22">
        <v>13.857142857142858</v>
      </c>
      <c r="AX170" s="9"/>
    </row>
    <row r="171" spans="1:50" ht="15">
      <c r="A171" s="10" t="s">
        <v>62</v>
      </c>
      <c r="B171" s="7" t="s">
        <v>62</v>
      </c>
      <c r="C171" s="7" t="s">
        <v>62</v>
      </c>
      <c r="D171" s="19" t="s">
        <v>62</v>
      </c>
      <c r="E171" s="19" t="s">
        <v>62</v>
      </c>
      <c r="G171" s="10">
        <v>44153</v>
      </c>
      <c r="H171" s="7">
        <v>530</v>
      </c>
      <c r="I171" s="7">
        <v>67</v>
      </c>
      <c r="J171" s="7">
        <v>4</v>
      </c>
      <c r="K171" s="7">
        <v>33</v>
      </c>
      <c r="L171" s="7">
        <v>25</v>
      </c>
      <c r="M171" s="7">
        <v>6</v>
      </c>
      <c r="N171" s="7">
        <v>97</v>
      </c>
      <c r="O171" s="7">
        <v>50</v>
      </c>
      <c r="P171" s="7">
        <v>30</v>
      </c>
      <c r="Q171" s="7">
        <v>17</v>
      </c>
      <c r="R171" s="20">
        <v>859</v>
      </c>
      <c r="S171" s="19">
        <v>687.42857142857144</v>
      </c>
      <c r="T171" s="19">
        <v>422.64285714285717</v>
      </c>
      <c r="U171" s="21"/>
      <c r="V171" s="10">
        <v>44153</v>
      </c>
      <c r="W171" s="7">
        <v>2753</v>
      </c>
      <c r="X171" s="19">
        <v>2284.9285714285716</v>
      </c>
      <c r="Y171" s="21"/>
      <c r="Z171" s="10">
        <v>44153</v>
      </c>
      <c r="AA171" s="7">
        <v>414</v>
      </c>
      <c r="AB171" s="7">
        <v>21</v>
      </c>
      <c r="AC171" s="7">
        <v>3</v>
      </c>
      <c r="AD171" s="7">
        <v>30</v>
      </c>
      <c r="AE171" s="7">
        <v>25</v>
      </c>
      <c r="AF171" s="7">
        <v>1</v>
      </c>
      <c r="AG171" s="7">
        <v>2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22">
        <v>3</v>
      </c>
      <c r="AR171" s="22">
        <v>4.1428571428571432</v>
      </c>
      <c r="AS171" s="22">
        <v>2.4285714285714284</v>
      </c>
      <c r="AT171" s="21"/>
      <c r="AU171" s="10">
        <v>44153</v>
      </c>
      <c r="AV171" s="7">
        <v>15</v>
      </c>
      <c r="AW171" s="22">
        <v>14.142857142857142</v>
      </c>
      <c r="AX171" s="9"/>
    </row>
    <row r="172" spans="1:50" ht="15">
      <c r="A172" s="10" t="s">
        <v>62</v>
      </c>
      <c r="B172" s="7" t="s">
        <v>62</v>
      </c>
      <c r="C172" s="7" t="s">
        <v>62</v>
      </c>
      <c r="D172" s="19" t="s">
        <v>62</v>
      </c>
      <c r="E172" s="19" t="s">
        <v>62</v>
      </c>
      <c r="G172" s="10">
        <v>44154</v>
      </c>
      <c r="H172" s="7">
        <v>724</v>
      </c>
      <c r="I172" s="7">
        <v>64</v>
      </c>
      <c r="J172" s="7">
        <v>6</v>
      </c>
      <c r="K172" s="7">
        <v>38</v>
      </c>
      <c r="L172" s="7">
        <v>39</v>
      </c>
      <c r="M172" s="7">
        <v>13</v>
      </c>
      <c r="N172" s="7">
        <v>94</v>
      </c>
      <c r="O172" s="7">
        <v>56</v>
      </c>
      <c r="P172" s="7">
        <v>17</v>
      </c>
      <c r="Q172" s="7">
        <v>26</v>
      </c>
      <c r="R172" s="20">
        <v>1077</v>
      </c>
      <c r="S172" s="19">
        <v>718.35714285714289</v>
      </c>
      <c r="T172" s="19">
        <v>442.64285714285717</v>
      </c>
      <c r="U172" s="21"/>
      <c r="V172" s="10">
        <v>44154</v>
      </c>
      <c r="W172" s="7">
        <v>3649</v>
      </c>
      <c r="X172" s="19">
        <v>2380</v>
      </c>
      <c r="Y172" s="21"/>
      <c r="Z172" s="10">
        <v>44154</v>
      </c>
      <c r="AA172" s="7">
        <v>419</v>
      </c>
      <c r="AB172" s="7">
        <v>21</v>
      </c>
      <c r="AC172" s="7">
        <v>3</v>
      </c>
      <c r="AD172" s="7">
        <v>30</v>
      </c>
      <c r="AE172" s="7">
        <v>25</v>
      </c>
      <c r="AF172" s="7">
        <v>1</v>
      </c>
      <c r="AG172" s="7">
        <v>5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1</v>
      </c>
      <c r="AQ172" s="22">
        <v>6</v>
      </c>
      <c r="AR172" s="22">
        <v>3.9285714285714284</v>
      </c>
      <c r="AS172" s="22">
        <v>2.2857142857142856</v>
      </c>
      <c r="AT172" s="21"/>
      <c r="AU172" s="10">
        <v>44154</v>
      </c>
      <c r="AV172" s="7">
        <v>30</v>
      </c>
      <c r="AW172" s="22">
        <v>14.857142857142858</v>
      </c>
      <c r="AX172" s="9"/>
    </row>
    <row r="173" spans="1:50" ht="15">
      <c r="A173" s="10" t="s">
        <v>62</v>
      </c>
      <c r="B173" s="7" t="s">
        <v>62</v>
      </c>
      <c r="C173" s="7" t="s">
        <v>62</v>
      </c>
      <c r="D173" s="19" t="s">
        <v>62</v>
      </c>
      <c r="E173" s="19" t="s">
        <v>62</v>
      </c>
      <c r="G173" s="10">
        <v>44155</v>
      </c>
      <c r="H173" s="7">
        <v>668</v>
      </c>
      <c r="I173" s="7">
        <v>55</v>
      </c>
      <c r="J173" s="7">
        <v>13</v>
      </c>
      <c r="K173" s="7">
        <v>81</v>
      </c>
      <c r="L173" s="7">
        <v>31</v>
      </c>
      <c r="M173" s="7">
        <v>18</v>
      </c>
      <c r="N173" s="7">
        <v>161</v>
      </c>
      <c r="O173" s="7">
        <v>72</v>
      </c>
      <c r="P173" s="7">
        <v>29</v>
      </c>
      <c r="Q173" s="7">
        <v>29</v>
      </c>
      <c r="R173" s="20">
        <v>1157</v>
      </c>
      <c r="S173" s="19">
        <v>750.42857142857144</v>
      </c>
      <c r="T173" s="19">
        <v>460.5</v>
      </c>
      <c r="U173" s="21"/>
      <c r="V173" s="10">
        <v>44155</v>
      </c>
      <c r="W173" s="7">
        <v>3825</v>
      </c>
      <c r="X173" s="19">
        <v>2488.7857142857142</v>
      </c>
      <c r="Y173" s="21"/>
      <c r="Z173" s="10">
        <v>44155</v>
      </c>
      <c r="AA173" s="7">
        <v>425</v>
      </c>
      <c r="AB173" s="7">
        <v>21</v>
      </c>
      <c r="AC173" s="7">
        <v>3</v>
      </c>
      <c r="AD173" s="7">
        <v>30</v>
      </c>
      <c r="AE173" s="7">
        <v>25</v>
      </c>
      <c r="AF173" s="7">
        <v>1</v>
      </c>
      <c r="AG173" s="7">
        <v>6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22">
        <v>6</v>
      </c>
      <c r="AR173" s="22">
        <v>4.3571428571428568</v>
      </c>
      <c r="AS173" s="22">
        <v>2.7142857142857144</v>
      </c>
      <c r="AT173" s="21"/>
      <c r="AU173" s="10">
        <v>44155</v>
      </c>
      <c r="AV173" s="7">
        <v>20</v>
      </c>
      <c r="AW173" s="22">
        <v>15.571428571428571</v>
      </c>
      <c r="AX173" s="9"/>
    </row>
    <row r="174" spans="1:50" ht="15">
      <c r="A174" s="10" t="s">
        <v>62</v>
      </c>
      <c r="B174" s="7" t="s">
        <v>62</v>
      </c>
      <c r="C174" s="7" t="s">
        <v>62</v>
      </c>
      <c r="D174" s="19" t="s">
        <v>62</v>
      </c>
      <c r="E174" s="19" t="s">
        <v>62</v>
      </c>
      <c r="G174" s="10">
        <v>44156</v>
      </c>
      <c r="H174" s="7">
        <v>573</v>
      </c>
      <c r="I174" s="7">
        <v>54</v>
      </c>
      <c r="J174" s="7">
        <v>11</v>
      </c>
      <c r="K174" s="7">
        <v>171</v>
      </c>
      <c r="L174" s="7">
        <v>38</v>
      </c>
      <c r="M174" s="7">
        <v>9</v>
      </c>
      <c r="N174" s="7">
        <v>75</v>
      </c>
      <c r="O174" s="7">
        <v>63</v>
      </c>
      <c r="P174" s="7">
        <v>39</v>
      </c>
      <c r="Q174" s="7">
        <v>21</v>
      </c>
      <c r="R174" s="20">
        <v>1054</v>
      </c>
      <c r="S174" s="19">
        <v>785.85714285714289</v>
      </c>
      <c r="T174" s="19">
        <v>478.28571428571428</v>
      </c>
      <c r="U174" s="21"/>
      <c r="V174" s="10">
        <v>44156</v>
      </c>
      <c r="W174" s="7">
        <v>3711</v>
      </c>
      <c r="X174" s="19">
        <v>2599.4285714285716</v>
      </c>
      <c r="Y174" s="21"/>
      <c r="Z174" s="10">
        <v>44156</v>
      </c>
      <c r="AA174" s="7">
        <v>429</v>
      </c>
      <c r="AB174" s="7">
        <v>22</v>
      </c>
      <c r="AC174" s="7">
        <v>3</v>
      </c>
      <c r="AD174" s="7">
        <v>30</v>
      </c>
      <c r="AE174" s="7">
        <v>25</v>
      </c>
      <c r="AF174" s="7">
        <v>1</v>
      </c>
      <c r="AG174" s="7">
        <v>4</v>
      </c>
      <c r="AH174" s="7">
        <v>1</v>
      </c>
      <c r="AI174" s="7">
        <v>0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1</v>
      </c>
      <c r="AQ174" s="22">
        <v>7</v>
      </c>
      <c r="AR174" s="22">
        <v>4.5714285714285712</v>
      </c>
      <c r="AS174" s="22">
        <v>2.7142857142857144</v>
      </c>
      <c r="AT174" s="21"/>
      <c r="AU174" s="10">
        <v>44156</v>
      </c>
      <c r="AV174" s="7">
        <v>21</v>
      </c>
      <c r="AW174" s="22">
        <v>15.857142857142858</v>
      </c>
      <c r="AX174" s="9"/>
    </row>
    <row r="175" spans="1:50" ht="15">
      <c r="A175" s="10" t="s">
        <v>62</v>
      </c>
      <c r="B175" s="7" t="s">
        <v>62</v>
      </c>
      <c r="C175" s="7" t="s">
        <v>62</v>
      </c>
      <c r="D175" s="19" t="s">
        <v>62</v>
      </c>
      <c r="E175" s="19" t="s">
        <v>62</v>
      </c>
      <c r="G175" s="10">
        <v>44157</v>
      </c>
      <c r="H175" s="7">
        <v>515</v>
      </c>
      <c r="I175" s="7">
        <v>43</v>
      </c>
      <c r="J175" s="7">
        <v>3</v>
      </c>
      <c r="K175" s="7">
        <v>22</v>
      </c>
      <c r="L175" s="7">
        <v>13</v>
      </c>
      <c r="M175" s="7">
        <v>6</v>
      </c>
      <c r="N175" s="7">
        <v>84</v>
      </c>
      <c r="O175" s="7">
        <v>49</v>
      </c>
      <c r="P175" s="7">
        <v>29</v>
      </c>
      <c r="Q175" s="7">
        <v>21</v>
      </c>
      <c r="R175" s="20">
        <v>785</v>
      </c>
      <c r="S175" s="19">
        <v>815.85714285714289</v>
      </c>
      <c r="T175" s="19">
        <v>499.14285714285717</v>
      </c>
      <c r="U175" s="21"/>
      <c r="V175" s="10">
        <v>44157</v>
      </c>
      <c r="W175" s="7">
        <v>2194</v>
      </c>
      <c r="X175" s="19">
        <v>2672.0714285714284</v>
      </c>
      <c r="Y175" s="21"/>
      <c r="Z175" s="10">
        <v>44157</v>
      </c>
      <c r="AA175" s="7">
        <v>430</v>
      </c>
      <c r="AB175" s="7">
        <v>22</v>
      </c>
      <c r="AC175" s="7">
        <v>3</v>
      </c>
      <c r="AD175" s="7">
        <v>30</v>
      </c>
      <c r="AE175" s="7">
        <v>25</v>
      </c>
      <c r="AF175" s="7">
        <v>1</v>
      </c>
      <c r="AG175" s="7">
        <v>1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22">
        <v>1</v>
      </c>
      <c r="AR175" s="22">
        <v>4.5</v>
      </c>
      <c r="AS175" s="22">
        <v>2.7857142857142856</v>
      </c>
      <c r="AT175" s="21"/>
      <c r="AU175" s="10">
        <v>44157</v>
      </c>
      <c r="AV175" s="7">
        <v>4</v>
      </c>
      <c r="AW175" s="22">
        <v>15.857142857142858</v>
      </c>
      <c r="AX175" s="9"/>
    </row>
    <row r="176" spans="1:50" ht="15">
      <c r="A176" s="10" t="s">
        <v>62</v>
      </c>
      <c r="B176" s="7" t="s">
        <v>62</v>
      </c>
      <c r="C176" s="7" t="s">
        <v>62</v>
      </c>
      <c r="D176" s="19" t="s">
        <v>62</v>
      </c>
      <c r="E176" s="19" t="s">
        <v>62</v>
      </c>
      <c r="G176" s="10">
        <v>44158</v>
      </c>
      <c r="H176" s="7">
        <v>435</v>
      </c>
      <c r="I176" s="7">
        <v>22</v>
      </c>
      <c r="J176" s="7">
        <v>6</v>
      </c>
      <c r="K176" s="7">
        <v>38</v>
      </c>
      <c r="L176" s="7">
        <v>20</v>
      </c>
      <c r="M176" s="7">
        <v>14</v>
      </c>
      <c r="N176" s="7">
        <v>88</v>
      </c>
      <c r="O176" s="7">
        <v>53</v>
      </c>
      <c r="P176" s="7">
        <v>43</v>
      </c>
      <c r="Q176" s="7">
        <v>24</v>
      </c>
      <c r="R176" s="20">
        <v>743</v>
      </c>
      <c r="S176" s="19">
        <v>830.14285714285711</v>
      </c>
      <c r="T176" s="19">
        <v>503.64285714285717</v>
      </c>
      <c r="U176" s="21"/>
      <c r="V176" s="10">
        <v>44158</v>
      </c>
      <c r="W176" s="7">
        <v>2135</v>
      </c>
      <c r="X176" s="19">
        <v>2699.9285714285716</v>
      </c>
      <c r="Y176" s="21"/>
      <c r="Z176" s="10">
        <v>44158</v>
      </c>
      <c r="AA176" s="7">
        <v>430</v>
      </c>
      <c r="AB176" s="7">
        <v>22</v>
      </c>
      <c r="AC176" s="7">
        <v>3</v>
      </c>
      <c r="AD176" s="7">
        <v>30</v>
      </c>
      <c r="AE176" s="7">
        <v>25</v>
      </c>
      <c r="AF176" s="7">
        <v>1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22">
        <v>0</v>
      </c>
      <c r="AR176" s="22">
        <v>4.1428571428571432</v>
      </c>
      <c r="AS176" s="22">
        <v>2.7142857142857144</v>
      </c>
      <c r="AT176" s="21"/>
      <c r="AU176" s="10">
        <v>44158</v>
      </c>
      <c r="AV176" s="7">
        <v>5</v>
      </c>
      <c r="AW176" s="22">
        <v>15.428571428571429</v>
      </c>
      <c r="AX176" s="9"/>
    </row>
    <row r="177" spans="1:50" ht="15">
      <c r="A177" s="10" t="s">
        <v>62</v>
      </c>
      <c r="B177" s="7" t="s">
        <v>62</v>
      </c>
      <c r="C177" s="7" t="s">
        <v>62</v>
      </c>
      <c r="D177" s="19" t="s">
        <v>62</v>
      </c>
      <c r="E177" s="19" t="s">
        <v>62</v>
      </c>
      <c r="G177" s="10">
        <v>44159</v>
      </c>
      <c r="H177" s="7">
        <v>394</v>
      </c>
      <c r="I177" s="7">
        <v>34</v>
      </c>
      <c r="J177" s="7">
        <v>6</v>
      </c>
      <c r="K177" s="7">
        <v>39</v>
      </c>
      <c r="L177" s="7">
        <v>32</v>
      </c>
      <c r="M177" s="7">
        <v>12</v>
      </c>
      <c r="N177" s="7">
        <v>111</v>
      </c>
      <c r="O177" s="7">
        <v>50</v>
      </c>
      <c r="P177" s="7">
        <v>10</v>
      </c>
      <c r="Q177" s="7">
        <v>11</v>
      </c>
      <c r="R177" s="20">
        <v>699</v>
      </c>
      <c r="S177" s="19">
        <v>837.64285714285711</v>
      </c>
      <c r="T177" s="19">
        <v>504.78571428571428</v>
      </c>
      <c r="U177" s="21"/>
      <c r="V177" s="10">
        <v>44159</v>
      </c>
      <c r="W177" s="7">
        <v>2690</v>
      </c>
      <c r="X177" s="19">
        <v>2740.6428571428573</v>
      </c>
      <c r="Y177" s="21"/>
      <c r="Z177" s="10">
        <v>44159</v>
      </c>
      <c r="AA177" s="7">
        <v>436</v>
      </c>
      <c r="AB177" s="7">
        <v>22</v>
      </c>
      <c r="AC177" s="7">
        <v>4</v>
      </c>
      <c r="AD177" s="7">
        <v>30</v>
      </c>
      <c r="AE177" s="7">
        <v>26</v>
      </c>
      <c r="AF177" s="7">
        <v>1</v>
      </c>
      <c r="AG177" s="7">
        <v>6</v>
      </c>
      <c r="AH177" s="7">
        <v>0</v>
      </c>
      <c r="AI177" s="7">
        <v>1</v>
      </c>
      <c r="AJ177" s="7">
        <v>0</v>
      </c>
      <c r="AK177" s="7">
        <v>1</v>
      </c>
      <c r="AL177" s="7">
        <v>0</v>
      </c>
      <c r="AM177" s="7">
        <v>0</v>
      </c>
      <c r="AN177" s="7">
        <v>1</v>
      </c>
      <c r="AO177" s="7">
        <v>0</v>
      </c>
      <c r="AP177" s="7">
        <v>0</v>
      </c>
      <c r="AQ177" s="22">
        <v>9</v>
      </c>
      <c r="AR177" s="22">
        <v>4.6428571428571432</v>
      </c>
      <c r="AS177" s="22">
        <v>3.1428571428571428</v>
      </c>
      <c r="AT177" s="21"/>
      <c r="AU177" s="10">
        <v>44159</v>
      </c>
      <c r="AV177" s="7">
        <v>17</v>
      </c>
      <c r="AW177" s="22">
        <v>15.642857142857142</v>
      </c>
      <c r="AX177" s="9"/>
    </row>
    <row r="178" spans="1:50" ht="15">
      <c r="A178" s="10" t="s">
        <v>62</v>
      </c>
      <c r="B178" s="7" t="s">
        <v>62</v>
      </c>
      <c r="C178" s="7" t="s">
        <v>62</v>
      </c>
      <c r="D178" s="19" t="s">
        <v>62</v>
      </c>
      <c r="E178" s="19" t="s">
        <v>62</v>
      </c>
      <c r="G178" s="10">
        <v>44160</v>
      </c>
      <c r="H178" s="7">
        <v>732</v>
      </c>
      <c r="I178" s="7">
        <v>62</v>
      </c>
      <c r="J178" s="7">
        <v>7</v>
      </c>
      <c r="K178" s="7">
        <v>48</v>
      </c>
      <c r="L178" s="7">
        <v>35</v>
      </c>
      <c r="M178" s="7">
        <v>17</v>
      </c>
      <c r="N178" s="7">
        <v>79</v>
      </c>
      <c r="O178" s="7">
        <v>85</v>
      </c>
      <c r="P178" s="7">
        <v>28</v>
      </c>
      <c r="Q178" s="7">
        <v>31</v>
      </c>
      <c r="R178" s="20">
        <v>1124</v>
      </c>
      <c r="S178" s="19">
        <v>857.07142857142856</v>
      </c>
      <c r="T178" s="19">
        <v>522.85714285714289</v>
      </c>
      <c r="U178" s="21"/>
      <c r="V178" s="10">
        <v>44160</v>
      </c>
      <c r="W178" s="7">
        <v>3408</v>
      </c>
      <c r="X178" s="19">
        <v>2791.2142857142858</v>
      </c>
      <c r="Y178" s="21"/>
      <c r="Z178" s="10">
        <v>44160</v>
      </c>
      <c r="AA178" s="7">
        <v>441</v>
      </c>
      <c r="AB178" s="7">
        <v>22</v>
      </c>
      <c r="AC178" s="7">
        <v>3</v>
      </c>
      <c r="AD178" s="7">
        <v>33</v>
      </c>
      <c r="AE178" s="7">
        <v>26</v>
      </c>
      <c r="AF178" s="7">
        <v>2</v>
      </c>
      <c r="AG178" s="7">
        <v>5</v>
      </c>
      <c r="AH178" s="7">
        <v>0</v>
      </c>
      <c r="AI178" s="7">
        <v>-1</v>
      </c>
      <c r="AJ178" s="7">
        <v>3</v>
      </c>
      <c r="AK178" s="7">
        <v>0</v>
      </c>
      <c r="AL178" s="7">
        <v>1</v>
      </c>
      <c r="AM178" s="7">
        <v>1</v>
      </c>
      <c r="AN178" s="7">
        <v>0</v>
      </c>
      <c r="AO178" s="7">
        <v>0</v>
      </c>
      <c r="AP178" s="7">
        <v>0</v>
      </c>
      <c r="AQ178" s="22">
        <v>9</v>
      </c>
      <c r="AR178" s="22">
        <v>4.5714285714285712</v>
      </c>
      <c r="AS178" s="22">
        <v>2.9285714285714284</v>
      </c>
      <c r="AT178" s="21"/>
      <c r="AU178" s="10">
        <v>44160</v>
      </c>
      <c r="AV178" s="7">
        <v>26</v>
      </c>
      <c r="AW178" s="22">
        <v>16.5</v>
      </c>
      <c r="AX178" s="9"/>
    </row>
    <row r="179" spans="1:50" ht="15">
      <c r="A179" s="10" t="s">
        <v>62</v>
      </c>
      <c r="B179" s="7" t="s">
        <v>62</v>
      </c>
      <c r="C179" s="7" t="s">
        <v>62</v>
      </c>
      <c r="D179" s="19" t="s">
        <v>62</v>
      </c>
      <c r="E179" s="19" t="s">
        <v>62</v>
      </c>
      <c r="G179" s="10">
        <v>44162</v>
      </c>
      <c r="H179" s="7">
        <v>493</v>
      </c>
      <c r="I179" s="7">
        <v>16</v>
      </c>
      <c r="J179" s="7">
        <v>1</v>
      </c>
      <c r="K179" s="7">
        <v>18</v>
      </c>
      <c r="L179" s="7">
        <v>10</v>
      </c>
      <c r="M179" s="7">
        <v>3</v>
      </c>
      <c r="N179" s="7">
        <v>52</v>
      </c>
      <c r="O179" s="7">
        <v>31</v>
      </c>
      <c r="P179" s="7">
        <v>23</v>
      </c>
      <c r="Q179" s="7">
        <v>15</v>
      </c>
      <c r="R179" s="20">
        <v>662</v>
      </c>
      <c r="S179" s="19">
        <v>832.76923076923072</v>
      </c>
      <c r="T179" s="19">
        <v>513.53846153846155</v>
      </c>
      <c r="U179" s="21"/>
      <c r="V179" s="10">
        <v>44162</v>
      </c>
      <c r="W179" s="7">
        <v>1747</v>
      </c>
      <c r="X179" s="19">
        <v>2716.0769230769229</v>
      </c>
      <c r="Y179" s="21"/>
      <c r="Z179" s="10">
        <v>44162</v>
      </c>
      <c r="AA179" s="7">
        <v>444</v>
      </c>
      <c r="AB179" s="7">
        <v>22</v>
      </c>
      <c r="AC179" s="7">
        <v>3</v>
      </c>
      <c r="AD179" s="7">
        <v>33</v>
      </c>
      <c r="AE179" s="7">
        <v>27</v>
      </c>
      <c r="AF179" s="7">
        <v>2</v>
      </c>
      <c r="AG179" s="7">
        <v>3</v>
      </c>
      <c r="AH179" s="7">
        <v>0</v>
      </c>
      <c r="AI179" s="7">
        <v>0</v>
      </c>
      <c r="AJ179" s="7">
        <v>0</v>
      </c>
      <c r="AK179" s="7">
        <v>1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22">
        <v>4</v>
      </c>
      <c r="AR179" s="22">
        <v>4.7692307692307692</v>
      </c>
      <c r="AS179" s="22">
        <v>3.2307692307692308</v>
      </c>
      <c r="AT179" s="21"/>
      <c r="AU179" s="10">
        <v>44162</v>
      </c>
      <c r="AV179" s="7">
        <v>4</v>
      </c>
      <c r="AW179" s="22">
        <v>14.76923076923077</v>
      </c>
      <c r="AX179" s="9"/>
    </row>
    <row r="180" spans="1:50" ht="15">
      <c r="A180" s="10" t="s">
        <v>62</v>
      </c>
      <c r="B180" s="7" t="s">
        <v>62</v>
      </c>
      <c r="C180" s="7" t="s">
        <v>62</v>
      </c>
      <c r="D180" s="19" t="s">
        <v>62</v>
      </c>
      <c r="E180" s="19" t="s">
        <v>62</v>
      </c>
      <c r="G180" s="10">
        <v>44163</v>
      </c>
      <c r="H180" s="7">
        <v>474</v>
      </c>
      <c r="I180" s="7">
        <v>21</v>
      </c>
      <c r="J180" s="7">
        <v>7</v>
      </c>
      <c r="K180" s="7">
        <v>33</v>
      </c>
      <c r="L180" s="7">
        <v>15</v>
      </c>
      <c r="M180" s="7">
        <v>16</v>
      </c>
      <c r="N180" s="7">
        <v>43</v>
      </c>
      <c r="O180" s="7">
        <v>24</v>
      </c>
      <c r="P180" s="7">
        <v>43</v>
      </c>
      <c r="Q180" s="7">
        <v>11</v>
      </c>
      <c r="R180" s="20">
        <v>687</v>
      </c>
      <c r="S180" s="19">
        <v>802.46153846153845</v>
      </c>
      <c r="T180" s="19">
        <v>498.61538461538464</v>
      </c>
      <c r="U180" s="21"/>
      <c r="V180" s="10">
        <v>44163</v>
      </c>
      <c r="W180" s="7">
        <v>2437</v>
      </c>
      <c r="X180" s="19">
        <v>2649.4615384615386</v>
      </c>
      <c r="Y180" s="21"/>
      <c r="Z180" s="10">
        <v>44163</v>
      </c>
      <c r="AA180" s="7">
        <v>444</v>
      </c>
      <c r="AB180" s="7">
        <v>22</v>
      </c>
      <c r="AC180" s="7">
        <v>3</v>
      </c>
      <c r="AD180" s="7">
        <v>33</v>
      </c>
      <c r="AE180" s="7">
        <v>27</v>
      </c>
      <c r="AF180" s="7">
        <v>2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22">
        <v>0</v>
      </c>
      <c r="AR180" s="22">
        <v>4.5384615384615383</v>
      </c>
      <c r="AS180" s="22">
        <v>3.1538461538461537</v>
      </c>
      <c r="AT180" s="21"/>
      <c r="AU180" s="10">
        <v>44163</v>
      </c>
      <c r="AV180" s="7">
        <v>14</v>
      </c>
      <c r="AW180" s="22">
        <v>15</v>
      </c>
      <c r="AX180" s="9"/>
    </row>
    <row r="181" spans="1:50" ht="15">
      <c r="A181" s="10" t="s">
        <v>62</v>
      </c>
      <c r="B181" s="7" t="s">
        <v>62</v>
      </c>
      <c r="C181" s="7" t="s">
        <v>62</v>
      </c>
      <c r="D181" s="19" t="s">
        <v>62</v>
      </c>
      <c r="E181" s="19" t="s">
        <v>62</v>
      </c>
      <c r="G181" s="10">
        <v>44164</v>
      </c>
      <c r="H181" s="7">
        <v>471</v>
      </c>
      <c r="I181" s="7">
        <v>42</v>
      </c>
      <c r="J181" s="7">
        <v>9</v>
      </c>
      <c r="K181" s="7">
        <v>21</v>
      </c>
      <c r="L181" s="7">
        <v>10</v>
      </c>
      <c r="M181" s="7">
        <v>2</v>
      </c>
      <c r="N181" s="7">
        <v>71</v>
      </c>
      <c r="O181" s="7">
        <v>31</v>
      </c>
      <c r="P181" s="7">
        <v>16</v>
      </c>
      <c r="Q181" s="7">
        <v>10</v>
      </c>
      <c r="R181" s="20">
        <v>683</v>
      </c>
      <c r="S181" s="19">
        <v>816.69230769230774</v>
      </c>
      <c r="T181" s="19">
        <v>508.23076923076923</v>
      </c>
      <c r="U181" s="21"/>
      <c r="V181" s="10">
        <v>44164</v>
      </c>
      <c r="W181" s="7">
        <v>2803</v>
      </c>
      <c r="X181" s="19">
        <v>2753.6153846153848</v>
      </c>
      <c r="Y181" s="21"/>
      <c r="Z181" s="10">
        <v>44164</v>
      </c>
      <c r="AA181" s="7">
        <v>444</v>
      </c>
      <c r="AB181" s="7">
        <v>22</v>
      </c>
      <c r="AC181" s="7">
        <v>3</v>
      </c>
      <c r="AD181" s="7">
        <v>33</v>
      </c>
      <c r="AE181" s="7">
        <v>27</v>
      </c>
      <c r="AF181" s="7">
        <v>2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22">
        <v>0</v>
      </c>
      <c r="AR181" s="22">
        <v>4.384615384615385</v>
      </c>
      <c r="AS181" s="22">
        <v>3.1538461538461537</v>
      </c>
      <c r="AT181" s="21"/>
      <c r="AU181" s="10">
        <v>44164</v>
      </c>
      <c r="AV181" s="7">
        <v>11</v>
      </c>
      <c r="AW181" s="22">
        <v>15.615384615384615</v>
      </c>
      <c r="AX181" s="9"/>
    </row>
    <row r="182" spans="1:50" ht="15">
      <c r="A182" s="10" t="s">
        <v>62</v>
      </c>
      <c r="B182" s="7" t="s">
        <v>62</v>
      </c>
      <c r="C182" s="7" t="s">
        <v>62</v>
      </c>
      <c r="D182" s="19" t="s">
        <v>62</v>
      </c>
      <c r="E182" s="19" t="s">
        <v>62</v>
      </c>
      <c r="G182" s="10">
        <v>44165</v>
      </c>
      <c r="H182" s="7">
        <v>354</v>
      </c>
      <c r="I182" s="7">
        <v>36</v>
      </c>
      <c r="J182" s="7">
        <v>13</v>
      </c>
      <c r="K182" s="7">
        <v>52</v>
      </c>
      <c r="L182" s="7">
        <v>30</v>
      </c>
      <c r="M182" s="7">
        <v>5</v>
      </c>
      <c r="N182" s="7">
        <v>74</v>
      </c>
      <c r="O182" s="7">
        <v>39</v>
      </c>
      <c r="P182" s="7">
        <v>38</v>
      </c>
      <c r="Q182" s="7">
        <v>17</v>
      </c>
      <c r="R182" s="20">
        <v>658</v>
      </c>
      <c r="S182" s="19">
        <v>830</v>
      </c>
      <c r="T182" s="19">
        <v>514.84615384615381</v>
      </c>
      <c r="U182" s="21"/>
      <c r="V182" s="10">
        <v>44165</v>
      </c>
      <c r="W182" s="7">
        <v>2124</v>
      </c>
      <c r="X182" s="19">
        <v>2800.5384615384614</v>
      </c>
      <c r="Y182" s="21"/>
      <c r="Z182" s="10">
        <v>44165</v>
      </c>
      <c r="AA182" s="7">
        <v>445</v>
      </c>
      <c r="AB182" s="7">
        <v>22</v>
      </c>
      <c r="AC182" s="7">
        <v>3</v>
      </c>
      <c r="AD182" s="7">
        <v>33</v>
      </c>
      <c r="AE182" s="7">
        <v>27</v>
      </c>
      <c r="AF182" s="7">
        <v>2</v>
      </c>
      <c r="AG182" s="7">
        <v>1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22">
        <v>1</v>
      </c>
      <c r="AR182" s="22">
        <v>4.2307692307692308</v>
      </c>
      <c r="AS182" s="22">
        <v>3.1538461538461537</v>
      </c>
      <c r="AT182" s="21"/>
      <c r="AU182" s="10">
        <v>44165</v>
      </c>
      <c r="AV182" s="7">
        <v>12</v>
      </c>
      <c r="AW182" s="22">
        <v>16.307692307692307</v>
      </c>
      <c r="AX182" s="9"/>
    </row>
    <row r="183" spans="1:50" ht="15">
      <c r="A183" s="10" t="s">
        <v>62</v>
      </c>
      <c r="B183" s="7" t="s">
        <v>62</v>
      </c>
      <c r="C183" s="7" t="s">
        <v>62</v>
      </c>
      <c r="D183" s="19" t="s">
        <v>62</v>
      </c>
      <c r="E183" s="19" t="s">
        <v>62</v>
      </c>
      <c r="G183" s="10" t="s">
        <v>62</v>
      </c>
      <c r="H183" s="7" t="s">
        <v>62</v>
      </c>
      <c r="I183" s="7" t="s">
        <v>62</v>
      </c>
      <c r="J183" s="7" t="s">
        <v>62</v>
      </c>
      <c r="K183" s="7" t="s">
        <v>62</v>
      </c>
      <c r="L183" s="7" t="s">
        <v>62</v>
      </c>
      <c r="M183" s="7" t="s">
        <v>62</v>
      </c>
      <c r="N183" s="7" t="s">
        <v>62</v>
      </c>
      <c r="O183" s="7" t="s">
        <v>62</v>
      </c>
      <c r="P183" s="7" t="s">
        <v>62</v>
      </c>
      <c r="Q183" s="7" t="s">
        <v>62</v>
      </c>
      <c r="R183" s="20" t="s">
        <v>62</v>
      </c>
      <c r="S183" s="19" t="s">
        <v>62</v>
      </c>
      <c r="T183" s="19" t="s">
        <v>62</v>
      </c>
      <c r="U183" s="21"/>
      <c r="V183" s="10" t="s">
        <v>62</v>
      </c>
      <c r="W183" s="7" t="s">
        <v>62</v>
      </c>
      <c r="X183" s="19" t="s">
        <v>62</v>
      </c>
      <c r="Y183" s="21"/>
      <c r="Z183" s="10" t="s">
        <v>62</v>
      </c>
      <c r="AA183" s="7" t="s">
        <v>62</v>
      </c>
      <c r="AB183" s="7" t="s">
        <v>62</v>
      </c>
      <c r="AC183" s="7" t="s">
        <v>62</v>
      </c>
      <c r="AD183" s="7" t="s">
        <v>62</v>
      </c>
      <c r="AE183" s="7" t="s">
        <v>62</v>
      </c>
      <c r="AF183" s="7" t="s">
        <v>62</v>
      </c>
      <c r="AG183" s="7" t="s">
        <v>62</v>
      </c>
      <c r="AH183" s="7" t="s">
        <v>62</v>
      </c>
      <c r="AI183" s="7" t="s">
        <v>62</v>
      </c>
      <c r="AJ183" s="7" t="s">
        <v>62</v>
      </c>
      <c r="AK183" s="7" t="s">
        <v>62</v>
      </c>
      <c r="AL183" s="7" t="s">
        <v>62</v>
      </c>
      <c r="AM183" s="7" t="s">
        <v>62</v>
      </c>
      <c r="AN183" s="7" t="s">
        <v>62</v>
      </c>
      <c r="AO183" s="7" t="s">
        <v>62</v>
      </c>
      <c r="AP183" s="7" t="s">
        <v>62</v>
      </c>
      <c r="AQ183" s="22" t="s">
        <v>62</v>
      </c>
      <c r="AR183" s="22" t="s">
        <v>62</v>
      </c>
      <c r="AS183" s="22" t="s">
        <v>62</v>
      </c>
      <c r="AT183" s="21"/>
      <c r="AU183" s="10" t="s">
        <v>62</v>
      </c>
      <c r="AV183" s="7" t="s">
        <v>62</v>
      </c>
      <c r="AW183" s="22" t="s">
        <v>62</v>
      </c>
      <c r="AX183" s="9"/>
    </row>
    <row r="184" spans="1:50" ht="15">
      <c r="A184" s="10" t="s">
        <v>62</v>
      </c>
      <c r="B184" s="7" t="s">
        <v>62</v>
      </c>
      <c r="C184" s="7" t="s">
        <v>62</v>
      </c>
      <c r="D184" s="19" t="s">
        <v>62</v>
      </c>
      <c r="E184" s="19" t="s">
        <v>62</v>
      </c>
      <c r="G184" s="10" t="s">
        <v>62</v>
      </c>
      <c r="H184" s="7" t="s">
        <v>62</v>
      </c>
      <c r="I184" s="7" t="s">
        <v>62</v>
      </c>
      <c r="J184" s="7" t="s">
        <v>62</v>
      </c>
      <c r="K184" s="7" t="s">
        <v>62</v>
      </c>
      <c r="L184" s="7" t="s">
        <v>62</v>
      </c>
      <c r="M184" s="7" t="s">
        <v>62</v>
      </c>
      <c r="N184" s="7" t="s">
        <v>62</v>
      </c>
      <c r="O184" s="7" t="s">
        <v>62</v>
      </c>
      <c r="P184" s="7" t="s">
        <v>62</v>
      </c>
      <c r="Q184" s="7" t="s">
        <v>62</v>
      </c>
      <c r="R184" s="20" t="s">
        <v>62</v>
      </c>
      <c r="S184" s="19" t="s">
        <v>62</v>
      </c>
      <c r="T184" s="19" t="s">
        <v>62</v>
      </c>
      <c r="U184" s="21"/>
      <c r="V184" s="10" t="s">
        <v>62</v>
      </c>
      <c r="W184" s="7" t="s">
        <v>62</v>
      </c>
      <c r="X184" s="19" t="s">
        <v>62</v>
      </c>
      <c r="Y184" s="21"/>
      <c r="Z184" s="10" t="s">
        <v>62</v>
      </c>
      <c r="AA184" s="7" t="s">
        <v>62</v>
      </c>
      <c r="AB184" s="7" t="s">
        <v>62</v>
      </c>
      <c r="AC184" s="7" t="s">
        <v>62</v>
      </c>
      <c r="AD184" s="7" t="s">
        <v>62</v>
      </c>
      <c r="AE184" s="7" t="s">
        <v>62</v>
      </c>
      <c r="AF184" s="7" t="s">
        <v>62</v>
      </c>
      <c r="AG184" s="7" t="s">
        <v>62</v>
      </c>
      <c r="AH184" s="7" t="s">
        <v>62</v>
      </c>
      <c r="AI184" s="7" t="s">
        <v>62</v>
      </c>
      <c r="AJ184" s="7" t="s">
        <v>62</v>
      </c>
      <c r="AK184" s="7" t="s">
        <v>62</v>
      </c>
      <c r="AL184" s="7" t="s">
        <v>62</v>
      </c>
      <c r="AM184" s="7" t="s">
        <v>62</v>
      </c>
      <c r="AN184" s="7" t="s">
        <v>62</v>
      </c>
      <c r="AO184" s="7" t="s">
        <v>62</v>
      </c>
      <c r="AP184" s="7" t="s">
        <v>62</v>
      </c>
      <c r="AQ184" s="22" t="s">
        <v>62</v>
      </c>
      <c r="AR184" s="22" t="s">
        <v>62</v>
      </c>
      <c r="AS184" s="22" t="s">
        <v>62</v>
      </c>
      <c r="AT184" s="21"/>
      <c r="AU184" s="10" t="s">
        <v>62</v>
      </c>
      <c r="AV184" s="7" t="s">
        <v>62</v>
      </c>
      <c r="AW184" s="22" t="s">
        <v>62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 t="s">
        <v>62</v>
      </c>
      <c r="H185" s="7" t="s">
        <v>62</v>
      </c>
      <c r="I185" s="7" t="s">
        <v>62</v>
      </c>
      <c r="J185" s="7" t="s">
        <v>62</v>
      </c>
      <c r="K185" s="7" t="s">
        <v>62</v>
      </c>
      <c r="L185" s="7" t="s">
        <v>62</v>
      </c>
      <c r="M185" s="7" t="s">
        <v>62</v>
      </c>
      <c r="N185" s="7" t="s">
        <v>62</v>
      </c>
      <c r="O185" s="7" t="s">
        <v>62</v>
      </c>
      <c r="P185" s="7" t="s">
        <v>62</v>
      </c>
      <c r="Q185" s="7" t="s">
        <v>62</v>
      </c>
      <c r="R185" s="20" t="s">
        <v>62</v>
      </c>
      <c r="S185" s="19" t="s">
        <v>62</v>
      </c>
      <c r="T185" s="19" t="s">
        <v>62</v>
      </c>
      <c r="U185" s="21"/>
      <c r="V185" s="10" t="s">
        <v>62</v>
      </c>
      <c r="W185" s="7" t="s">
        <v>62</v>
      </c>
      <c r="X185" s="19" t="s">
        <v>62</v>
      </c>
      <c r="Y185" s="21"/>
      <c r="Z185" s="10" t="s">
        <v>62</v>
      </c>
      <c r="AA185" s="7" t="s">
        <v>62</v>
      </c>
      <c r="AB185" s="7" t="s">
        <v>62</v>
      </c>
      <c r="AC185" s="7" t="s">
        <v>62</v>
      </c>
      <c r="AD185" s="7" t="s">
        <v>62</v>
      </c>
      <c r="AE185" s="7" t="s">
        <v>62</v>
      </c>
      <c r="AF185" s="7" t="s">
        <v>62</v>
      </c>
      <c r="AG185" s="7" t="s">
        <v>62</v>
      </c>
      <c r="AH185" s="7" t="s">
        <v>62</v>
      </c>
      <c r="AI185" s="7" t="s">
        <v>62</v>
      </c>
      <c r="AJ185" s="7" t="s">
        <v>62</v>
      </c>
      <c r="AK185" s="7" t="s">
        <v>62</v>
      </c>
      <c r="AL185" s="7" t="s">
        <v>62</v>
      </c>
      <c r="AM185" s="7" t="s">
        <v>62</v>
      </c>
      <c r="AN185" s="7" t="s">
        <v>62</v>
      </c>
      <c r="AO185" s="7" t="s">
        <v>62</v>
      </c>
      <c r="AP185" s="7" t="s">
        <v>62</v>
      </c>
      <c r="AQ185" s="22" t="s">
        <v>62</v>
      </c>
      <c r="AR185" s="22" t="s">
        <v>62</v>
      </c>
      <c r="AS185" s="22" t="s">
        <v>62</v>
      </c>
      <c r="AT185" s="21"/>
      <c r="AU185" s="10" t="s">
        <v>62</v>
      </c>
      <c r="AV185" s="7" t="s">
        <v>62</v>
      </c>
      <c r="AW185" s="22" t="s">
        <v>62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 t="s">
        <v>62</v>
      </c>
      <c r="H186" s="7" t="s">
        <v>62</v>
      </c>
      <c r="I186" s="7" t="s">
        <v>62</v>
      </c>
      <c r="J186" s="7" t="s">
        <v>62</v>
      </c>
      <c r="K186" s="7" t="s">
        <v>62</v>
      </c>
      <c r="L186" s="7" t="s">
        <v>62</v>
      </c>
      <c r="M186" s="7" t="s">
        <v>62</v>
      </c>
      <c r="N186" s="7" t="s">
        <v>62</v>
      </c>
      <c r="O186" s="7" t="s">
        <v>62</v>
      </c>
      <c r="P186" s="7" t="s">
        <v>62</v>
      </c>
      <c r="Q186" s="7" t="s">
        <v>62</v>
      </c>
      <c r="R186" s="20" t="s">
        <v>62</v>
      </c>
      <c r="S186" s="19" t="s">
        <v>62</v>
      </c>
      <c r="T186" s="19" t="s">
        <v>62</v>
      </c>
      <c r="U186" s="21"/>
      <c r="V186" s="10" t="s">
        <v>62</v>
      </c>
      <c r="W186" s="7" t="s">
        <v>62</v>
      </c>
      <c r="X186" s="19" t="s">
        <v>62</v>
      </c>
      <c r="Y186" s="21"/>
      <c r="Z186" s="10" t="s">
        <v>62</v>
      </c>
      <c r="AA186" s="7" t="s">
        <v>62</v>
      </c>
      <c r="AB186" s="7" t="s">
        <v>62</v>
      </c>
      <c r="AC186" s="7" t="s">
        <v>62</v>
      </c>
      <c r="AD186" s="7" t="s">
        <v>62</v>
      </c>
      <c r="AE186" s="7" t="s">
        <v>62</v>
      </c>
      <c r="AF186" s="7" t="s">
        <v>62</v>
      </c>
      <c r="AG186" s="7" t="s">
        <v>62</v>
      </c>
      <c r="AH186" s="7" t="s">
        <v>62</v>
      </c>
      <c r="AI186" s="7" t="s">
        <v>62</v>
      </c>
      <c r="AJ186" s="7" t="s">
        <v>62</v>
      </c>
      <c r="AK186" s="7" t="s">
        <v>62</v>
      </c>
      <c r="AL186" s="7" t="s">
        <v>62</v>
      </c>
      <c r="AM186" s="7" t="s">
        <v>62</v>
      </c>
      <c r="AN186" s="7" t="s">
        <v>62</v>
      </c>
      <c r="AO186" s="7" t="s">
        <v>62</v>
      </c>
      <c r="AP186" s="7" t="s">
        <v>62</v>
      </c>
      <c r="AQ186" s="22" t="s">
        <v>62</v>
      </c>
      <c r="AR186" s="22" t="s">
        <v>62</v>
      </c>
      <c r="AS186" s="22" t="s">
        <v>62</v>
      </c>
      <c r="AT186" s="21"/>
      <c r="AU186" s="10" t="s">
        <v>62</v>
      </c>
      <c r="AV186" s="7" t="s">
        <v>62</v>
      </c>
      <c r="AW186" s="22" t="s">
        <v>62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 t="s">
        <v>62</v>
      </c>
      <c r="H187" s="7" t="s">
        <v>62</v>
      </c>
      <c r="I187" s="7" t="s">
        <v>62</v>
      </c>
      <c r="J187" s="7" t="s">
        <v>62</v>
      </c>
      <c r="K187" s="7" t="s">
        <v>62</v>
      </c>
      <c r="L187" s="7" t="s">
        <v>62</v>
      </c>
      <c r="M187" s="7" t="s">
        <v>62</v>
      </c>
      <c r="N187" s="7" t="s">
        <v>62</v>
      </c>
      <c r="O187" s="7" t="s">
        <v>62</v>
      </c>
      <c r="P187" s="7" t="s">
        <v>62</v>
      </c>
      <c r="Q187" s="7" t="s">
        <v>62</v>
      </c>
      <c r="R187" s="20" t="s">
        <v>62</v>
      </c>
      <c r="S187" s="19" t="s">
        <v>62</v>
      </c>
      <c r="T187" s="19" t="s">
        <v>62</v>
      </c>
      <c r="U187" s="21"/>
      <c r="V187" s="10" t="s">
        <v>62</v>
      </c>
      <c r="W187" s="7" t="s">
        <v>62</v>
      </c>
      <c r="X187" s="19" t="s">
        <v>62</v>
      </c>
      <c r="Y187" s="21"/>
      <c r="Z187" s="10" t="s">
        <v>62</v>
      </c>
      <c r="AA187" s="7" t="s">
        <v>62</v>
      </c>
      <c r="AB187" s="7" t="s">
        <v>62</v>
      </c>
      <c r="AC187" s="7" t="s">
        <v>62</v>
      </c>
      <c r="AD187" s="7" t="s">
        <v>62</v>
      </c>
      <c r="AE187" s="7" t="s">
        <v>62</v>
      </c>
      <c r="AF187" s="7" t="s">
        <v>62</v>
      </c>
      <c r="AG187" s="7" t="s">
        <v>62</v>
      </c>
      <c r="AH187" s="7" t="s">
        <v>62</v>
      </c>
      <c r="AI187" s="7" t="s">
        <v>62</v>
      </c>
      <c r="AJ187" s="7" t="s">
        <v>62</v>
      </c>
      <c r="AK187" s="7" t="s">
        <v>62</v>
      </c>
      <c r="AL187" s="7" t="s">
        <v>62</v>
      </c>
      <c r="AM187" s="7" t="s">
        <v>62</v>
      </c>
      <c r="AN187" s="7" t="s">
        <v>62</v>
      </c>
      <c r="AO187" s="7" t="s">
        <v>62</v>
      </c>
      <c r="AP187" s="7" t="s">
        <v>62</v>
      </c>
      <c r="AQ187" s="22" t="s">
        <v>62</v>
      </c>
      <c r="AR187" s="22" t="s">
        <v>62</v>
      </c>
      <c r="AS187" s="22" t="s">
        <v>62</v>
      </c>
      <c r="AT187" s="21"/>
      <c r="AU187" s="10" t="s">
        <v>62</v>
      </c>
      <c r="AV187" s="7" t="s">
        <v>62</v>
      </c>
      <c r="AW187" s="22" t="s">
        <v>62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 t="s">
        <v>62</v>
      </c>
      <c r="H188" s="7" t="s">
        <v>62</v>
      </c>
      <c r="I188" s="7" t="s">
        <v>62</v>
      </c>
      <c r="J188" s="7" t="s">
        <v>62</v>
      </c>
      <c r="K188" s="7" t="s">
        <v>62</v>
      </c>
      <c r="L188" s="7" t="s">
        <v>62</v>
      </c>
      <c r="M188" s="7" t="s">
        <v>62</v>
      </c>
      <c r="N188" s="7" t="s">
        <v>62</v>
      </c>
      <c r="O188" s="7" t="s">
        <v>62</v>
      </c>
      <c r="P188" s="7" t="s">
        <v>62</v>
      </c>
      <c r="Q188" s="7" t="s">
        <v>62</v>
      </c>
      <c r="R188" s="20" t="s">
        <v>62</v>
      </c>
      <c r="S188" s="19" t="s">
        <v>62</v>
      </c>
      <c r="T188" s="19" t="s">
        <v>62</v>
      </c>
      <c r="U188" s="21"/>
      <c r="V188" s="10" t="s">
        <v>62</v>
      </c>
      <c r="W188" s="7" t="s">
        <v>62</v>
      </c>
      <c r="X188" s="19" t="s">
        <v>62</v>
      </c>
      <c r="Y188" s="21"/>
      <c r="Z188" s="10" t="s">
        <v>62</v>
      </c>
      <c r="AA188" s="7" t="s">
        <v>62</v>
      </c>
      <c r="AB188" s="7" t="s">
        <v>62</v>
      </c>
      <c r="AC188" s="7" t="s">
        <v>62</v>
      </c>
      <c r="AD188" s="7" t="s">
        <v>62</v>
      </c>
      <c r="AE188" s="7" t="s">
        <v>62</v>
      </c>
      <c r="AF188" s="7" t="s">
        <v>62</v>
      </c>
      <c r="AG188" s="7" t="s">
        <v>62</v>
      </c>
      <c r="AH188" s="7" t="s">
        <v>62</v>
      </c>
      <c r="AI188" s="7" t="s">
        <v>62</v>
      </c>
      <c r="AJ188" s="7" t="s">
        <v>62</v>
      </c>
      <c r="AK188" s="7" t="s">
        <v>62</v>
      </c>
      <c r="AL188" s="7" t="s">
        <v>62</v>
      </c>
      <c r="AM188" s="7" t="s">
        <v>62</v>
      </c>
      <c r="AN188" s="7" t="s">
        <v>62</v>
      </c>
      <c r="AO188" s="7" t="s">
        <v>62</v>
      </c>
      <c r="AP188" s="7" t="s">
        <v>62</v>
      </c>
      <c r="AQ188" s="22" t="s">
        <v>62</v>
      </c>
      <c r="AR188" s="22" t="s">
        <v>62</v>
      </c>
      <c r="AS188" s="22" t="s">
        <v>62</v>
      </c>
      <c r="AT188" s="21"/>
      <c r="AU188" s="10" t="s">
        <v>62</v>
      </c>
      <c r="AV188" s="7" t="s">
        <v>62</v>
      </c>
      <c r="AW188" s="22" t="s">
        <v>62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 t="s">
        <v>62</v>
      </c>
      <c r="H189" s="7" t="s">
        <v>62</v>
      </c>
      <c r="I189" s="7" t="s">
        <v>62</v>
      </c>
      <c r="J189" s="7" t="s">
        <v>62</v>
      </c>
      <c r="K189" s="7" t="s">
        <v>62</v>
      </c>
      <c r="L189" s="7" t="s">
        <v>62</v>
      </c>
      <c r="M189" s="7" t="s">
        <v>62</v>
      </c>
      <c r="N189" s="7" t="s">
        <v>62</v>
      </c>
      <c r="O189" s="7" t="s">
        <v>62</v>
      </c>
      <c r="P189" s="7" t="s">
        <v>62</v>
      </c>
      <c r="Q189" s="7" t="s">
        <v>62</v>
      </c>
      <c r="R189" s="20" t="s">
        <v>62</v>
      </c>
      <c r="S189" s="19" t="s">
        <v>62</v>
      </c>
      <c r="T189" s="19" t="s">
        <v>62</v>
      </c>
      <c r="U189" s="21"/>
      <c r="V189" s="10" t="s">
        <v>62</v>
      </c>
      <c r="W189" s="7" t="s">
        <v>62</v>
      </c>
      <c r="X189" s="19" t="s">
        <v>62</v>
      </c>
      <c r="Y189" s="21"/>
      <c r="Z189" s="10" t="s">
        <v>62</v>
      </c>
      <c r="AA189" s="7" t="s">
        <v>62</v>
      </c>
      <c r="AB189" s="7" t="s">
        <v>62</v>
      </c>
      <c r="AC189" s="7" t="s">
        <v>62</v>
      </c>
      <c r="AD189" s="7" t="s">
        <v>62</v>
      </c>
      <c r="AE189" s="7" t="s">
        <v>62</v>
      </c>
      <c r="AF189" s="7" t="s">
        <v>62</v>
      </c>
      <c r="AG189" s="7" t="s">
        <v>62</v>
      </c>
      <c r="AH189" s="7" t="s">
        <v>62</v>
      </c>
      <c r="AI189" s="7" t="s">
        <v>62</v>
      </c>
      <c r="AJ189" s="7" t="s">
        <v>62</v>
      </c>
      <c r="AK189" s="7" t="s">
        <v>62</v>
      </c>
      <c r="AL189" s="7" t="s">
        <v>62</v>
      </c>
      <c r="AM189" s="7" t="s">
        <v>62</v>
      </c>
      <c r="AN189" s="7" t="s">
        <v>62</v>
      </c>
      <c r="AO189" s="7" t="s">
        <v>62</v>
      </c>
      <c r="AP189" s="7" t="s">
        <v>62</v>
      </c>
      <c r="AQ189" s="22" t="s">
        <v>62</v>
      </c>
      <c r="AR189" s="22" t="s">
        <v>62</v>
      </c>
      <c r="AS189" s="22" t="s">
        <v>62</v>
      </c>
      <c r="AT189" s="21"/>
      <c r="AU189" s="10" t="s">
        <v>62</v>
      </c>
      <c r="AV189" s="7" t="s">
        <v>62</v>
      </c>
      <c r="AW189" s="22" t="s">
        <v>62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 t="s">
        <v>62</v>
      </c>
      <c r="H190" s="7" t="s">
        <v>62</v>
      </c>
      <c r="I190" s="7" t="s">
        <v>62</v>
      </c>
      <c r="J190" s="7" t="s">
        <v>62</v>
      </c>
      <c r="K190" s="7" t="s">
        <v>62</v>
      </c>
      <c r="L190" s="7" t="s">
        <v>62</v>
      </c>
      <c r="M190" s="7" t="s">
        <v>62</v>
      </c>
      <c r="N190" s="7" t="s">
        <v>62</v>
      </c>
      <c r="O190" s="7" t="s">
        <v>62</v>
      </c>
      <c r="P190" s="7" t="s">
        <v>62</v>
      </c>
      <c r="Q190" s="7" t="s">
        <v>62</v>
      </c>
      <c r="R190" s="20" t="s">
        <v>62</v>
      </c>
      <c r="S190" s="19" t="s">
        <v>62</v>
      </c>
      <c r="T190" s="19" t="s">
        <v>62</v>
      </c>
      <c r="U190" s="21"/>
      <c r="V190" s="10" t="s">
        <v>62</v>
      </c>
      <c r="W190" s="7" t="s">
        <v>62</v>
      </c>
      <c r="X190" s="19" t="s">
        <v>62</v>
      </c>
      <c r="Y190" s="21"/>
      <c r="Z190" s="10" t="s">
        <v>62</v>
      </c>
      <c r="AA190" s="7" t="s">
        <v>62</v>
      </c>
      <c r="AB190" s="7" t="s">
        <v>62</v>
      </c>
      <c r="AC190" s="7" t="s">
        <v>62</v>
      </c>
      <c r="AD190" s="7" t="s">
        <v>62</v>
      </c>
      <c r="AE190" s="7" t="s">
        <v>62</v>
      </c>
      <c r="AF190" s="7" t="s">
        <v>62</v>
      </c>
      <c r="AG190" s="7" t="s">
        <v>62</v>
      </c>
      <c r="AH190" s="7" t="s">
        <v>62</v>
      </c>
      <c r="AI190" s="7" t="s">
        <v>62</v>
      </c>
      <c r="AJ190" s="7" t="s">
        <v>62</v>
      </c>
      <c r="AK190" s="7" t="s">
        <v>62</v>
      </c>
      <c r="AL190" s="7" t="s">
        <v>62</v>
      </c>
      <c r="AM190" s="7" t="s">
        <v>62</v>
      </c>
      <c r="AN190" s="7" t="s">
        <v>62</v>
      </c>
      <c r="AO190" s="7" t="s">
        <v>62</v>
      </c>
      <c r="AP190" s="7" t="s">
        <v>62</v>
      </c>
      <c r="AQ190" s="22" t="s">
        <v>62</v>
      </c>
      <c r="AR190" s="22" t="s">
        <v>62</v>
      </c>
      <c r="AS190" s="22" t="s">
        <v>62</v>
      </c>
      <c r="AT190" s="21"/>
      <c r="AU190" s="10" t="s">
        <v>62</v>
      </c>
      <c r="AV190" s="7" t="s">
        <v>62</v>
      </c>
      <c r="AW190" s="22" t="s">
        <v>62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 t="s">
        <v>62</v>
      </c>
      <c r="H191" s="7" t="s">
        <v>62</v>
      </c>
      <c r="I191" s="7" t="s">
        <v>62</v>
      </c>
      <c r="J191" s="7" t="s">
        <v>62</v>
      </c>
      <c r="K191" s="7" t="s">
        <v>62</v>
      </c>
      <c r="L191" s="7" t="s">
        <v>62</v>
      </c>
      <c r="M191" s="7" t="s">
        <v>62</v>
      </c>
      <c r="N191" s="7" t="s">
        <v>62</v>
      </c>
      <c r="O191" s="7" t="s">
        <v>62</v>
      </c>
      <c r="P191" s="7" t="s">
        <v>62</v>
      </c>
      <c r="Q191" s="7" t="s">
        <v>62</v>
      </c>
      <c r="R191" s="20" t="s">
        <v>62</v>
      </c>
      <c r="S191" s="19" t="s">
        <v>62</v>
      </c>
      <c r="T191" s="19" t="s">
        <v>62</v>
      </c>
      <c r="U191" s="21"/>
      <c r="V191" s="10" t="s">
        <v>62</v>
      </c>
      <c r="W191" s="7" t="s">
        <v>62</v>
      </c>
      <c r="X191" s="19" t="s">
        <v>62</v>
      </c>
      <c r="Y191" s="21"/>
      <c r="Z191" s="10" t="s">
        <v>62</v>
      </c>
      <c r="AA191" s="7" t="s">
        <v>62</v>
      </c>
      <c r="AB191" s="7" t="s">
        <v>62</v>
      </c>
      <c r="AC191" s="7" t="s">
        <v>62</v>
      </c>
      <c r="AD191" s="7" t="s">
        <v>62</v>
      </c>
      <c r="AE191" s="7" t="s">
        <v>62</v>
      </c>
      <c r="AF191" s="7" t="s">
        <v>62</v>
      </c>
      <c r="AG191" s="7" t="s">
        <v>62</v>
      </c>
      <c r="AH191" s="7" t="s">
        <v>62</v>
      </c>
      <c r="AI191" s="7" t="s">
        <v>62</v>
      </c>
      <c r="AJ191" s="7" t="s">
        <v>62</v>
      </c>
      <c r="AK191" s="7" t="s">
        <v>62</v>
      </c>
      <c r="AL191" s="7" t="s">
        <v>62</v>
      </c>
      <c r="AM191" s="7" t="s">
        <v>62</v>
      </c>
      <c r="AN191" s="7" t="s">
        <v>62</v>
      </c>
      <c r="AO191" s="7" t="s">
        <v>62</v>
      </c>
      <c r="AP191" s="7" t="s">
        <v>62</v>
      </c>
      <c r="AQ191" s="22" t="s">
        <v>62</v>
      </c>
      <c r="AR191" s="22" t="s">
        <v>62</v>
      </c>
      <c r="AS191" s="22" t="s">
        <v>62</v>
      </c>
      <c r="AT191" s="21"/>
      <c r="AU191" s="10" t="s">
        <v>62</v>
      </c>
      <c r="AV191" s="7" t="s">
        <v>62</v>
      </c>
      <c r="AW191" s="22" t="s">
        <v>62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 t="s">
        <v>62</v>
      </c>
      <c r="H192" s="7" t="s">
        <v>62</v>
      </c>
      <c r="I192" s="7" t="s">
        <v>62</v>
      </c>
      <c r="J192" s="7" t="s">
        <v>62</v>
      </c>
      <c r="K192" s="7" t="s">
        <v>62</v>
      </c>
      <c r="L192" s="7" t="s">
        <v>62</v>
      </c>
      <c r="M192" s="7" t="s">
        <v>62</v>
      </c>
      <c r="N192" s="7" t="s">
        <v>62</v>
      </c>
      <c r="O192" s="7" t="s">
        <v>62</v>
      </c>
      <c r="P192" s="7" t="s">
        <v>62</v>
      </c>
      <c r="Q192" s="7" t="s">
        <v>62</v>
      </c>
      <c r="R192" s="20" t="s">
        <v>62</v>
      </c>
      <c r="S192" s="19" t="s">
        <v>62</v>
      </c>
      <c r="T192" s="19" t="s">
        <v>62</v>
      </c>
      <c r="U192" s="21"/>
      <c r="V192" s="10" t="s">
        <v>62</v>
      </c>
      <c r="W192" s="7" t="s">
        <v>62</v>
      </c>
      <c r="X192" s="19" t="s">
        <v>62</v>
      </c>
      <c r="Y192" s="21"/>
      <c r="Z192" s="10" t="s">
        <v>62</v>
      </c>
      <c r="AA192" s="7" t="s">
        <v>62</v>
      </c>
      <c r="AB192" s="7" t="s">
        <v>62</v>
      </c>
      <c r="AC192" s="7" t="s">
        <v>62</v>
      </c>
      <c r="AD192" s="7" t="s">
        <v>62</v>
      </c>
      <c r="AE192" s="7" t="s">
        <v>62</v>
      </c>
      <c r="AF192" s="7" t="s">
        <v>62</v>
      </c>
      <c r="AG192" s="7" t="s">
        <v>62</v>
      </c>
      <c r="AH192" s="7" t="s">
        <v>62</v>
      </c>
      <c r="AI192" s="7" t="s">
        <v>62</v>
      </c>
      <c r="AJ192" s="7" t="s">
        <v>62</v>
      </c>
      <c r="AK192" s="7" t="s">
        <v>62</v>
      </c>
      <c r="AL192" s="7" t="s">
        <v>62</v>
      </c>
      <c r="AM192" s="7" t="s">
        <v>62</v>
      </c>
      <c r="AN192" s="7" t="s">
        <v>62</v>
      </c>
      <c r="AO192" s="7" t="s">
        <v>62</v>
      </c>
      <c r="AP192" s="7" t="s">
        <v>62</v>
      </c>
      <c r="AQ192" s="22" t="s">
        <v>62</v>
      </c>
      <c r="AR192" s="22" t="s">
        <v>62</v>
      </c>
      <c r="AS192" s="22" t="s">
        <v>62</v>
      </c>
      <c r="AT192" s="21"/>
      <c r="AU192" s="10" t="s">
        <v>62</v>
      </c>
      <c r="AV192" s="7" t="s">
        <v>62</v>
      </c>
      <c r="AW192" s="22" t="s">
        <v>62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 t="s">
        <v>62</v>
      </c>
      <c r="H193" s="7" t="s">
        <v>62</v>
      </c>
      <c r="I193" s="7" t="s">
        <v>62</v>
      </c>
      <c r="J193" s="7" t="s">
        <v>62</v>
      </c>
      <c r="K193" s="7" t="s">
        <v>62</v>
      </c>
      <c r="L193" s="7" t="s">
        <v>62</v>
      </c>
      <c r="M193" s="7" t="s">
        <v>62</v>
      </c>
      <c r="N193" s="7" t="s">
        <v>62</v>
      </c>
      <c r="O193" s="7" t="s">
        <v>62</v>
      </c>
      <c r="P193" s="7" t="s">
        <v>62</v>
      </c>
      <c r="Q193" s="7" t="s">
        <v>62</v>
      </c>
      <c r="R193" s="20" t="s">
        <v>62</v>
      </c>
      <c r="S193" s="19" t="s">
        <v>62</v>
      </c>
      <c r="T193" s="19" t="s">
        <v>62</v>
      </c>
      <c r="U193" s="21"/>
      <c r="V193" s="10" t="s">
        <v>62</v>
      </c>
      <c r="W193" s="7" t="s">
        <v>62</v>
      </c>
      <c r="X193" s="19" t="s">
        <v>62</v>
      </c>
      <c r="Y193" s="21"/>
      <c r="Z193" s="10" t="s">
        <v>62</v>
      </c>
      <c r="AA193" s="7" t="s">
        <v>62</v>
      </c>
      <c r="AB193" s="7" t="s">
        <v>62</v>
      </c>
      <c r="AC193" s="7" t="s">
        <v>62</v>
      </c>
      <c r="AD193" s="7" t="s">
        <v>62</v>
      </c>
      <c r="AE193" s="7" t="s">
        <v>62</v>
      </c>
      <c r="AF193" s="7" t="s">
        <v>62</v>
      </c>
      <c r="AG193" s="7" t="s">
        <v>62</v>
      </c>
      <c r="AH193" s="7" t="s">
        <v>62</v>
      </c>
      <c r="AI193" s="7" t="s">
        <v>62</v>
      </c>
      <c r="AJ193" s="7" t="s">
        <v>62</v>
      </c>
      <c r="AK193" s="7" t="s">
        <v>62</v>
      </c>
      <c r="AL193" s="7" t="s">
        <v>62</v>
      </c>
      <c r="AM193" s="7" t="s">
        <v>62</v>
      </c>
      <c r="AN193" s="7" t="s">
        <v>62</v>
      </c>
      <c r="AO193" s="7" t="s">
        <v>62</v>
      </c>
      <c r="AP193" s="7" t="s">
        <v>62</v>
      </c>
      <c r="AQ193" s="22" t="s">
        <v>62</v>
      </c>
      <c r="AR193" s="22" t="s">
        <v>62</v>
      </c>
      <c r="AS193" s="22" t="s">
        <v>62</v>
      </c>
      <c r="AT193" s="21"/>
      <c r="AU193" s="10" t="s">
        <v>62</v>
      </c>
      <c r="AV193" s="7" t="s">
        <v>62</v>
      </c>
      <c r="AW193" s="22" t="s">
        <v>62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 t="s">
        <v>62</v>
      </c>
      <c r="H194" s="7" t="s">
        <v>62</v>
      </c>
      <c r="I194" s="7" t="s">
        <v>62</v>
      </c>
      <c r="J194" s="7" t="s">
        <v>62</v>
      </c>
      <c r="K194" s="7" t="s">
        <v>62</v>
      </c>
      <c r="L194" s="7" t="s">
        <v>62</v>
      </c>
      <c r="M194" s="7" t="s">
        <v>62</v>
      </c>
      <c r="N194" s="7" t="s">
        <v>62</v>
      </c>
      <c r="O194" s="7" t="s">
        <v>62</v>
      </c>
      <c r="P194" s="7" t="s">
        <v>62</v>
      </c>
      <c r="Q194" s="7" t="s">
        <v>62</v>
      </c>
      <c r="R194" s="20" t="s">
        <v>62</v>
      </c>
      <c r="S194" s="19" t="s">
        <v>62</v>
      </c>
      <c r="T194" s="19" t="s">
        <v>62</v>
      </c>
      <c r="U194" s="21"/>
      <c r="V194" s="10" t="s">
        <v>62</v>
      </c>
      <c r="W194" s="7" t="s">
        <v>62</v>
      </c>
      <c r="X194" s="19" t="s">
        <v>62</v>
      </c>
      <c r="Y194" s="21"/>
      <c r="Z194" s="10" t="s">
        <v>62</v>
      </c>
      <c r="AA194" s="7" t="s">
        <v>62</v>
      </c>
      <c r="AB194" s="7" t="s">
        <v>62</v>
      </c>
      <c r="AC194" s="7" t="s">
        <v>62</v>
      </c>
      <c r="AD194" s="7" t="s">
        <v>62</v>
      </c>
      <c r="AE194" s="7" t="s">
        <v>62</v>
      </c>
      <c r="AF194" s="7" t="s">
        <v>62</v>
      </c>
      <c r="AG194" s="7" t="s">
        <v>62</v>
      </c>
      <c r="AH194" s="7" t="s">
        <v>62</v>
      </c>
      <c r="AI194" s="7" t="s">
        <v>62</v>
      </c>
      <c r="AJ194" s="7" t="s">
        <v>62</v>
      </c>
      <c r="AK194" s="7" t="s">
        <v>62</v>
      </c>
      <c r="AL194" s="7" t="s">
        <v>62</v>
      </c>
      <c r="AM194" s="7" t="s">
        <v>62</v>
      </c>
      <c r="AN194" s="7" t="s">
        <v>62</v>
      </c>
      <c r="AO194" s="7" t="s">
        <v>62</v>
      </c>
      <c r="AP194" s="7" t="s">
        <v>62</v>
      </c>
      <c r="AQ194" s="22" t="s">
        <v>62</v>
      </c>
      <c r="AR194" s="22" t="s">
        <v>62</v>
      </c>
      <c r="AS194" s="22" t="s">
        <v>62</v>
      </c>
      <c r="AT194" s="21"/>
      <c r="AU194" s="10" t="s">
        <v>62</v>
      </c>
      <c r="AV194" s="7" t="s">
        <v>62</v>
      </c>
      <c r="AW194" s="22" t="s">
        <v>62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 t="s">
        <v>62</v>
      </c>
      <c r="H195" s="7" t="s">
        <v>62</v>
      </c>
      <c r="I195" s="7" t="s">
        <v>62</v>
      </c>
      <c r="J195" s="7" t="s">
        <v>62</v>
      </c>
      <c r="K195" s="7" t="s">
        <v>62</v>
      </c>
      <c r="L195" s="7" t="s">
        <v>62</v>
      </c>
      <c r="M195" s="7" t="s">
        <v>62</v>
      </c>
      <c r="N195" s="7" t="s">
        <v>62</v>
      </c>
      <c r="O195" s="7" t="s">
        <v>62</v>
      </c>
      <c r="P195" s="7" t="s">
        <v>62</v>
      </c>
      <c r="Q195" s="7" t="s">
        <v>62</v>
      </c>
      <c r="R195" s="20" t="s">
        <v>62</v>
      </c>
      <c r="S195" s="19" t="s">
        <v>62</v>
      </c>
      <c r="T195" s="19" t="s">
        <v>62</v>
      </c>
      <c r="U195" s="21"/>
      <c r="V195" s="10" t="s">
        <v>62</v>
      </c>
      <c r="W195" s="7" t="s">
        <v>62</v>
      </c>
      <c r="X195" s="19" t="s">
        <v>62</v>
      </c>
      <c r="Y195" s="21"/>
      <c r="Z195" s="10" t="s">
        <v>62</v>
      </c>
      <c r="AA195" s="7" t="s">
        <v>62</v>
      </c>
      <c r="AB195" s="7" t="s">
        <v>62</v>
      </c>
      <c r="AC195" s="7" t="s">
        <v>62</v>
      </c>
      <c r="AD195" s="7" t="s">
        <v>62</v>
      </c>
      <c r="AE195" s="7" t="s">
        <v>62</v>
      </c>
      <c r="AF195" s="7" t="s">
        <v>62</v>
      </c>
      <c r="AG195" s="7" t="s">
        <v>62</v>
      </c>
      <c r="AH195" s="7" t="s">
        <v>62</v>
      </c>
      <c r="AI195" s="7" t="s">
        <v>62</v>
      </c>
      <c r="AJ195" s="7" t="s">
        <v>62</v>
      </c>
      <c r="AK195" s="7" t="s">
        <v>62</v>
      </c>
      <c r="AL195" s="7" t="s">
        <v>62</v>
      </c>
      <c r="AM195" s="7" t="s">
        <v>62</v>
      </c>
      <c r="AN195" s="7" t="s">
        <v>62</v>
      </c>
      <c r="AO195" s="7" t="s">
        <v>62</v>
      </c>
      <c r="AP195" s="7" t="s">
        <v>62</v>
      </c>
      <c r="AQ195" s="22" t="s">
        <v>62</v>
      </c>
      <c r="AR195" s="22" t="s">
        <v>62</v>
      </c>
      <c r="AS195" s="22" t="s">
        <v>62</v>
      </c>
      <c r="AT195" s="21"/>
      <c r="AU195" s="10" t="s">
        <v>62</v>
      </c>
      <c r="AV195" s="7" t="s">
        <v>62</v>
      </c>
      <c r="AW195" s="22" t="s">
        <v>62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 t="s">
        <v>62</v>
      </c>
      <c r="H196" s="7" t="s">
        <v>62</v>
      </c>
      <c r="I196" s="7" t="s">
        <v>62</v>
      </c>
      <c r="J196" s="7" t="s">
        <v>62</v>
      </c>
      <c r="K196" s="7" t="s">
        <v>62</v>
      </c>
      <c r="L196" s="7" t="s">
        <v>62</v>
      </c>
      <c r="M196" s="7" t="s">
        <v>62</v>
      </c>
      <c r="N196" s="7" t="s">
        <v>62</v>
      </c>
      <c r="O196" s="7" t="s">
        <v>62</v>
      </c>
      <c r="P196" s="7" t="s">
        <v>62</v>
      </c>
      <c r="Q196" s="7" t="s">
        <v>62</v>
      </c>
      <c r="R196" s="20" t="s">
        <v>62</v>
      </c>
      <c r="S196" s="19" t="s">
        <v>62</v>
      </c>
      <c r="T196" s="19" t="s">
        <v>62</v>
      </c>
      <c r="U196" s="21"/>
      <c r="V196" s="10" t="s">
        <v>62</v>
      </c>
      <c r="W196" s="7" t="s">
        <v>62</v>
      </c>
      <c r="X196" s="19" t="s">
        <v>62</v>
      </c>
      <c r="Y196" s="21"/>
      <c r="Z196" s="10" t="s">
        <v>62</v>
      </c>
      <c r="AA196" s="7" t="s">
        <v>62</v>
      </c>
      <c r="AB196" s="7" t="s">
        <v>62</v>
      </c>
      <c r="AC196" s="7" t="s">
        <v>62</v>
      </c>
      <c r="AD196" s="7" t="s">
        <v>62</v>
      </c>
      <c r="AE196" s="7" t="s">
        <v>62</v>
      </c>
      <c r="AF196" s="7" t="s">
        <v>62</v>
      </c>
      <c r="AG196" s="7" t="s">
        <v>62</v>
      </c>
      <c r="AH196" s="7" t="s">
        <v>62</v>
      </c>
      <c r="AI196" s="7" t="s">
        <v>62</v>
      </c>
      <c r="AJ196" s="7" t="s">
        <v>62</v>
      </c>
      <c r="AK196" s="7" t="s">
        <v>62</v>
      </c>
      <c r="AL196" s="7" t="s">
        <v>62</v>
      </c>
      <c r="AM196" s="7" t="s">
        <v>62</v>
      </c>
      <c r="AN196" s="7" t="s">
        <v>62</v>
      </c>
      <c r="AO196" s="7" t="s">
        <v>62</v>
      </c>
      <c r="AP196" s="7" t="s">
        <v>62</v>
      </c>
      <c r="AQ196" s="22" t="s">
        <v>62</v>
      </c>
      <c r="AR196" s="22" t="s">
        <v>62</v>
      </c>
      <c r="AS196" s="22" t="s">
        <v>62</v>
      </c>
      <c r="AT196" s="21"/>
      <c r="AU196" s="10" t="s">
        <v>62</v>
      </c>
      <c r="AV196" s="7" t="s">
        <v>62</v>
      </c>
      <c r="AW196" s="22" t="s">
        <v>62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 t="s">
        <v>62</v>
      </c>
      <c r="H197" s="7" t="s">
        <v>62</v>
      </c>
      <c r="I197" s="7" t="s">
        <v>62</v>
      </c>
      <c r="J197" s="7" t="s">
        <v>62</v>
      </c>
      <c r="K197" s="7" t="s">
        <v>62</v>
      </c>
      <c r="L197" s="7" t="s">
        <v>62</v>
      </c>
      <c r="M197" s="7" t="s">
        <v>62</v>
      </c>
      <c r="N197" s="7" t="s">
        <v>62</v>
      </c>
      <c r="O197" s="7" t="s">
        <v>62</v>
      </c>
      <c r="P197" s="7" t="s">
        <v>62</v>
      </c>
      <c r="Q197" s="7" t="s">
        <v>62</v>
      </c>
      <c r="R197" s="20" t="s">
        <v>62</v>
      </c>
      <c r="S197" s="19" t="s">
        <v>62</v>
      </c>
      <c r="T197" s="19" t="s">
        <v>62</v>
      </c>
      <c r="U197" s="21"/>
      <c r="V197" s="10" t="s">
        <v>62</v>
      </c>
      <c r="W197" s="7" t="s">
        <v>62</v>
      </c>
      <c r="X197" s="19" t="s">
        <v>62</v>
      </c>
      <c r="Y197" s="21"/>
      <c r="Z197" s="10" t="s">
        <v>62</v>
      </c>
      <c r="AA197" s="7" t="s">
        <v>62</v>
      </c>
      <c r="AB197" s="7" t="s">
        <v>62</v>
      </c>
      <c r="AC197" s="7" t="s">
        <v>62</v>
      </c>
      <c r="AD197" s="7" t="s">
        <v>62</v>
      </c>
      <c r="AE197" s="7" t="s">
        <v>62</v>
      </c>
      <c r="AF197" s="7" t="s">
        <v>62</v>
      </c>
      <c r="AG197" s="7" t="s">
        <v>62</v>
      </c>
      <c r="AH197" s="7" t="s">
        <v>62</v>
      </c>
      <c r="AI197" s="7" t="s">
        <v>62</v>
      </c>
      <c r="AJ197" s="7" t="s">
        <v>62</v>
      </c>
      <c r="AK197" s="7" t="s">
        <v>62</v>
      </c>
      <c r="AL197" s="7" t="s">
        <v>62</v>
      </c>
      <c r="AM197" s="7" t="s">
        <v>62</v>
      </c>
      <c r="AN197" s="7" t="s">
        <v>62</v>
      </c>
      <c r="AO197" s="7" t="s">
        <v>62</v>
      </c>
      <c r="AP197" s="7" t="s">
        <v>62</v>
      </c>
      <c r="AQ197" s="22" t="s">
        <v>62</v>
      </c>
      <c r="AR197" s="22" t="s">
        <v>62</v>
      </c>
      <c r="AS197" s="22" t="s">
        <v>62</v>
      </c>
      <c r="AT197" s="21"/>
      <c r="AU197" s="10" t="s">
        <v>62</v>
      </c>
      <c r="AV197" s="7" t="s">
        <v>62</v>
      </c>
      <c r="AW197" s="22" t="s">
        <v>62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 t="s">
        <v>62</v>
      </c>
      <c r="H198" s="7" t="s">
        <v>62</v>
      </c>
      <c r="I198" s="7" t="s">
        <v>62</v>
      </c>
      <c r="J198" s="7" t="s">
        <v>62</v>
      </c>
      <c r="K198" s="7" t="s">
        <v>62</v>
      </c>
      <c r="L198" s="7" t="s">
        <v>62</v>
      </c>
      <c r="M198" s="7" t="s">
        <v>62</v>
      </c>
      <c r="N198" s="7" t="s">
        <v>62</v>
      </c>
      <c r="O198" s="7" t="s">
        <v>62</v>
      </c>
      <c r="P198" s="7" t="s">
        <v>62</v>
      </c>
      <c r="Q198" s="7" t="s">
        <v>62</v>
      </c>
      <c r="R198" s="20" t="s">
        <v>62</v>
      </c>
      <c r="S198" s="19" t="s">
        <v>62</v>
      </c>
      <c r="T198" s="19" t="s">
        <v>62</v>
      </c>
      <c r="U198" s="21"/>
      <c r="V198" s="10" t="s">
        <v>62</v>
      </c>
      <c r="W198" s="7" t="s">
        <v>62</v>
      </c>
      <c r="X198" s="19" t="s">
        <v>62</v>
      </c>
      <c r="Y198" s="21"/>
      <c r="Z198" s="10" t="s">
        <v>62</v>
      </c>
      <c r="AA198" s="7" t="s">
        <v>62</v>
      </c>
      <c r="AB198" s="7" t="s">
        <v>62</v>
      </c>
      <c r="AC198" s="7" t="s">
        <v>62</v>
      </c>
      <c r="AD198" s="7" t="s">
        <v>62</v>
      </c>
      <c r="AE198" s="7" t="s">
        <v>62</v>
      </c>
      <c r="AF198" s="7" t="s">
        <v>62</v>
      </c>
      <c r="AG198" s="7" t="s">
        <v>62</v>
      </c>
      <c r="AH198" s="7" t="s">
        <v>62</v>
      </c>
      <c r="AI198" s="7" t="s">
        <v>62</v>
      </c>
      <c r="AJ198" s="7" t="s">
        <v>62</v>
      </c>
      <c r="AK198" s="7" t="s">
        <v>62</v>
      </c>
      <c r="AL198" s="7" t="s">
        <v>62</v>
      </c>
      <c r="AM198" s="7" t="s">
        <v>62</v>
      </c>
      <c r="AN198" s="7" t="s">
        <v>62</v>
      </c>
      <c r="AO198" s="7" t="s">
        <v>62</v>
      </c>
      <c r="AP198" s="7" t="s">
        <v>62</v>
      </c>
      <c r="AQ198" s="22" t="s">
        <v>62</v>
      </c>
      <c r="AR198" s="22" t="s">
        <v>62</v>
      </c>
      <c r="AS198" s="22" t="s">
        <v>62</v>
      </c>
      <c r="AT198" s="21"/>
      <c r="AU198" s="10" t="s">
        <v>62</v>
      </c>
      <c r="AV198" s="7" t="s">
        <v>62</v>
      </c>
      <c r="AW198" s="22" t="s">
        <v>62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 t="s">
        <v>62</v>
      </c>
      <c r="H199" s="7" t="s">
        <v>62</v>
      </c>
      <c r="I199" s="7" t="s">
        <v>62</v>
      </c>
      <c r="J199" s="7" t="s">
        <v>62</v>
      </c>
      <c r="K199" s="7" t="s">
        <v>62</v>
      </c>
      <c r="L199" s="7" t="s">
        <v>62</v>
      </c>
      <c r="M199" s="7" t="s">
        <v>62</v>
      </c>
      <c r="N199" s="7" t="s">
        <v>62</v>
      </c>
      <c r="O199" s="7" t="s">
        <v>62</v>
      </c>
      <c r="P199" s="7" t="s">
        <v>62</v>
      </c>
      <c r="Q199" s="7" t="s">
        <v>62</v>
      </c>
      <c r="R199" s="20" t="s">
        <v>62</v>
      </c>
      <c r="S199" s="19" t="s">
        <v>62</v>
      </c>
      <c r="T199" s="19" t="s">
        <v>62</v>
      </c>
      <c r="U199" s="21"/>
      <c r="V199" s="10" t="s">
        <v>62</v>
      </c>
      <c r="W199" s="7" t="s">
        <v>62</v>
      </c>
      <c r="X199" s="19" t="s">
        <v>62</v>
      </c>
      <c r="Y199" s="21"/>
      <c r="Z199" s="10" t="s">
        <v>62</v>
      </c>
      <c r="AA199" s="7" t="s">
        <v>62</v>
      </c>
      <c r="AB199" s="7" t="s">
        <v>62</v>
      </c>
      <c r="AC199" s="7" t="s">
        <v>62</v>
      </c>
      <c r="AD199" s="7" t="s">
        <v>62</v>
      </c>
      <c r="AE199" s="7" t="s">
        <v>62</v>
      </c>
      <c r="AF199" s="7" t="s">
        <v>62</v>
      </c>
      <c r="AG199" s="7" t="s">
        <v>62</v>
      </c>
      <c r="AH199" s="7" t="s">
        <v>62</v>
      </c>
      <c r="AI199" s="7" t="s">
        <v>62</v>
      </c>
      <c r="AJ199" s="7" t="s">
        <v>62</v>
      </c>
      <c r="AK199" s="7" t="s">
        <v>62</v>
      </c>
      <c r="AL199" s="7" t="s">
        <v>62</v>
      </c>
      <c r="AM199" s="7" t="s">
        <v>62</v>
      </c>
      <c r="AN199" s="7" t="s">
        <v>62</v>
      </c>
      <c r="AO199" s="7" t="s">
        <v>62</v>
      </c>
      <c r="AP199" s="7" t="s">
        <v>62</v>
      </c>
      <c r="AQ199" s="22" t="s">
        <v>62</v>
      </c>
      <c r="AR199" s="22" t="s">
        <v>62</v>
      </c>
      <c r="AS199" s="22" t="s">
        <v>62</v>
      </c>
      <c r="AT199" s="21"/>
      <c r="AU199" s="10" t="s">
        <v>62</v>
      </c>
      <c r="AV199" s="7" t="s">
        <v>62</v>
      </c>
      <c r="AW199" s="22" t="s">
        <v>62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 t="s">
        <v>62</v>
      </c>
      <c r="H200" s="7" t="s">
        <v>62</v>
      </c>
      <c r="I200" s="7" t="s">
        <v>62</v>
      </c>
      <c r="J200" s="7" t="s">
        <v>62</v>
      </c>
      <c r="K200" s="7" t="s">
        <v>62</v>
      </c>
      <c r="L200" s="7" t="s">
        <v>62</v>
      </c>
      <c r="M200" s="7" t="s">
        <v>62</v>
      </c>
      <c r="N200" s="7" t="s">
        <v>62</v>
      </c>
      <c r="O200" s="7" t="s">
        <v>62</v>
      </c>
      <c r="P200" s="7" t="s">
        <v>62</v>
      </c>
      <c r="Q200" s="7" t="s">
        <v>62</v>
      </c>
      <c r="R200" s="20" t="s">
        <v>62</v>
      </c>
      <c r="S200" s="19" t="s">
        <v>62</v>
      </c>
      <c r="T200" s="19" t="s">
        <v>62</v>
      </c>
      <c r="U200" s="21"/>
      <c r="V200" s="10" t="s">
        <v>62</v>
      </c>
      <c r="W200" s="7" t="s">
        <v>62</v>
      </c>
      <c r="X200" s="19" t="s">
        <v>62</v>
      </c>
      <c r="Y200" s="21"/>
      <c r="Z200" s="10" t="s">
        <v>62</v>
      </c>
      <c r="AA200" s="7" t="s">
        <v>62</v>
      </c>
      <c r="AB200" s="7" t="s">
        <v>62</v>
      </c>
      <c r="AC200" s="7" t="s">
        <v>62</v>
      </c>
      <c r="AD200" s="7" t="s">
        <v>62</v>
      </c>
      <c r="AE200" s="7" t="s">
        <v>62</v>
      </c>
      <c r="AF200" s="7" t="s">
        <v>62</v>
      </c>
      <c r="AG200" s="7" t="s">
        <v>62</v>
      </c>
      <c r="AH200" s="7" t="s">
        <v>62</v>
      </c>
      <c r="AI200" s="7" t="s">
        <v>62</v>
      </c>
      <c r="AJ200" s="7" t="s">
        <v>62</v>
      </c>
      <c r="AK200" s="7" t="s">
        <v>62</v>
      </c>
      <c r="AL200" s="7" t="s">
        <v>62</v>
      </c>
      <c r="AM200" s="7" t="s">
        <v>62</v>
      </c>
      <c r="AN200" s="7" t="s">
        <v>62</v>
      </c>
      <c r="AO200" s="7" t="s">
        <v>62</v>
      </c>
      <c r="AP200" s="7" t="s">
        <v>62</v>
      </c>
      <c r="AQ200" s="22" t="s">
        <v>62</v>
      </c>
      <c r="AR200" s="22" t="s">
        <v>62</v>
      </c>
      <c r="AS200" s="22" t="s">
        <v>62</v>
      </c>
      <c r="AT200" s="21"/>
      <c r="AU200" s="10" t="s">
        <v>62</v>
      </c>
      <c r="AV200" s="7" t="s">
        <v>62</v>
      </c>
      <c r="AW200" s="22" t="s">
        <v>62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 t="s">
        <v>62</v>
      </c>
      <c r="H201" s="7" t="s">
        <v>62</v>
      </c>
      <c r="I201" s="7" t="s">
        <v>62</v>
      </c>
      <c r="J201" s="7" t="s">
        <v>62</v>
      </c>
      <c r="K201" s="7" t="s">
        <v>62</v>
      </c>
      <c r="L201" s="7" t="s">
        <v>62</v>
      </c>
      <c r="M201" s="7" t="s">
        <v>62</v>
      </c>
      <c r="N201" s="7" t="s">
        <v>62</v>
      </c>
      <c r="O201" s="7" t="s">
        <v>62</v>
      </c>
      <c r="P201" s="7" t="s">
        <v>62</v>
      </c>
      <c r="Q201" s="7" t="s">
        <v>62</v>
      </c>
      <c r="R201" s="20" t="s">
        <v>62</v>
      </c>
      <c r="S201" s="19" t="s">
        <v>62</v>
      </c>
      <c r="T201" s="19" t="s">
        <v>62</v>
      </c>
      <c r="U201" s="21"/>
      <c r="V201" s="10" t="s">
        <v>62</v>
      </c>
      <c r="W201" s="7" t="s">
        <v>62</v>
      </c>
      <c r="X201" s="19" t="s">
        <v>62</v>
      </c>
      <c r="Y201" s="21"/>
      <c r="Z201" s="10" t="s">
        <v>62</v>
      </c>
      <c r="AA201" s="7" t="s">
        <v>62</v>
      </c>
      <c r="AB201" s="7" t="s">
        <v>62</v>
      </c>
      <c r="AC201" s="7" t="s">
        <v>62</v>
      </c>
      <c r="AD201" s="7" t="s">
        <v>62</v>
      </c>
      <c r="AE201" s="7" t="s">
        <v>62</v>
      </c>
      <c r="AF201" s="7" t="s">
        <v>62</v>
      </c>
      <c r="AG201" s="7" t="s">
        <v>62</v>
      </c>
      <c r="AH201" s="7" t="s">
        <v>62</v>
      </c>
      <c r="AI201" s="7" t="s">
        <v>62</v>
      </c>
      <c r="AJ201" s="7" t="s">
        <v>62</v>
      </c>
      <c r="AK201" s="7" t="s">
        <v>62</v>
      </c>
      <c r="AL201" s="7" t="s">
        <v>62</v>
      </c>
      <c r="AM201" s="7" t="s">
        <v>62</v>
      </c>
      <c r="AN201" s="7" t="s">
        <v>62</v>
      </c>
      <c r="AO201" s="7" t="s">
        <v>62</v>
      </c>
      <c r="AP201" s="7" t="s">
        <v>62</v>
      </c>
      <c r="AQ201" s="22" t="s">
        <v>62</v>
      </c>
      <c r="AR201" s="22" t="s">
        <v>62</v>
      </c>
      <c r="AS201" s="22" t="s">
        <v>62</v>
      </c>
      <c r="AT201" s="21"/>
      <c r="AU201" s="10" t="s">
        <v>62</v>
      </c>
      <c r="AV201" s="7" t="s">
        <v>62</v>
      </c>
      <c r="AW201" s="22" t="s">
        <v>62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 t="s">
        <v>62</v>
      </c>
      <c r="H202" s="7" t="s">
        <v>62</v>
      </c>
      <c r="I202" s="7" t="s">
        <v>62</v>
      </c>
      <c r="J202" s="7" t="s">
        <v>62</v>
      </c>
      <c r="K202" s="7" t="s">
        <v>62</v>
      </c>
      <c r="L202" s="7" t="s">
        <v>62</v>
      </c>
      <c r="M202" s="7" t="s">
        <v>62</v>
      </c>
      <c r="N202" s="7" t="s">
        <v>62</v>
      </c>
      <c r="O202" s="7" t="s">
        <v>62</v>
      </c>
      <c r="P202" s="7" t="s">
        <v>62</v>
      </c>
      <c r="Q202" s="7" t="s">
        <v>62</v>
      </c>
      <c r="R202" s="20" t="s">
        <v>62</v>
      </c>
      <c r="S202" s="19" t="s">
        <v>62</v>
      </c>
      <c r="T202" s="19" t="s">
        <v>62</v>
      </c>
      <c r="U202" s="21"/>
      <c r="V202" s="10" t="s">
        <v>62</v>
      </c>
      <c r="W202" s="7" t="s">
        <v>62</v>
      </c>
      <c r="X202" s="19" t="s">
        <v>62</v>
      </c>
      <c r="Y202" s="21"/>
      <c r="Z202" s="10" t="s">
        <v>62</v>
      </c>
      <c r="AA202" s="7" t="s">
        <v>62</v>
      </c>
      <c r="AB202" s="7" t="s">
        <v>62</v>
      </c>
      <c r="AC202" s="7" t="s">
        <v>62</v>
      </c>
      <c r="AD202" s="7" t="s">
        <v>62</v>
      </c>
      <c r="AE202" s="7" t="s">
        <v>62</v>
      </c>
      <c r="AF202" s="7" t="s">
        <v>62</v>
      </c>
      <c r="AG202" s="7" t="s">
        <v>62</v>
      </c>
      <c r="AH202" s="7" t="s">
        <v>62</v>
      </c>
      <c r="AI202" s="7" t="s">
        <v>62</v>
      </c>
      <c r="AJ202" s="7" t="s">
        <v>62</v>
      </c>
      <c r="AK202" s="7" t="s">
        <v>62</v>
      </c>
      <c r="AL202" s="7" t="s">
        <v>62</v>
      </c>
      <c r="AM202" s="7" t="s">
        <v>62</v>
      </c>
      <c r="AN202" s="7" t="s">
        <v>62</v>
      </c>
      <c r="AO202" s="7" t="s">
        <v>62</v>
      </c>
      <c r="AP202" s="7" t="s">
        <v>62</v>
      </c>
      <c r="AQ202" s="22" t="s">
        <v>62</v>
      </c>
      <c r="AR202" s="22" t="s">
        <v>62</v>
      </c>
      <c r="AS202" s="22" t="s">
        <v>62</v>
      </c>
      <c r="AT202" s="21"/>
      <c r="AU202" s="10" t="s">
        <v>62</v>
      </c>
      <c r="AV202" s="7" t="s">
        <v>62</v>
      </c>
      <c r="AW202" s="22" t="s">
        <v>62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 t="s">
        <v>62</v>
      </c>
      <c r="H203" s="7" t="s">
        <v>62</v>
      </c>
      <c r="I203" s="7" t="s">
        <v>62</v>
      </c>
      <c r="J203" s="7" t="s">
        <v>62</v>
      </c>
      <c r="K203" s="7" t="s">
        <v>62</v>
      </c>
      <c r="L203" s="7" t="s">
        <v>62</v>
      </c>
      <c r="M203" s="7" t="s">
        <v>62</v>
      </c>
      <c r="N203" s="7" t="s">
        <v>62</v>
      </c>
      <c r="O203" s="7" t="s">
        <v>62</v>
      </c>
      <c r="P203" s="7" t="s">
        <v>62</v>
      </c>
      <c r="Q203" s="7" t="s">
        <v>62</v>
      </c>
      <c r="R203" s="20" t="s">
        <v>62</v>
      </c>
      <c r="S203" s="19" t="s">
        <v>62</v>
      </c>
      <c r="T203" s="19" t="s">
        <v>62</v>
      </c>
      <c r="U203" s="21"/>
      <c r="V203" s="10" t="s">
        <v>62</v>
      </c>
      <c r="W203" s="7" t="s">
        <v>62</v>
      </c>
      <c r="X203" s="19" t="s">
        <v>62</v>
      </c>
      <c r="Y203" s="21"/>
      <c r="Z203" s="10" t="s">
        <v>62</v>
      </c>
      <c r="AA203" s="7" t="s">
        <v>62</v>
      </c>
      <c r="AB203" s="7" t="s">
        <v>62</v>
      </c>
      <c r="AC203" s="7" t="s">
        <v>62</v>
      </c>
      <c r="AD203" s="7" t="s">
        <v>62</v>
      </c>
      <c r="AE203" s="7" t="s">
        <v>62</v>
      </c>
      <c r="AF203" s="7" t="s">
        <v>62</v>
      </c>
      <c r="AG203" s="7" t="s">
        <v>62</v>
      </c>
      <c r="AH203" s="7" t="s">
        <v>62</v>
      </c>
      <c r="AI203" s="7" t="s">
        <v>62</v>
      </c>
      <c r="AJ203" s="7" t="s">
        <v>62</v>
      </c>
      <c r="AK203" s="7" t="s">
        <v>62</v>
      </c>
      <c r="AL203" s="7" t="s">
        <v>62</v>
      </c>
      <c r="AM203" s="7" t="s">
        <v>62</v>
      </c>
      <c r="AN203" s="7" t="s">
        <v>62</v>
      </c>
      <c r="AO203" s="7" t="s">
        <v>62</v>
      </c>
      <c r="AP203" s="7" t="s">
        <v>62</v>
      </c>
      <c r="AQ203" s="22" t="s">
        <v>62</v>
      </c>
      <c r="AR203" s="22" t="s">
        <v>62</v>
      </c>
      <c r="AS203" s="22" t="s">
        <v>62</v>
      </c>
      <c r="AT203" s="21"/>
      <c r="AU203" s="10" t="s">
        <v>62</v>
      </c>
      <c r="AV203" s="7" t="s">
        <v>62</v>
      </c>
      <c r="AW203" s="22" t="s">
        <v>62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 t="s">
        <v>62</v>
      </c>
      <c r="H204" s="7" t="s">
        <v>62</v>
      </c>
      <c r="I204" s="7" t="s">
        <v>62</v>
      </c>
      <c r="J204" s="7" t="s">
        <v>62</v>
      </c>
      <c r="K204" s="7" t="s">
        <v>62</v>
      </c>
      <c r="L204" s="7" t="s">
        <v>62</v>
      </c>
      <c r="M204" s="7" t="s">
        <v>62</v>
      </c>
      <c r="N204" s="7" t="s">
        <v>62</v>
      </c>
      <c r="O204" s="7" t="s">
        <v>62</v>
      </c>
      <c r="P204" s="7" t="s">
        <v>62</v>
      </c>
      <c r="Q204" s="7" t="s">
        <v>62</v>
      </c>
      <c r="R204" s="20" t="s">
        <v>62</v>
      </c>
      <c r="S204" s="19" t="s">
        <v>62</v>
      </c>
      <c r="T204" s="19" t="s">
        <v>62</v>
      </c>
      <c r="U204" s="21"/>
      <c r="V204" s="10" t="s">
        <v>62</v>
      </c>
      <c r="W204" s="7" t="s">
        <v>62</v>
      </c>
      <c r="X204" s="19" t="s">
        <v>62</v>
      </c>
      <c r="Y204" s="21"/>
      <c r="Z204" s="10" t="s">
        <v>62</v>
      </c>
      <c r="AA204" s="7" t="s">
        <v>62</v>
      </c>
      <c r="AB204" s="7" t="s">
        <v>62</v>
      </c>
      <c r="AC204" s="7" t="s">
        <v>62</v>
      </c>
      <c r="AD204" s="7" t="s">
        <v>62</v>
      </c>
      <c r="AE204" s="7" t="s">
        <v>62</v>
      </c>
      <c r="AF204" s="7" t="s">
        <v>62</v>
      </c>
      <c r="AG204" s="7" t="s">
        <v>62</v>
      </c>
      <c r="AH204" s="7" t="s">
        <v>62</v>
      </c>
      <c r="AI204" s="7" t="s">
        <v>62</v>
      </c>
      <c r="AJ204" s="7" t="s">
        <v>62</v>
      </c>
      <c r="AK204" s="7" t="s">
        <v>62</v>
      </c>
      <c r="AL204" s="7" t="s">
        <v>62</v>
      </c>
      <c r="AM204" s="7" t="s">
        <v>62</v>
      </c>
      <c r="AN204" s="7" t="s">
        <v>62</v>
      </c>
      <c r="AO204" s="7" t="s">
        <v>62</v>
      </c>
      <c r="AP204" s="7" t="s">
        <v>62</v>
      </c>
      <c r="AQ204" s="22" t="s">
        <v>62</v>
      </c>
      <c r="AR204" s="22" t="s">
        <v>62</v>
      </c>
      <c r="AS204" s="22" t="s">
        <v>62</v>
      </c>
      <c r="AT204" s="21"/>
      <c r="AU204" s="10" t="s">
        <v>62</v>
      </c>
      <c r="AV204" s="7" t="s">
        <v>62</v>
      </c>
      <c r="AW204" s="22" t="s">
        <v>62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 t="s">
        <v>62</v>
      </c>
      <c r="H205" s="7" t="s">
        <v>62</v>
      </c>
      <c r="I205" s="7" t="s">
        <v>62</v>
      </c>
      <c r="J205" s="7" t="s">
        <v>62</v>
      </c>
      <c r="K205" s="7" t="s">
        <v>62</v>
      </c>
      <c r="L205" s="7" t="s">
        <v>62</v>
      </c>
      <c r="M205" s="7" t="s">
        <v>62</v>
      </c>
      <c r="N205" s="7" t="s">
        <v>62</v>
      </c>
      <c r="O205" s="7" t="s">
        <v>62</v>
      </c>
      <c r="P205" s="7" t="s">
        <v>62</v>
      </c>
      <c r="Q205" s="7" t="s">
        <v>62</v>
      </c>
      <c r="R205" s="20" t="s">
        <v>62</v>
      </c>
      <c r="S205" s="19" t="s">
        <v>62</v>
      </c>
      <c r="T205" s="19" t="s">
        <v>62</v>
      </c>
      <c r="U205" s="21"/>
      <c r="V205" s="10" t="s">
        <v>62</v>
      </c>
      <c r="W205" s="7" t="s">
        <v>62</v>
      </c>
      <c r="X205" s="19" t="s">
        <v>62</v>
      </c>
      <c r="Y205" s="21"/>
      <c r="Z205" s="10" t="s">
        <v>62</v>
      </c>
      <c r="AA205" s="7" t="s">
        <v>62</v>
      </c>
      <c r="AB205" s="7" t="s">
        <v>62</v>
      </c>
      <c r="AC205" s="7" t="s">
        <v>62</v>
      </c>
      <c r="AD205" s="7" t="s">
        <v>62</v>
      </c>
      <c r="AE205" s="7" t="s">
        <v>62</v>
      </c>
      <c r="AF205" s="7" t="s">
        <v>62</v>
      </c>
      <c r="AG205" s="7" t="s">
        <v>62</v>
      </c>
      <c r="AH205" s="7" t="s">
        <v>62</v>
      </c>
      <c r="AI205" s="7" t="s">
        <v>62</v>
      </c>
      <c r="AJ205" s="7" t="s">
        <v>62</v>
      </c>
      <c r="AK205" s="7" t="s">
        <v>62</v>
      </c>
      <c r="AL205" s="7" t="s">
        <v>62</v>
      </c>
      <c r="AM205" s="7" t="s">
        <v>62</v>
      </c>
      <c r="AN205" s="7" t="s">
        <v>62</v>
      </c>
      <c r="AO205" s="7" t="s">
        <v>62</v>
      </c>
      <c r="AP205" s="7" t="s">
        <v>62</v>
      </c>
      <c r="AQ205" s="22" t="s">
        <v>62</v>
      </c>
      <c r="AR205" s="22" t="s">
        <v>62</v>
      </c>
      <c r="AS205" s="22" t="s">
        <v>62</v>
      </c>
      <c r="AT205" s="21"/>
      <c r="AU205" s="10" t="s">
        <v>62</v>
      </c>
      <c r="AV205" s="7" t="s">
        <v>62</v>
      </c>
      <c r="AW205" s="22" t="s">
        <v>62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 t="s">
        <v>62</v>
      </c>
      <c r="H206" s="7" t="s">
        <v>62</v>
      </c>
      <c r="I206" s="7" t="s">
        <v>62</v>
      </c>
      <c r="J206" s="7" t="s">
        <v>62</v>
      </c>
      <c r="K206" s="7" t="s">
        <v>62</v>
      </c>
      <c r="L206" s="7" t="s">
        <v>62</v>
      </c>
      <c r="M206" s="7" t="s">
        <v>62</v>
      </c>
      <c r="N206" s="7" t="s">
        <v>62</v>
      </c>
      <c r="O206" s="7" t="s">
        <v>62</v>
      </c>
      <c r="P206" s="7" t="s">
        <v>62</v>
      </c>
      <c r="Q206" s="7" t="s">
        <v>62</v>
      </c>
      <c r="R206" s="20" t="s">
        <v>62</v>
      </c>
      <c r="S206" s="19" t="s">
        <v>62</v>
      </c>
      <c r="T206" s="19" t="s">
        <v>62</v>
      </c>
      <c r="U206" s="21"/>
      <c r="V206" s="10" t="s">
        <v>62</v>
      </c>
      <c r="W206" s="7" t="s">
        <v>62</v>
      </c>
      <c r="X206" s="19" t="s">
        <v>62</v>
      </c>
      <c r="Y206" s="21"/>
      <c r="Z206" s="10" t="s">
        <v>62</v>
      </c>
      <c r="AA206" s="7" t="s">
        <v>62</v>
      </c>
      <c r="AB206" s="7" t="s">
        <v>62</v>
      </c>
      <c r="AC206" s="7" t="s">
        <v>62</v>
      </c>
      <c r="AD206" s="7" t="s">
        <v>62</v>
      </c>
      <c r="AE206" s="7" t="s">
        <v>62</v>
      </c>
      <c r="AF206" s="7" t="s">
        <v>62</v>
      </c>
      <c r="AG206" s="7" t="s">
        <v>62</v>
      </c>
      <c r="AH206" s="7" t="s">
        <v>62</v>
      </c>
      <c r="AI206" s="7" t="s">
        <v>62</v>
      </c>
      <c r="AJ206" s="7" t="s">
        <v>62</v>
      </c>
      <c r="AK206" s="7" t="s">
        <v>62</v>
      </c>
      <c r="AL206" s="7" t="s">
        <v>62</v>
      </c>
      <c r="AM206" s="7" t="s">
        <v>62</v>
      </c>
      <c r="AN206" s="7" t="s">
        <v>62</v>
      </c>
      <c r="AO206" s="7" t="s">
        <v>62</v>
      </c>
      <c r="AP206" s="7" t="s">
        <v>62</v>
      </c>
      <c r="AQ206" s="22" t="s">
        <v>62</v>
      </c>
      <c r="AR206" s="22" t="s">
        <v>62</v>
      </c>
      <c r="AS206" s="22" t="s">
        <v>62</v>
      </c>
      <c r="AT206" s="21"/>
      <c r="AU206" s="10" t="s">
        <v>62</v>
      </c>
      <c r="AV206" s="7" t="s">
        <v>62</v>
      </c>
      <c r="AW206" s="22" t="s">
        <v>62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 t="s">
        <v>62</v>
      </c>
      <c r="H207" s="7" t="s">
        <v>62</v>
      </c>
      <c r="I207" s="7" t="s">
        <v>62</v>
      </c>
      <c r="J207" s="7" t="s">
        <v>62</v>
      </c>
      <c r="K207" s="7" t="s">
        <v>62</v>
      </c>
      <c r="L207" s="7" t="s">
        <v>62</v>
      </c>
      <c r="M207" s="7" t="s">
        <v>62</v>
      </c>
      <c r="N207" s="7" t="s">
        <v>62</v>
      </c>
      <c r="O207" s="7" t="s">
        <v>62</v>
      </c>
      <c r="P207" s="7" t="s">
        <v>62</v>
      </c>
      <c r="Q207" s="7" t="s">
        <v>62</v>
      </c>
      <c r="R207" s="20" t="s">
        <v>62</v>
      </c>
      <c r="S207" s="19" t="s">
        <v>62</v>
      </c>
      <c r="T207" s="19" t="s">
        <v>62</v>
      </c>
      <c r="U207" s="21"/>
      <c r="V207" s="10" t="s">
        <v>62</v>
      </c>
      <c r="W207" s="7" t="s">
        <v>62</v>
      </c>
      <c r="X207" s="19" t="s">
        <v>62</v>
      </c>
      <c r="Y207" s="21"/>
      <c r="Z207" s="10" t="s">
        <v>62</v>
      </c>
      <c r="AA207" s="7" t="s">
        <v>62</v>
      </c>
      <c r="AB207" s="7" t="s">
        <v>62</v>
      </c>
      <c r="AC207" s="7" t="s">
        <v>62</v>
      </c>
      <c r="AD207" s="7" t="s">
        <v>62</v>
      </c>
      <c r="AE207" s="7" t="s">
        <v>62</v>
      </c>
      <c r="AF207" s="7" t="s">
        <v>62</v>
      </c>
      <c r="AG207" s="7" t="s">
        <v>62</v>
      </c>
      <c r="AH207" s="7" t="s">
        <v>62</v>
      </c>
      <c r="AI207" s="7" t="s">
        <v>62</v>
      </c>
      <c r="AJ207" s="7" t="s">
        <v>62</v>
      </c>
      <c r="AK207" s="7" t="s">
        <v>62</v>
      </c>
      <c r="AL207" s="7" t="s">
        <v>62</v>
      </c>
      <c r="AM207" s="7" t="s">
        <v>62</v>
      </c>
      <c r="AN207" s="7" t="s">
        <v>62</v>
      </c>
      <c r="AO207" s="7" t="s">
        <v>62</v>
      </c>
      <c r="AP207" s="7" t="s">
        <v>62</v>
      </c>
      <c r="AQ207" s="22" t="s">
        <v>62</v>
      </c>
      <c r="AR207" s="22" t="s">
        <v>62</v>
      </c>
      <c r="AS207" s="22" t="s">
        <v>62</v>
      </c>
      <c r="AT207" s="21"/>
      <c r="AU207" s="10" t="s">
        <v>62</v>
      </c>
      <c r="AV207" s="7" t="s">
        <v>62</v>
      </c>
      <c r="AW207" s="22" t="s">
        <v>62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 t="s">
        <v>62</v>
      </c>
      <c r="H208" s="7" t="s">
        <v>62</v>
      </c>
      <c r="I208" s="7" t="s">
        <v>62</v>
      </c>
      <c r="J208" s="7" t="s">
        <v>62</v>
      </c>
      <c r="K208" s="7" t="s">
        <v>62</v>
      </c>
      <c r="L208" s="7" t="s">
        <v>62</v>
      </c>
      <c r="M208" s="7" t="s">
        <v>62</v>
      </c>
      <c r="N208" s="7" t="s">
        <v>62</v>
      </c>
      <c r="O208" s="7" t="s">
        <v>62</v>
      </c>
      <c r="P208" s="7" t="s">
        <v>62</v>
      </c>
      <c r="Q208" s="7" t="s">
        <v>62</v>
      </c>
      <c r="R208" s="20" t="s">
        <v>62</v>
      </c>
      <c r="S208" s="19" t="s">
        <v>62</v>
      </c>
      <c r="T208" s="19" t="s">
        <v>62</v>
      </c>
      <c r="U208" s="21"/>
      <c r="V208" s="10" t="s">
        <v>62</v>
      </c>
      <c r="W208" s="7" t="s">
        <v>62</v>
      </c>
      <c r="X208" s="19" t="s">
        <v>62</v>
      </c>
      <c r="Y208" s="21"/>
      <c r="Z208" s="10" t="s">
        <v>62</v>
      </c>
      <c r="AA208" s="7" t="s">
        <v>62</v>
      </c>
      <c r="AB208" s="7" t="s">
        <v>62</v>
      </c>
      <c r="AC208" s="7" t="s">
        <v>62</v>
      </c>
      <c r="AD208" s="7" t="s">
        <v>62</v>
      </c>
      <c r="AE208" s="7" t="s">
        <v>62</v>
      </c>
      <c r="AF208" s="7" t="s">
        <v>62</v>
      </c>
      <c r="AG208" s="7" t="s">
        <v>62</v>
      </c>
      <c r="AH208" s="7" t="s">
        <v>62</v>
      </c>
      <c r="AI208" s="7" t="s">
        <v>62</v>
      </c>
      <c r="AJ208" s="7" t="s">
        <v>62</v>
      </c>
      <c r="AK208" s="7" t="s">
        <v>62</v>
      </c>
      <c r="AL208" s="7" t="s">
        <v>62</v>
      </c>
      <c r="AM208" s="7" t="s">
        <v>62</v>
      </c>
      <c r="AN208" s="7" t="s">
        <v>62</v>
      </c>
      <c r="AO208" s="7" t="s">
        <v>62</v>
      </c>
      <c r="AP208" s="7" t="s">
        <v>62</v>
      </c>
      <c r="AQ208" s="22" t="s">
        <v>62</v>
      </c>
      <c r="AR208" s="22" t="s">
        <v>62</v>
      </c>
      <c r="AS208" s="22" t="s">
        <v>62</v>
      </c>
      <c r="AT208" s="21"/>
      <c r="AU208" s="10" t="s">
        <v>62</v>
      </c>
      <c r="AV208" s="7" t="s">
        <v>62</v>
      </c>
      <c r="AW208" s="22" t="s">
        <v>62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 t="s">
        <v>62</v>
      </c>
      <c r="H209" s="7" t="s">
        <v>62</v>
      </c>
      <c r="I209" s="7" t="s">
        <v>62</v>
      </c>
      <c r="J209" s="7" t="s">
        <v>62</v>
      </c>
      <c r="K209" s="7" t="s">
        <v>62</v>
      </c>
      <c r="L209" s="7" t="s">
        <v>62</v>
      </c>
      <c r="M209" s="7" t="s">
        <v>62</v>
      </c>
      <c r="N209" s="7" t="s">
        <v>62</v>
      </c>
      <c r="O209" s="7" t="s">
        <v>62</v>
      </c>
      <c r="P209" s="7" t="s">
        <v>62</v>
      </c>
      <c r="Q209" s="7" t="s">
        <v>62</v>
      </c>
      <c r="R209" s="20" t="s">
        <v>62</v>
      </c>
      <c r="S209" s="19" t="s">
        <v>62</v>
      </c>
      <c r="T209" s="19" t="s">
        <v>62</v>
      </c>
      <c r="U209" s="21"/>
      <c r="V209" s="10" t="s">
        <v>62</v>
      </c>
      <c r="W209" s="7" t="s">
        <v>62</v>
      </c>
      <c r="X209" s="19" t="s">
        <v>62</v>
      </c>
      <c r="Y209" s="21"/>
      <c r="Z209" s="10" t="s">
        <v>62</v>
      </c>
      <c r="AA209" s="7" t="s">
        <v>62</v>
      </c>
      <c r="AB209" s="7" t="s">
        <v>62</v>
      </c>
      <c r="AC209" s="7" t="s">
        <v>62</v>
      </c>
      <c r="AD209" s="7" t="s">
        <v>62</v>
      </c>
      <c r="AE209" s="7" t="s">
        <v>62</v>
      </c>
      <c r="AF209" s="7" t="s">
        <v>62</v>
      </c>
      <c r="AG209" s="7" t="s">
        <v>62</v>
      </c>
      <c r="AH209" s="7" t="s">
        <v>62</v>
      </c>
      <c r="AI209" s="7" t="s">
        <v>62</v>
      </c>
      <c r="AJ209" s="7" t="s">
        <v>62</v>
      </c>
      <c r="AK209" s="7" t="s">
        <v>62</v>
      </c>
      <c r="AL209" s="7" t="s">
        <v>62</v>
      </c>
      <c r="AM209" s="7" t="s">
        <v>62</v>
      </c>
      <c r="AN209" s="7" t="s">
        <v>62</v>
      </c>
      <c r="AO209" s="7" t="s">
        <v>62</v>
      </c>
      <c r="AP209" s="7" t="s">
        <v>62</v>
      </c>
      <c r="AQ209" s="22" t="s">
        <v>62</v>
      </c>
      <c r="AR209" s="22" t="s">
        <v>62</v>
      </c>
      <c r="AS209" s="22" t="s">
        <v>62</v>
      </c>
      <c r="AT209" s="21"/>
      <c r="AU209" s="10" t="s">
        <v>62</v>
      </c>
      <c r="AV209" s="7" t="s">
        <v>62</v>
      </c>
      <c r="AW209" s="22" t="s">
        <v>62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 t="s">
        <v>62</v>
      </c>
      <c r="H210" s="7" t="s">
        <v>62</v>
      </c>
      <c r="I210" s="7" t="s">
        <v>62</v>
      </c>
      <c r="J210" s="7" t="s">
        <v>62</v>
      </c>
      <c r="K210" s="7" t="s">
        <v>62</v>
      </c>
      <c r="L210" s="7" t="s">
        <v>62</v>
      </c>
      <c r="M210" s="7" t="s">
        <v>62</v>
      </c>
      <c r="N210" s="7" t="s">
        <v>62</v>
      </c>
      <c r="O210" s="7" t="s">
        <v>62</v>
      </c>
      <c r="P210" s="7" t="s">
        <v>62</v>
      </c>
      <c r="Q210" s="7" t="s">
        <v>62</v>
      </c>
      <c r="R210" s="20" t="s">
        <v>62</v>
      </c>
      <c r="S210" s="19" t="s">
        <v>62</v>
      </c>
      <c r="T210" s="19" t="s">
        <v>62</v>
      </c>
      <c r="U210" s="21"/>
      <c r="V210" s="10" t="s">
        <v>62</v>
      </c>
      <c r="W210" s="7" t="s">
        <v>62</v>
      </c>
      <c r="X210" s="19" t="s">
        <v>62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 t="s">
        <v>62</v>
      </c>
      <c r="AV210" s="7" t="s">
        <v>62</v>
      </c>
      <c r="AW210" s="22" t="s">
        <v>62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37</v>
      </c>
      <c r="G15">
        <f>COUNTBLANK(B18:B30)</f>
        <v>3</v>
      </c>
      <c r="H15">
        <f>COUNTIF(O18:O30,"&gt;0")+COUNTIF(G15,"&gt;0")</f>
        <v>1</v>
      </c>
      <c r="I15">
        <f>1/18*(E15*(E15-1)*(2*E15+5)-G15*(G15-1)*(2*G15+5)-SUM(P18:P30))</f>
        <v>330</v>
      </c>
      <c r="J15">
        <f>IF(F15&gt;0,(F15-1)/I15^(1/2),IF(F15=0,0,(F15+1)/I15^(1/2)))</f>
        <v>1.9817347772274492</v>
      </c>
      <c r="K15" s="4">
        <f>1-(1/(2*PI())^(1/2)*EXP(-(J15^2)/2))</f>
        <v>0.94400959245960792</v>
      </c>
      <c r="L15" s="5">
        <v>0.95</v>
      </c>
      <c r="M15" t="str">
        <f>IF(AND(J15&gt;1,K15&gt;L15),"UP",IF(AND(J15&lt;1,K15&gt;L15),"DOWN","NO TREND"))</f>
        <v>NO TREND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44152</v>
      </c>
      <c r="C17" s="2">
        <f>B17+1</f>
        <v>44153</v>
      </c>
      <c r="D17" s="2">
        <f t="shared" ref="D17:N17" si="0">C17+1</f>
        <v>44154</v>
      </c>
      <c r="E17" s="2">
        <f t="shared" si="0"/>
        <v>44155</v>
      </c>
      <c r="F17" s="2">
        <f t="shared" si="0"/>
        <v>44156</v>
      </c>
      <c r="G17" s="2">
        <f t="shared" si="0"/>
        <v>44157</v>
      </c>
      <c r="H17" s="2">
        <f t="shared" si="0"/>
        <v>44158</v>
      </c>
      <c r="I17" s="2">
        <f t="shared" si="0"/>
        <v>44159</v>
      </c>
      <c r="J17" s="2">
        <f t="shared" si="0"/>
        <v>44160</v>
      </c>
      <c r="K17" s="2">
        <f t="shared" si="0"/>
        <v>44161</v>
      </c>
      <c r="L17" s="2">
        <f t="shared" si="0"/>
        <v>44162</v>
      </c>
      <c r="M17" s="2">
        <f>L17+1</f>
        <v>44163</v>
      </c>
      <c r="N17" s="2">
        <f t="shared" si="0"/>
        <v>44164</v>
      </c>
      <c r="O17" t="s">
        <v>45</v>
      </c>
      <c r="P17" t="s">
        <v>47</v>
      </c>
    </row>
    <row r="18" spans="1:16">
      <c r="A18" s="2">
        <f>MAX(Data!A:A)-12</f>
        <v>44153</v>
      </c>
      <c r="B18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>1</v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44154</v>
      </c>
      <c r="B19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>1</v>
      </c>
      <c r="C19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>-1</v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44155</v>
      </c>
      <c r="B20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>1</v>
      </c>
      <c r="C20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>-1</v>
      </c>
      <c r="D20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>-1</v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44156</v>
      </c>
      <c r="B21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>-1</v>
      </c>
      <c r="C21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>-1</v>
      </c>
      <c r="D21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>-1</v>
      </c>
      <c r="E21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>-1</v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44157</v>
      </c>
      <c r="B22" t="str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/>
      </c>
      <c r="C22" t="str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/>
      </c>
      <c r="D22" t="str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/>
      </c>
      <c r="E22" t="str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/>
      </c>
      <c r="F22" t="str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/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44158</v>
      </c>
      <c r="B23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>1</v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1</v>
      </c>
      <c r="D23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>1</v>
      </c>
      <c r="E23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>1</v>
      </c>
      <c r="F23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>1</v>
      </c>
      <c r="G23" t="str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/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44159</v>
      </c>
      <c r="B24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>1</v>
      </c>
      <c r="C24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>1</v>
      </c>
      <c r="D24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>1</v>
      </c>
      <c r="E24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>1</v>
      </c>
      <c r="F24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>1</v>
      </c>
      <c r="G24" t="str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/>
      </c>
      <c r="H24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>1</v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44160</v>
      </c>
      <c r="B25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>1</v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1</v>
      </c>
      <c r="D25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>1</v>
      </c>
      <c r="E25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>1</v>
      </c>
      <c r="F25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>1</v>
      </c>
      <c r="G25" t="str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/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1</v>
      </c>
      <c r="I25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>1</v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44161</v>
      </c>
      <c r="B26" t="str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/>
      </c>
      <c r="C26" t="str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/>
      </c>
      <c r="D26" t="str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/>
      </c>
      <c r="E26" t="str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/>
      </c>
      <c r="F26" t="str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/>
      </c>
      <c r="G26" t="str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/>
      </c>
      <c r="H26" t="str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/>
      </c>
      <c r="I26" t="str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/>
      </c>
      <c r="J26" t="str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/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44162</v>
      </c>
      <c r="B27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>1</v>
      </c>
      <c r="C27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>1</v>
      </c>
      <c r="D27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>1</v>
      </c>
      <c r="E27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>1</v>
      </c>
      <c r="F27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>1</v>
      </c>
      <c r="G27" t="str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/>
      </c>
      <c r="H27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>1</v>
      </c>
      <c r="I27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>1</v>
      </c>
      <c r="J27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>-1</v>
      </c>
      <c r="K27" t="str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/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44163</v>
      </c>
      <c r="B28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>1</v>
      </c>
      <c r="C28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>1</v>
      </c>
      <c r="D28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>1</v>
      </c>
      <c r="E28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>1</v>
      </c>
      <c r="F28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>1</v>
      </c>
      <c r="G28" t="str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/>
      </c>
      <c r="H28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>1</v>
      </c>
      <c r="I28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>1</v>
      </c>
      <c r="J28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>-1</v>
      </c>
      <c r="K28" t="str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/>
      </c>
      <c r="L28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>1</v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44164</v>
      </c>
      <c r="B29" t="str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/>
      </c>
      <c r="C29" t="str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/>
      </c>
      <c r="D29" t="str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/>
      </c>
      <c r="E29" t="str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/>
      </c>
      <c r="F29" t="str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/>
      </c>
      <c r="G29" t="str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/>
      </c>
      <c r="H29" t="str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/>
      </c>
      <c r="I29" t="str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/>
      </c>
      <c r="J29" t="str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/>
      </c>
      <c r="K29" t="str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/>
      </c>
      <c r="L29" t="str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/>
      </c>
      <c r="M29" t="str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/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44165</v>
      </c>
      <c r="B30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>1</v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1</v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1</v>
      </c>
      <c r="E30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>1</v>
      </c>
      <c r="F30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>1</v>
      </c>
      <c r="G30" t="str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/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1</v>
      </c>
      <c r="I30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>1</v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1</v>
      </c>
      <c r="K30" t="str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/>
      </c>
      <c r="L30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>1</v>
      </c>
      <c r="M30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>1</v>
      </c>
      <c r="N30" t="str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/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44</v>
      </c>
      <c r="G34">
        <f>COUNTBLANK(B37:B49)</f>
        <v>3</v>
      </c>
      <c r="H34">
        <f>COUNTIF(O37:O49,"&gt;0")+COUNTIF(G34,"&gt;0")</f>
        <v>2</v>
      </c>
      <c r="I34">
        <f>1/18*(E34*(E34-1)*(2*E34+5)-G34*(G34-1)*(2*G34+5)-SUM(P37:P49))</f>
        <v>329</v>
      </c>
      <c r="J34">
        <f>IF(F34&gt;0,(F34-1)/I34^(1/2),IF(F34=0,0,(F34+1)/I34^(1/2)))</f>
        <v>2.3706667396058765</v>
      </c>
      <c r="K34" s="4">
        <f>1-(1/(2*PI())^(1/2)*EXP(-(J34^2)/2))</f>
        <v>0.97598241307236999</v>
      </c>
      <c r="L34" s="5">
        <v>0.95</v>
      </c>
      <c r="M34" t="str">
        <f>IF(AND(J34&gt;1,K34&gt;L34),"UP",IF(AND(J34&lt;1,K34&gt;L34),"DOWN","NO TREND"))</f>
        <v>UP</v>
      </c>
    </row>
    <row r="35" spans="1:16">
      <c r="H35" t="s">
        <v>41</v>
      </c>
    </row>
    <row r="36" spans="1:16">
      <c r="A36" t="s">
        <v>40</v>
      </c>
      <c r="B36" s="2">
        <f>A37-1</f>
        <v>44152</v>
      </c>
      <c r="C36" s="2">
        <f>B36+1</f>
        <v>44153</v>
      </c>
      <c r="D36" s="2">
        <f t="shared" ref="D36:L36" si="4">C36+1</f>
        <v>44154</v>
      </c>
      <c r="E36" s="2">
        <f t="shared" si="4"/>
        <v>44155</v>
      </c>
      <c r="F36" s="2">
        <f t="shared" si="4"/>
        <v>44156</v>
      </c>
      <c r="G36" s="2">
        <f t="shared" si="4"/>
        <v>44157</v>
      </c>
      <c r="H36" s="2">
        <f t="shared" si="4"/>
        <v>44158</v>
      </c>
      <c r="I36" s="2">
        <f t="shared" si="4"/>
        <v>44159</v>
      </c>
      <c r="J36" s="2">
        <f t="shared" si="4"/>
        <v>44160</v>
      </c>
      <c r="K36" s="2">
        <f t="shared" si="4"/>
        <v>44161</v>
      </c>
      <c r="L36" s="2">
        <f t="shared" si="4"/>
        <v>44162</v>
      </c>
      <c r="M36" s="2">
        <f>L36+1</f>
        <v>44163</v>
      </c>
      <c r="N36" s="2">
        <f t="shared" ref="N36" si="5">M36+1</f>
        <v>44164</v>
      </c>
      <c r="O36" t="s">
        <v>45</v>
      </c>
      <c r="P36" t="s">
        <v>47</v>
      </c>
    </row>
    <row r="37" spans="1:16">
      <c r="A37" s="2">
        <f>MAX(Data!A:A)-12</f>
        <v>44153</v>
      </c>
      <c r="B37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>1</v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44154</v>
      </c>
      <c r="B38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>1</v>
      </c>
      <c r="C38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>-1</v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44155</v>
      </c>
      <c r="B39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>1</v>
      </c>
      <c r="C39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>1</v>
      </c>
      <c r="D39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>1</v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44156</v>
      </c>
      <c r="B40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>1</v>
      </c>
      <c r="C40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>1</v>
      </c>
      <c r="D40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>1</v>
      </c>
      <c r="E40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>1</v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44157</v>
      </c>
      <c r="B41" t="str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/>
      </c>
      <c r="C41" t="str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/>
      </c>
      <c r="D41" t="str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/>
      </c>
      <c r="E41" t="str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/>
      </c>
      <c r="F41" t="str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/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44158</v>
      </c>
      <c r="B42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>1</v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1</v>
      </c>
      <c r="D42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>1</v>
      </c>
      <c r="E42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>1</v>
      </c>
      <c r="F42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>1</v>
      </c>
      <c r="G42" t="str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/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44159</v>
      </c>
      <c r="B43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>1</v>
      </c>
      <c r="C43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>1</v>
      </c>
      <c r="D43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>1</v>
      </c>
      <c r="E43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>1</v>
      </c>
      <c r="F43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>1</v>
      </c>
      <c r="G43" t="str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/>
      </c>
      <c r="H43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>-1</v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44160</v>
      </c>
      <c r="B44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>1</v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1</v>
      </c>
      <c r="D44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>1</v>
      </c>
      <c r="E44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>1</v>
      </c>
      <c r="F44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>1</v>
      </c>
      <c r="G44" t="str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/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1</v>
      </c>
      <c r="I44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>1</v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44161</v>
      </c>
      <c r="B45" t="str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/>
      </c>
      <c r="C45" t="str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/>
      </c>
      <c r="D45" t="str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/>
      </c>
      <c r="E45" t="str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/>
      </c>
      <c r="F45" t="str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/>
      </c>
      <c r="G45" t="str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/>
      </c>
      <c r="H45" t="str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/>
      </c>
      <c r="I45" t="str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/>
      </c>
      <c r="J45" t="str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/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44162</v>
      </c>
      <c r="B46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>1</v>
      </c>
      <c r="C46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>1</v>
      </c>
      <c r="D46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>1</v>
      </c>
      <c r="E46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>1</v>
      </c>
      <c r="F46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>1</v>
      </c>
      <c r="G46" t="str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/>
      </c>
      <c r="H46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>-1</v>
      </c>
      <c r="I46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>0</v>
      </c>
      <c r="J46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>-1</v>
      </c>
      <c r="K46" t="str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/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1</v>
      </c>
      <c r="P46">
        <f t="shared" si="7"/>
        <v>18</v>
      </c>
    </row>
    <row r="47" spans="1:16">
      <c r="A47" s="2">
        <f t="shared" si="8"/>
        <v>44163</v>
      </c>
      <c r="B47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>1</v>
      </c>
      <c r="C47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>1</v>
      </c>
      <c r="D47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>1</v>
      </c>
      <c r="E47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>1</v>
      </c>
      <c r="F47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>1</v>
      </c>
      <c r="G47" t="str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/>
      </c>
      <c r="H47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>1</v>
      </c>
      <c r="I47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>1</v>
      </c>
      <c r="J47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>-1</v>
      </c>
      <c r="K47" t="str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/>
      </c>
      <c r="L47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>1</v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">
        <f t="shared" si="8"/>
        <v>44164</v>
      </c>
      <c r="B48" t="str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/>
      </c>
      <c r="C48" t="str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/>
      </c>
      <c r="D48" t="str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/>
      </c>
      <c r="E48" t="str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/>
      </c>
      <c r="F48" t="str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/>
      </c>
      <c r="G48" t="str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/>
      </c>
      <c r="H48" t="str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/>
      </c>
      <c r="I48" t="str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/>
      </c>
      <c r="J48" t="str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/>
      </c>
      <c r="K48" t="str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/>
      </c>
      <c r="L48" t="str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/>
      </c>
      <c r="M48" t="str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/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">
        <f t="shared" si="8"/>
        <v>44165</v>
      </c>
      <c r="B49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>1</v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1</v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1</v>
      </c>
      <c r="E49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>1</v>
      </c>
      <c r="F49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>1</v>
      </c>
      <c r="G49" t="str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/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1</v>
      </c>
      <c r="I49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>1</v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1</v>
      </c>
      <c r="K49" t="str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/>
      </c>
      <c r="L49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>1</v>
      </c>
      <c r="M49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>1</v>
      </c>
      <c r="N49" t="str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/>
      </c>
      <c r="O49">
        <f t="shared" si="6"/>
        <v>0</v>
      </c>
      <c r="P49">
        <f t="shared" si="7"/>
        <v>0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-28</v>
      </c>
      <c r="G52">
        <f>COUNTBLANK(B55:B67)</f>
        <v>1</v>
      </c>
      <c r="H52">
        <f>COUNTIF(O55:O67,"&gt;0")+COUNTIF(G52,"&gt;0")</f>
        <v>1</v>
      </c>
      <c r="I52">
        <f>1/18*(E52*(E52-1)*(2*E52+5)-G52*(G52-1)*(2*G52+5)-SUM(P55:P67))</f>
        <v>333.66666666666663</v>
      </c>
      <c r="J52">
        <f>IF(F52&gt;0,(F52-1)/I52^(1/2),IF(F52=0,0,(F52+1)/I52^(1/2)))</f>
        <v>-1.4781120339186691</v>
      </c>
      <c r="K52" s="4">
        <f>1-(1/(2*PI())^(1/2)*EXP(-(J52^2)/2))</f>
        <v>0.86619156957500598</v>
      </c>
      <c r="L52" s="5">
        <v>0.95</v>
      </c>
      <c r="M52" t="str">
        <f>IF(AND(J52&gt;1,K52&gt;L52),"UP",IF(AND(J52&lt;1,K52&gt;L52),"DOWN","NO TREND"))</f>
        <v>NO TREND</v>
      </c>
    </row>
    <row r="53" spans="1:32">
      <c r="H53" t="s">
        <v>41</v>
      </c>
    </row>
    <row r="54" spans="1:32">
      <c r="A54" t="s">
        <v>40</v>
      </c>
      <c r="B54" s="2">
        <f>A55-1</f>
        <v>44152</v>
      </c>
      <c r="C54" s="2">
        <f>B54+1</f>
        <v>44153</v>
      </c>
      <c r="D54" s="2">
        <f t="shared" ref="D54:L54" si="9">C54+1</f>
        <v>44154</v>
      </c>
      <c r="E54" s="2">
        <f t="shared" si="9"/>
        <v>44155</v>
      </c>
      <c r="F54" s="2">
        <f t="shared" si="9"/>
        <v>44156</v>
      </c>
      <c r="G54" s="2">
        <f t="shared" si="9"/>
        <v>44157</v>
      </c>
      <c r="H54" s="2">
        <f t="shared" si="9"/>
        <v>44158</v>
      </c>
      <c r="I54" s="2">
        <f t="shared" si="9"/>
        <v>44159</v>
      </c>
      <c r="J54" s="2">
        <f t="shared" si="9"/>
        <v>44160</v>
      </c>
      <c r="K54" s="2">
        <f t="shared" si="9"/>
        <v>44161</v>
      </c>
      <c r="L54" s="2">
        <f t="shared" si="9"/>
        <v>44162</v>
      </c>
      <c r="M54" s="2">
        <f>L54+1</f>
        <v>44163</v>
      </c>
      <c r="N54" s="2">
        <f t="shared" ref="N54" si="10">M54+1</f>
        <v>44164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44153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-1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44154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44155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44156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-1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44157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-1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-1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-1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-1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-1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44158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-1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-1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-1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-1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-1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-1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44159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-1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-1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-1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-1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-1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44160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-1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-1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-1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44161</v>
      </c>
      <c r="B63" t="str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/>
      </c>
      <c r="C63" t="str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/>
      </c>
      <c r="D63" t="str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/>
      </c>
      <c r="E63" t="str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/>
      </c>
      <c r="F63" t="str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/>
      </c>
      <c r="G63" t="str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/>
      </c>
      <c r="H63" t="str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/>
      </c>
      <c r="I63" t="str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/>
      </c>
      <c r="J63" t="str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/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44162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-1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-1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-1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-1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-1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-1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-1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-1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-1</v>
      </c>
      <c r="K64" t="str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/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44163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-1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-1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-1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-1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-1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-1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-1</v>
      </c>
      <c r="K65" t="str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/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44164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-1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-1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-1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-1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-1</v>
      </c>
      <c r="K66" t="str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/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44165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-1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-1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-1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-1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-1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-1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-1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-1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-1</v>
      </c>
      <c r="K67" t="str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/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-1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-1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-29</v>
      </c>
      <c r="G70">
        <f>COUNTBLANK(B73:B85)</f>
        <v>1</v>
      </c>
      <c r="H70">
        <f>COUNTIF(O73:O85,"&gt;0")+COUNTIF(G70,"&gt;0")</f>
        <v>2</v>
      </c>
      <c r="I70">
        <f>1/18*(E70*(E70-1)*(2*E70+5)-G70*(G70-1)*(2*G70+5)-SUM(P73:P85))</f>
        <v>332.66666666666663</v>
      </c>
      <c r="J70">
        <f>IF(F70&gt;0,(F70-1)/I70^(1/2),IF(F70=0,0,(F70+1)/I70^(1/2)))</f>
        <v>-1.5351590884510007</v>
      </c>
      <c r="K70" s="4">
        <f>1-(1/(2*PI())^(1/2)*EXP(-(J70^2)/2))</f>
        <v>0.87721190897941081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44152</v>
      </c>
      <c r="C72" s="2">
        <f>B72+1</f>
        <v>44153</v>
      </c>
      <c r="D72" s="2">
        <f t="shared" ref="D72" si="14">C72+1</f>
        <v>44154</v>
      </c>
      <c r="E72" s="2">
        <f t="shared" ref="E72" si="15">D72+1</f>
        <v>44155</v>
      </c>
      <c r="F72" s="2">
        <f t="shared" ref="F72" si="16">E72+1</f>
        <v>44156</v>
      </c>
      <c r="G72" s="2">
        <f t="shared" ref="G72" si="17">F72+1</f>
        <v>44157</v>
      </c>
      <c r="H72" s="2">
        <f t="shared" ref="H72" si="18">G72+1</f>
        <v>44158</v>
      </c>
      <c r="I72" s="2">
        <f t="shared" ref="I72" si="19">H72+1</f>
        <v>44159</v>
      </c>
      <c r="J72" s="2">
        <f t="shared" ref="J72" si="20">I72+1</f>
        <v>44160</v>
      </c>
      <c r="K72" s="2">
        <f t="shared" ref="K72" si="21">J72+1</f>
        <v>44161</v>
      </c>
      <c r="L72" s="2">
        <f t="shared" ref="L72" si="22">K72+1</f>
        <v>44162</v>
      </c>
      <c r="M72" s="2">
        <f>L72+1</f>
        <v>44163</v>
      </c>
      <c r="N72" s="2">
        <f t="shared" ref="N72" si="23">M72+1</f>
        <v>44164</v>
      </c>
      <c r="O72" t="s">
        <v>45</v>
      </c>
      <c r="P72" t="s">
        <v>47</v>
      </c>
    </row>
    <row r="73" spans="1:18">
      <c r="A73" s="2">
        <f>MAX(Data!A:A)-12</f>
        <v>44153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-1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">
        <f>A73+1</f>
        <v>44154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-1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44155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-1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-1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44156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-1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-1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44157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-1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-1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-1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-1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-1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0</v>
      </c>
      <c r="P77">
        <f t="shared" si="25"/>
        <v>0</v>
      </c>
    </row>
    <row r="78" spans="1:18">
      <c r="A78" s="2">
        <f t="shared" si="26"/>
        <v>44158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-1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-1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-1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-1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-1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0</v>
      </c>
      <c r="P78">
        <f t="shared" si="25"/>
        <v>0</v>
      </c>
    </row>
    <row r="79" spans="1:18">
      <c r="A79" s="2">
        <f t="shared" si="26"/>
        <v>44159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-1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-1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-1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-1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0</v>
      </c>
      <c r="P79">
        <f t="shared" si="25"/>
        <v>0</v>
      </c>
    </row>
    <row r="80" spans="1:18">
      <c r="A80" s="2">
        <f t="shared" si="26"/>
        <v>44160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-1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-1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1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0</v>
      </c>
      <c r="P80">
        <f t="shared" si="25"/>
        <v>0</v>
      </c>
    </row>
    <row r="81" spans="1:16">
      <c r="A81" s="2">
        <f t="shared" si="26"/>
        <v>44161</v>
      </c>
      <c r="B81" t="str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/>
      </c>
      <c r="C81" t="str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/>
      </c>
      <c r="D81" t="str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/>
      </c>
      <c r="E81" t="str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/>
      </c>
      <c r="F81" t="str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/>
      </c>
      <c r="G81" t="str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/>
      </c>
      <c r="H81" t="str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/>
      </c>
      <c r="I81" t="str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/>
      </c>
      <c r="J81" t="str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/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">
        <f t="shared" si="26"/>
        <v>44162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-1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-1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-1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-1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-1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0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-1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-1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-1</v>
      </c>
      <c r="K82" t="str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/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1</v>
      </c>
      <c r="P82">
        <f t="shared" si="25"/>
        <v>18</v>
      </c>
    </row>
    <row r="83" spans="1:16">
      <c r="A83" s="2">
        <f t="shared" si="26"/>
        <v>44163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-1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-1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-1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-1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-1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-1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-1</v>
      </c>
      <c r="K83" t="str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/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0</v>
      </c>
      <c r="P83">
        <f t="shared" si="25"/>
        <v>0</v>
      </c>
    </row>
    <row r="84" spans="1:16">
      <c r="A84" s="2">
        <f t="shared" si="26"/>
        <v>44164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-1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-1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-1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-1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-1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-1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-1</v>
      </c>
      <c r="K84" t="str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/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-1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0</v>
      </c>
      <c r="P84">
        <f t="shared" si="25"/>
        <v>0</v>
      </c>
    </row>
    <row r="85" spans="1:16">
      <c r="A85" s="2">
        <f t="shared" si="26"/>
        <v>44165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-1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-1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-1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-1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-1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-1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-1</v>
      </c>
      <c r="K85" t="str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/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-1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1</v>
      </c>
      <c r="O85">
        <f t="shared" si="24"/>
        <v>0</v>
      </c>
      <c r="P85">
        <f t="shared" si="25"/>
        <v>0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-22</v>
      </c>
      <c r="G88">
        <f>COUNTBLANK(B91:B103)</f>
        <v>1</v>
      </c>
      <c r="H88">
        <f>COUNTIF(O91:O103,"&gt;0")+COUNTIF(G88,"&gt;0")</f>
        <v>1</v>
      </c>
      <c r="I88">
        <f>1/18*(E88*(E88-1)*(2*E88+5)-G88*(G88-1)*(2*G88+5)-SUM(P91:P103))</f>
        <v>333.66666666666663</v>
      </c>
      <c r="J88">
        <f>IF(F88&gt;0,(F88-1)/I88^(1/2),IF(F88=0,0,(F88+1)/I88^(1/2)))</f>
        <v>-1.1496426930478538</v>
      </c>
      <c r="K88" s="4">
        <f>1-(1/(2*PI())^(1/2)*EXP(-(J88^2)/2))</f>
        <v>0.79397910721394815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44152</v>
      </c>
      <c r="C90" s="2">
        <f>B90+1</f>
        <v>44153</v>
      </c>
      <c r="D90" s="2">
        <f t="shared" ref="D90" si="27">C90+1</f>
        <v>44154</v>
      </c>
      <c r="E90" s="2">
        <f t="shared" ref="E90" si="28">D90+1</f>
        <v>44155</v>
      </c>
      <c r="F90" s="2">
        <f t="shared" ref="F90" si="29">E90+1</f>
        <v>44156</v>
      </c>
      <c r="G90" s="2">
        <f t="shared" ref="G90" si="30">F90+1</f>
        <v>44157</v>
      </c>
      <c r="H90" s="2">
        <f t="shared" ref="H90" si="31">G90+1</f>
        <v>44158</v>
      </c>
      <c r="I90" s="2">
        <f t="shared" ref="I90" si="32">H90+1</f>
        <v>44159</v>
      </c>
      <c r="J90" s="2">
        <f t="shared" ref="J90" si="33">I90+1</f>
        <v>44160</v>
      </c>
      <c r="K90" s="2">
        <f t="shared" ref="K90" si="34">J90+1</f>
        <v>44161</v>
      </c>
      <c r="L90" s="2">
        <f t="shared" ref="L90" si="35">K90+1</f>
        <v>44162</v>
      </c>
      <c r="M90" s="2">
        <f>L90+1</f>
        <v>44163</v>
      </c>
      <c r="N90" s="2">
        <f t="shared" ref="N90" si="36">M90+1</f>
        <v>44164</v>
      </c>
      <c r="O90" t="s">
        <v>45</v>
      </c>
      <c r="P90" t="s">
        <v>47</v>
      </c>
    </row>
    <row r="91" spans="1:16">
      <c r="A91" s="2">
        <f>MAX(Data!A:A)-12</f>
        <v>44153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44154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44155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-1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44156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-1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-1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44157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-1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-1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-1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-1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44158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-1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-1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-1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-1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-1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44159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-1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-1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-1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-1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-1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-1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44160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44161</v>
      </c>
      <c r="B99" t="str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/>
      </c>
      <c r="C99" t="str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/>
      </c>
      <c r="D99" t="str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/>
      </c>
      <c r="E99" t="str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/>
      </c>
      <c r="F99" t="str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/>
      </c>
      <c r="G99" t="str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/>
      </c>
      <c r="H99" t="str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/>
      </c>
      <c r="I99" t="str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/>
      </c>
      <c r="J99" t="str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/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44162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-1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-1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-1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-1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-1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-1</v>
      </c>
      <c r="K100" t="str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/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44163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-1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-1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-1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-1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-1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-1</v>
      </c>
      <c r="K101" t="str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/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-1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44164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-1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-1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-1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-1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-1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-1</v>
      </c>
      <c r="K102" t="str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/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-1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-1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44165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-1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-1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-1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-1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-1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-1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-1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-1</v>
      </c>
      <c r="K103" t="str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/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-1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-1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-1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-30</v>
      </c>
      <c r="G106">
        <f>COUNTBLANK(B109:B121)</f>
        <v>1</v>
      </c>
      <c r="H106">
        <f>COUNTIF(O109:O121,"&gt;0")+COUNTIF(G106,"&gt;0")</f>
        <v>1</v>
      </c>
      <c r="I106">
        <f>1/18*(E106*(E106-1)*(2*E106+5)-G106*(G106-1)*(2*G106+5)-SUM(P109:P121))</f>
        <v>333.66666666666663</v>
      </c>
      <c r="J106">
        <f>IF(F106&gt;0,(F106-1)/I106^(1/2),IF(F106=0,0,(F106+1)/I106^(1/2)))</f>
        <v>-1.587601814208941</v>
      </c>
      <c r="K106" s="4">
        <f>1-(1/(2*PI())^(1/2)*EXP(-(J106^2)/2))</f>
        <v>0.88686554421940178</v>
      </c>
      <c r="L106" s="5">
        <v>0.95</v>
      </c>
      <c r="M106" t="str">
        <f>IF(AND(J106&gt;1,K106&gt;L106),"UP",IF(AND(J106&lt;1,K106&gt;L106),"DOWN","NO TREND"))</f>
        <v>NO TREND</v>
      </c>
    </row>
    <row r="107" spans="1:16">
      <c r="H107" t="s">
        <v>41</v>
      </c>
    </row>
    <row r="108" spans="1:16">
      <c r="A108" t="s">
        <v>40</v>
      </c>
      <c r="B108" s="2">
        <f>A109-1</f>
        <v>44152</v>
      </c>
      <c r="C108" s="2">
        <f>B108+1</f>
        <v>44153</v>
      </c>
      <c r="D108" s="2">
        <f t="shared" ref="D108" si="40">C108+1</f>
        <v>44154</v>
      </c>
      <c r="E108" s="2">
        <f t="shared" ref="E108" si="41">D108+1</f>
        <v>44155</v>
      </c>
      <c r="F108" s="2">
        <f t="shared" ref="F108" si="42">E108+1</f>
        <v>44156</v>
      </c>
      <c r="G108" s="2">
        <f t="shared" ref="G108" si="43">F108+1</f>
        <v>44157</v>
      </c>
      <c r="H108" s="2">
        <f t="shared" ref="H108" si="44">G108+1</f>
        <v>44158</v>
      </c>
      <c r="I108" s="2">
        <f t="shared" ref="I108" si="45">H108+1</f>
        <v>44159</v>
      </c>
      <c r="J108" s="2">
        <f t="shared" ref="J108" si="46">I108+1</f>
        <v>44160</v>
      </c>
      <c r="K108" s="2">
        <f t="shared" ref="K108" si="47">J108+1</f>
        <v>44161</v>
      </c>
      <c r="L108" s="2">
        <f t="shared" ref="L108" si="48">K108+1</f>
        <v>44162</v>
      </c>
      <c r="M108" s="2">
        <f>L108+1</f>
        <v>44163</v>
      </c>
      <c r="N108" s="2">
        <f t="shared" ref="N108" si="49">M108+1</f>
        <v>44164</v>
      </c>
      <c r="O108" t="s">
        <v>45</v>
      </c>
      <c r="P108" t="s">
        <v>47</v>
      </c>
    </row>
    <row r="109" spans="1:16">
      <c r="A109" s="2">
        <f>MAX(Data!A:A)-12</f>
        <v>44153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44154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44155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44156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-1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-1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44157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-1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-1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-1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-1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44158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-1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-1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-1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-1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-1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44159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-1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-1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-1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-1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-1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-1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44160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-1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44161</v>
      </c>
      <c r="B117" t="str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/>
      </c>
      <c r="C117" t="str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/>
      </c>
      <c r="D117" t="str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/>
      </c>
      <c r="E117" t="str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/>
      </c>
      <c r="F117" t="str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/>
      </c>
      <c r="G117" t="str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/>
      </c>
      <c r="H117" t="str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/>
      </c>
      <c r="I117" t="str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/>
      </c>
      <c r="J117" t="str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/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44162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-1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-1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-1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-1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-1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-1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-1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-1</v>
      </c>
      <c r="K118" t="str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/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44163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-1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-1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-1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-1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-1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-1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-1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-1</v>
      </c>
      <c r="K119" t="str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/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44164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-1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-1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-1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-1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-1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-1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-1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-1</v>
      </c>
      <c r="K120" t="str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/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-1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44165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-1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-1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-1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-1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-1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-1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-1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-1</v>
      </c>
      <c r="K121" t="str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/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-1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-1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-1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-34</v>
      </c>
      <c r="G124">
        <f>COUNTBLANK(B127:B139)</f>
        <v>1</v>
      </c>
      <c r="H124">
        <f>COUNTIF(O127:O139,"&gt;0")+COUNTIF(G124,"&gt;0")</f>
        <v>6</v>
      </c>
      <c r="I124">
        <f>1/18*(E124*(E124-1)*(2*E124+5)-G124*(G124-1)*(2*G124+5)-SUM(P127:P139))</f>
        <v>326</v>
      </c>
      <c r="J124">
        <f>IF(F124&gt;0,(F124-1)/I124^(1/2),IF(F124=0,0,(F124+1)/I124^(1/2)))</f>
        <v>-1.8277009595516474</v>
      </c>
      <c r="K124" s="4">
        <f>1-(1/(2*PI())^(1/2)*EXP(-(J124^2)/2))</f>
        <v>0.92491871347169341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44152</v>
      </c>
      <c r="C126" s="2">
        <f>B126+1</f>
        <v>44153</v>
      </c>
      <c r="D126" s="2">
        <f t="shared" ref="D126" si="53">C126+1</f>
        <v>44154</v>
      </c>
      <c r="E126" s="2">
        <f t="shared" ref="E126" si="54">D126+1</f>
        <v>44155</v>
      </c>
      <c r="F126" s="2">
        <f t="shared" ref="F126" si="55">E126+1</f>
        <v>44156</v>
      </c>
      <c r="G126" s="2">
        <f t="shared" ref="G126" si="56">F126+1</f>
        <v>44157</v>
      </c>
      <c r="H126" s="2">
        <f t="shared" ref="H126" si="57">G126+1</f>
        <v>44158</v>
      </c>
      <c r="I126" s="2">
        <f t="shared" ref="I126" si="58">H126+1</f>
        <v>44159</v>
      </c>
      <c r="J126" s="2">
        <f t="shared" ref="J126" si="59">I126+1</f>
        <v>44160</v>
      </c>
      <c r="K126" s="2">
        <f t="shared" ref="K126" si="60">J126+1</f>
        <v>44161</v>
      </c>
      <c r="L126" s="2">
        <f t="shared" ref="L126" si="61">K126+1</f>
        <v>44162</v>
      </c>
      <c r="M126" s="2">
        <f>L126+1</f>
        <v>44163</v>
      </c>
      <c r="N126" s="2">
        <f t="shared" ref="N126" si="62">M126+1</f>
        <v>44164</v>
      </c>
      <c r="O126" t="s">
        <v>45</v>
      </c>
      <c r="P126" t="s">
        <v>47</v>
      </c>
    </row>
    <row r="127" spans="1:16">
      <c r="A127" s="2">
        <f>MAX(Data!A:A)-12</f>
        <v>44153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-1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">
        <f>A127+1</f>
        <v>44154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-1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1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0</v>
      </c>
      <c r="P128">
        <f t="shared" ref="P128:P139" si="64">(O128+1)*((O128+1)-1)*(2*(O128+1)+5)</f>
        <v>0</v>
      </c>
    </row>
    <row r="129" spans="1:16">
      <c r="A129" s="2">
        <f t="shared" ref="A129:A139" si="65">A128+1</f>
        <v>44155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-1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1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1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0</v>
      </c>
      <c r="P129">
        <f t="shared" si="64"/>
        <v>0</v>
      </c>
    </row>
    <row r="130" spans="1:16">
      <c r="A130" s="2">
        <f t="shared" si="65"/>
        <v>44156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-1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-1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-1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0</v>
      </c>
      <c r="P130">
        <f t="shared" si="64"/>
        <v>0</v>
      </c>
    </row>
    <row r="131" spans="1:16">
      <c r="A131" s="2">
        <f t="shared" si="65"/>
        <v>44157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-1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-1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-1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-1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-1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0</v>
      </c>
      <c r="P131">
        <f t="shared" si="64"/>
        <v>0</v>
      </c>
    </row>
    <row r="132" spans="1:16">
      <c r="A132" s="2">
        <f t="shared" si="65"/>
        <v>44158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-1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-1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-1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-1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-1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-1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0</v>
      </c>
      <c r="P132">
        <f t="shared" si="64"/>
        <v>0</v>
      </c>
    </row>
    <row r="133" spans="1:16">
      <c r="A133" s="2">
        <f t="shared" si="65"/>
        <v>44159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-1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1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1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0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1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1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1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1</v>
      </c>
      <c r="P133">
        <f t="shared" si="64"/>
        <v>18</v>
      </c>
    </row>
    <row r="134" spans="1:16">
      <c r="A134" s="2">
        <f t="shared" si="65"/>
        <v>44160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-1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1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0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-1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1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1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-1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1</v>
      </c>
      <c r="P134">
        <f t="shared" si="64"/>
        <v>18</v>
      </c>
    </row>
    <row r="135" spans="1:16">
      <c r="A135" s="2">
        <f t="shared" si="65"/>
        <v>44161</v>
      </c>
      <c r="B135" t="str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/>
      </c>
      <c r="C135" t="str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/>
      </c>
      <c r="D135" t="str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/>
      </c>
      <c r="E135" t="str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/>
      </c>
      <c r="F135" t="str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/>
      </c>
      <c r="G135" t="str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/>
      </c>
      <c r="H135" t="str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/>
      </c>
      <c r="I135" t="str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/>
      </c>
      <c r="J135" t="str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/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0</v>
      </c>
      <c r="P135">
        <f t="shared" si="64"/>
        <v>0</v>
      </c>
    </row>
    <row r="136" spans="1:16">
      <c r="A136" s="2">
        <f t="shared" si="65"/>
        <v>44162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-1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1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-1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-1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-1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1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1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-1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-1</v>
      </c>
      <c r="K136" t="str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/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0</v>
      </c>
      <c r="P136">
        <f t="shared" si="64"/>
        <v>0</v>
      </c>
    </row>
    <row r="137" spans="1:16">
      <c r="A137" s="2">
        <f t="shared" si="65"/>
        <v>44163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-1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-1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-1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-1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-1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-1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0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-1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-1</v>
      </c>
      <c r="K137" t="str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/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-1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1</v>
      </c>
      <c r="P137">
        <f t="shared" si="64"/>
        <v>18</v>
      </c>
    </row>
    <row r="138" spans="1:16">
      <c r="A138" s="2">
        <f t="shared" si="65"/>
        <v>44164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-1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-1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-1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-1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-1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-1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0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-1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-1</v>
      </c>
      <c r="K138" t="str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/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-1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0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2</v>
      </c>
      <c r="P138">
        <f t="shared" si="64"/>
        <v>66</v>
      </c>
    </row>
    <row r="139" spans="1:16">
      <c r="A139" s="2">
        <f t="shared" si="65"/>
        <v>44165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-1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-1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-1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-1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-1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0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1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-1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-1</v>
      </c>
      <c r="K139" t="str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/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-1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1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1</v>
      </c>
      <c r="O139">
        <f t="shared" si="63"/>
        <v>1</v>
      </c>
      <c r="P139">
        <f t="shared" si="64"/>
        <v>18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-24</v>
      </c>
      <c r="G142">
        <f>COUNTBLANK(B145:B157)</f>
        <v>1</v>
      </c>
      <c r="H142">
        <f>COUNTIF(O145:O157,"&gt;0")+COUNTIF(G142,"&gt;0")</f>
        <v>7</v>
      </c>
      <c r="I142">
        <f>1/18*(E142*(E142-1)*(2*E142+5)-G142*(G142-1)*(2*G142+5)-SUM(P145:P157))</f>
        <v>322.33333333333331</v>
      </c>
      <c r="J142">
        <f>IF(F142&gt;0,(F142-1)/I142^(1/2),IF(F142=0,0,(F142+1)/I142^(1/2)))</f>
        <v>-1.2810769771184707</v>
      </c>
      <c r="K142" s="4">
        <f>1-(1/(2*PI())^(1/2)*EXP(-(J142^2)/2))</f>
        <v>0.82439491561717293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44152</v>
      </c>
      <c r="C144" s="2">
        <f>B144+1</f>
        <v>44153</v>
      </c>
      <c r="D144" s="2">
        <f t="shared" ref="D144" si="66">C144+1</f>
        <v>44154</v>
      </c>
      <c r="E144" s="2">
        <f t="shared" ref="E144" si="67">D144+1</f>
        <v>44155</v>
      </c>
      <c r="F144" s="2">
        <f t="shared" ref="F144" si="68">E144+1</f>
        <v>44156</v>
      </c>
      <c r="G144" s="2">
        <f t="shared" ref="G144" si="69">F144+1</f>
        <v>44157</v>
      </c>
      <c r="H144" s="2">
        <f t="shared" ref="H144" si="70">G144+1</f>
        <v>44158</v>
      </c>
      <c r="I144" s="2">
        <f t="shared" ref="I144" si="71">H144+1</f>
        <v>44159</v>
      </c>
      <c r="J144" s="2">
        <f t="shared" ref="J144" si="72">I144+1</f>
        <v>44160</v>
      </c>
      <c r="K144" s="2">
        <f t="shared" ref="K144" si="73">J144+1</f>
        <v>44161</v>
      </c>
      <c r="L144" s="2">
        <f t="shared" ref="L144" si="74">K144+1</f>
        <v>44162</v>
      </c>
      <c r="M144" s="2">
        <f>L144+1</f>
        <v>44163</v>
      </c>
      <c r="N144" s="2">
        <f t="shared" ref="N144" si="75">M144+1</f>
        <v>44164</v>
      </c>
      <c r="O144" t="s">
        <v>45</v>
      </c>
      <c r="P144" t="s">
        <v>47</v>
      </c>
    </row>
    <row r="145" spans="1:16">
      <c r="A145" s="2">
        <f>MAX(Data!A:A)-12</f>
        <v>44153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-1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44154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-1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1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">
        <f t="shared" ref="A147:A157" si="78">A146+1</f>
        <v>44155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-1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1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0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1</v>
      </c>
      <c r="P147">
        <f t="shared" si="77"/>
        <v>18</v>
      </c>
    </row>
    <row r="148" spans="1:16">
      <c r="A148" s="2">
        <f t="shared" si="78"/>
        <v>44156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-1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1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0</v>
      </c>
      <c r="P148">
        <f t="shared" si="77"/>
        <v>0</v>
      </c>
    </row>
    <row r="149" spans="1:16">
      <c r="A149" s="2">
        <f t="shared" si="78"/>
        <v>44157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-1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-1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-1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-1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-1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0</v>
      </c>
      <c r="P149">
        <f t="shared" si="77"/>
        <v>0</v>
      </c>
    </row>
    <row r="150" spans="1:16">
      <c r="A150" s="2">
        <f t="shared" si="78"/>
        <v>44158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-1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-1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-1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-1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-1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-1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0</v>
      </c>
      <c r="P150">
        <f t="shared" si="77"/>
        <v>0</v>
      </c>
    </row>
    <row r="151" spans="1:16">
      <c r="A151" s="2">
        <f t="shared" si="78"/>
        <v>44159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0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1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1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1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1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1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1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1</v>
      </c>
      <c r="P151">
        <f t="shared" si="77"/>
        <v>18</v>
      </c>
    </row>
    <row r="152" spans="1:16">
      <c r="A152" s="2">
        <f t="shared" si="78"/>
        <v>44160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0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1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1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1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1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1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0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2</v>
      </c>
      <c r="P152">
        <f t="shared" si="77"/>
        <v>66</v>
      </c>
    </row>
    <row r="153" spans="1:16">
      <c r="A153" s="2">
        <f t="shared" si="78"/>
        <v>44161</v>
      </c>
      <c r="B153" t="str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/>
      </c>
      <c r="C153" t="str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/>
      </c>
      <c r="D153" t="str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/>
      </c>
      <c r="E153" t="str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/>
      </c>
      <c r="F153" t="str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/>
      </c>
      <c r="G153" t="str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/>
      </c>
      <c r="H153" t="str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/>
      </c>
      <c r="I153" t="str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/>
      </c>
      <c r="J153" t="str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/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0</v>
      </c>
      <c r="P153">
        <f t="shared" si="77"/>
        <v>0</v>
      </c>
    </row>
    <row r="154" spans="1:16">
      <c r="A154" s="2">
        <f t="shared" si="78"/>
        <v>44162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-1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1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-1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-1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-1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1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1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-1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-1</v>
      </c>
      <c r="K154" t="str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/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0</v>
      </c>
      <c r="P154">
        <f t="shared" si="77"/>
        <v>0</v>
      </c>
    </row>
    <row r="155" spans="1:16">
      <c r="A155" s="2">
        <f t="shared" si="78"/>
        <v>44163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-1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-1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-1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-1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-1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-1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0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-1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-1</v>
      </c>
      <c r="K155" t="str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/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-1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1</v>
      </c>
      <c r="P155">
        <f t="shared" si="77"/>
        <v>18</v>
      </c>
    </row>
    <row r="156" spans="1:16">
      <c r="A156" s="2">
        <f t="shared" si="78"/>
        <v>44164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-1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-1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-1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-1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-1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-1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0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-1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-1</v>
      </c>
      <c r="K156" t="str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/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-1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0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2</v>
      </c>
      <c r="P156">
        <f t="shared" si="77"/>
        <v>66</v>
      </c>
    </row>
    <row r="157" spans="1:16">
      <c r="A157" s="2">
        <f t="shared" si="78"/>
        <v>44165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-1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-1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-1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-1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-1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0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1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-1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-1</v>
      </c>
      <c r="K157" t="str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/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-1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1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1</v>
      </c>
      <c r="O157">
        <f t="shared" si="76"/>
        <v>1</v>
      </c>
      <c r="P157">
        <f t="shared" si="77"/>
        <v>18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2020-12-01T17:19:39Z</dcterms:modified>
</cp:coreProperties>
</file>