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ofitability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1">
    <numFmt numFmtId="165" formatCode=";;;"/>
  </numFmts>
  <fonts count="4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20.0"/>
      <b val="true"/>
      <color indexed="55"/>
    </font>
    <font>
      <name val="Calibri"/>
      <sz val="14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>
      <alignment horizontal="center"/>
    </xf>
    <xf numFmtId="0" fontId="1" fillId="0" borderId="0" xfId="0" applyFont="true"/>
    <xf numFmtId="0" fontId="2" fillId="0" borderId="0" xfId="0" applyFont="true"/>
    <xf numFmtId="0" fontId="3" fillId="0" borderId="0" xfId="0" applyFont="true"/>
    <xf numFmtId="4" fontId="0" fillId="0" borderId="0" xfId="0" applyNumberFormat="true"/>
    <xf numFmtId="2" fontId="0" fillId="0" borderId="0" xfId="0" applyNumberFormat="true"/>
    <xf numFmtId="1" fontId="0" fillId="0" borderId="0" xfId="0" applyNumberFormat="true"/>
    <xf numFmtId="9" fontId="0" fillId="0" borderId="0" xfId="0" applyNumberFormat="true"/>
    <xf numFmtId="0" fontId="0" fillId="0" borderId="0" xfId="0">
      <alignment wrapText="true" vertical="top"/>
    </xf>
    <xf numFmtId="165" fontId="0" fillId="0" borderId="0" xfId="0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23.203125" customWidth="true"/>
    <col min="2" max="2" width="12.65625" customWidth="true"/>
    <col min="3" max="3" width="12.65625" customWidth="true"/>
    <col min="4" max="4" width="12.65625" customWidth="true"/>
    <col min="5" max="5" width="12.65625" customWidth="true"/>
    <col min="6" max="6" width="12.65625" customWidth="true"/>
    <col min="7" max="7" width="12.65625" customWidth="true"/>
    <col min="8" max="8" width="12.65625" customWidth="true"/>
    <col min="9" max="9" width="12.65625" customWidth="true"/>
    <col min="10" max="10" width="12.65625" customWidth="true"/>
    <col min="11" max="11" width="12.65625" customWidth="true"/>
    <col min="12" max="12" width="12.65625" customWidth="true"/>
    <col min="13" max="13" width="12.65625" customWidth="true"/>
    <col min="14" max="14" width="12.65625" customWidth="true"/>
    <col min="15" max="15" width="12.65625" customWidth="true"/>
    <col min="16" max="16" width="12.65625" customWidth="true"/>
    <col min="17" max="17" width="12.65625" customWidth="true"/>
    <col min="18" max="18" width="12.65625" customWidth="true"/>
    <col min="19" max="19" width="12.65625" customWidth="true"/>
    <col min="20" max="20" width="12.65625" customWidth="true"/>
    <col min="21" max="21" width="12.65625" customWidth="true"/>
  </cols>
  <sheetData>
    <row r="1">
      <c r="A1" s="3" t="inlineStr">
        <is>
          <t>Financial profitability</t>
        </is>
      </c>
    </row>
    <row r="2">
      <c r="A2" s="2" t="inlineStr">
        <is>
          <t>Year</t>
        </is>
      </c>
      <c r="B2" t="n">
        <v>1.0</v>
      </c>
      <c r="C2" t="n">
        <v>2.0</v>
      </c>
      <c r="D2" t="n">
        <v>3.0</v>
      </c>
      <c r="E2" t="n">
        <v>4.0</v>
      </c>
      <c r="F2" t="n">
        <v>5.0</v>
      </c>
      <c r="G2" t="n">
        <v>6.0</v>
      </c>
      <c r="H2" t="n">
        <v>7.0</v>
      </c>
      <c r="I2" t="n">
        <v>8.0</v>
      </c>
      <c r="J2" t="n">
        <v>9.0</v>
      </c>
      <c r="K2" t="n">
        <v>10.0</v>
      </c>
      <c r="L2" t="n">
        <v>11.0</v>
      </c>
      <c r="M2" t="n">
        <v>12.0</v>
      </c>
      <c r="N2" t="n">
        <v>13.0</v>
      </c>
      <c r="O2" t="n">
        <v>14.0</v>
      </c>
      <c r="P2" t="n">
        <v>15.0</v>
      </c>
      <c r="Q2" t="n">
        <v>16.0</v>
      </c>
      <c r="R2" t="n">
        <v>17.0</v>
      </c>
      <c r="S2" t="n">
        <v>18.0</v>
      </c>
      <c r="T2" t="n">
        <v>19.0</v>
      </c>
      <c r="U2" t="n">
        <v>20.0</v>
      </c>
    </row>
    <row r="3">
      <c r="A3" s="4" t="inlineStr">
        <is>
          <t>Income</t>
        </is>
      </c>
    </row>
    <row r="4">
      <c r="A4" t="inlineStr">
        <is>
          <t>Sales</t>
        </is>
      </c>
      <c r="B4" s="5" t="n">
        <v>995559.80625</v>
      </c>
      <c r="C4" s="5" t="n">
        <v>995559.80625</v>
      </c>
      <c r="D4" s="5" t="n">
        <v>995559.80625</v>
      </c>
      <c r="E4" s="5" t="n">
        <v>995559.80625</v>
      </c>
      <c r="F4" s="5" t="n">
        <v>995559.80625</v>
      </c>
      <c r="G4" s="5" t="n">
        <v>995559.8062499999</v>
      </c>
      <c r="H4" s="5" t="n">
        <v>995559.8062499999</v>
      </c>
      <c r="I4" s="5" t="n">
        <v>995559.8062499999</v>
      </c>
      <c r="J4" s="5" t="n">
        <v>995559.8062499999</v>
      </c>
      <c r="K4" s="5" t="n">
        <v>995559.8062499999</v>
      </c>
      <c r="L4" s="5" t="n">
        <v>995559.8062499999</v>
      </c>
      <c r="M4" s="5" t="n">
        <v>995559.8062499999</v>
      </c>
      <c r="N4" s="5" t="n">
        <v>995559.8062499999</v>
      </c>
      <c r="O4" s="5" t="n">
        <v>995559.8062499999</v>
      </c>
      <c r="P4" s="5" t="n">
        <v>995559.8062499999</v>
      </c>
      <c r="Q4" s="5" t="n">
        <v>995559.8062499999</v>
      </c>
      <c r="R4" s="5" t="n">
        <v>995559.8062499999</v>
      </c>
      <c r="S4" s="5" t="n">
        <v>995559.8062499999</v>
      </c>
      <c r="T4" s="5" t="n">
        <v>995559.8062499999</v>
      </c>
      <c r="U4" s="5" t="n">
        <v>995559.8062499999</v>
      </c>
    </row>
    <row r="5">
      <c r="A5" t="inlineStr">
        <is>
          <t>Salvage</t>
        </is>
      </c>
      <c r="B5" s="5" t="n">
        <v>0.0</v>
      </c>
      <c r="C5" s="5" t="n">
        <v>0.0</v>
      </c>
      <c r="D5" s="5" t="n">
        <v>0.0</v>
      </c>
      <c r="E5" s="5" t="n">
        <v>0.0</v>
      </c>
      <c r="F5" s="5" t="n">
        <v>0.0</v>
      </c>
      <c r="G5" s="5" t="n">
        <v>-9.0</v>
      </c>
      <c r="H5" s="5" t="n">
        <v>0.0</v>
      </c>
      <c r="I5" s="5" t="n">
        <v>0.0</v>
      </c>
      <c r="J5" s="5" t="n">
        <v>-136.0</v>
      </c>
      <c r="K5" s="5" t="n">
        <v>0.0</v>
      </c>
      <c r="L5" s="5" t="n">
        <v>14329.5</v>
      </c>
      <c r="M5" s="5" t="n">
        <v>0.0</v>
      </c>
      <c r="N5" s="5" t="n">
        <v>0.0</v>
      </c>
      <c r="O5" s="5" t="n">
        <v>0.0</v>
      </c>
      <c r="P5" s="5" t="n">
        <v>0.0</v>
      </c>
      <c r="Q5" s="5" t="n">
        <v>-9.0</v>
      </c>
      <c r="R5" s="5" t="n">
        <v>-136.0</v>
      </c>
      <c r="S5" s="5" t="n">
        <v>0.0</v>
      </c>
      <c r="T5" s="5" t="n">
        <v>0.0</v>
      </c>
      <c r="U5" s="5" t="n">
        <v>0.0</v>
      </c>
    </row>
    <row r="6">
      <c r="A6" t="inlineStr">
        <is>
          <t>Residual</t>
        </is>
      </c>
      <c r="B6" s="5" t="n">
        <v>0.0</v>
      </c>
      <c r="C6" s="5" t="n">
        <v>0.0</v>
      </c>
      <c r="D6" s="5" t="n">
        <v>0.0</v>
      </c>
      <c r="E6" s="5" t="n">
        <v>0.0</v>
      </c>
      <c r="F6" s="5" t="n">
        <v>0.0</v>
      </c>
      <c r="G6" s="5" t="n">
        <v>0.0</v>
      </c>
      <c r="H6" s="5" t="n">
        <v>0.0</v>
      </c>
      <c r="I6" s="5" t="n">
        <v>0.0</v>
      </c>
      <c r="J6" s="5" t="n">
        <v>0.0</v>
      </c>
      <c r="K6" s="5" t="n">
        <v>0.0</v>
      </c>
      <c r="L6" s="5" t="n">
        <v>0.0</v>
      </c>
      <c r="M6" s="5" t="n">
        <v>0.0</v>
      </c>
      <c r="N6" s="5" t="n">
        <v>0.0</v>
      </c>
      <c r="O6" s="5" t="n">
        <v>0.0</v>
      </c>
      <c r="P6" s="5" t="n">
        <v>0.0</v>
      </c>
      <c r="Q6" s="5" t="n">
        <v>0.0</v>
      </c>
      <c r="R6" s="5" t="n">
        <v>0.0</v>
      </c>
      <c r="S6" s="5" t="n">
        <v>0.0</v>
      </c>
      <c r="T6" s="5" t="n">
        <v>0.0</v>
      </c>
      <c r="U6" s="5" t="n">
        <v>661.5</v>
      </c>
    </row>
    <row r="7">
      <c r="A7" t="inlineStr">
        <is>
          <t>Total</t>
        </is>
      </c>
      <c r="B7" s="5">
        <f>SUM(B4:B6)</f>
        <v>0.0</v>
      </c>
      <c r="C7" s="5">
        <f>SUM(C4:C6)</f>
        <v>0.0</v>
      </c>
      <c r="D7" s="5">
        <f>SUM(D4:D6)</f>
        <v>0.0</v>
      </c>
      <c r="E7" s="5">
        <f>SUM(E4:E6)</f>
        <v>0.0</v>
      </c>
      <c r="F7" s="5">
        <f>SUM(F4:F6)</f>
        <v>0.0</v>
      </c>
      <c r="G7" s="5">
        <f>SUM(G4:G6)</f>
        <v>0.0</v>
      </c>
      <c r="H7" s="5">
        <f>SUM(H4:H6)</f>
        <v>0.0</v>
      </c>
      <c r="I7" s="5">
        <f>SUM(I4:I6)</f>
        <v>0.0</v>
      </c>
      <c r="J7" s="5">
        <f>SUM(J4:J6)</f>
        <v>0.0</v>
      </c>
      <c r="K7" s="5">
        <f>SUM(K4:K6)</f>
        <v>0.0</v>
      </c>
      <c r="L7" s="5">
        <f>SUM(L4:L6)</f>
        <v>0.0</v>
      </c>
      <c r="M7" s="5">
        <f>SUM(M4:M6)</f>
        <v>0.0</v>
      </c>
      <c r="N7" s="5">
        <f>SUM(N4:N6)</f>
        <v>0.0</v>
      </c>
      <c r="O7" s="5">
        <f>SUM(O4:O6)</f>
        <v>0.0</v>
      </c>
      <c r="P7" s="5">
        <f>SUM(P4:P6)</f>
        <v>0.0</v>
      </c>
      <c r="Q7" s="5">
        <f>SUM(Q4:Q6)</f>
        <v>0.0</v>
      </c>
      <c r="R7" s="5">
        <f>SUM(R4:R6)</f>
        <v>0.0</v>
      </c>
      <c r="S7" s="5">
        <f>SUM(S4:S6)</f>
        <v>0.0</v>
      </c>
      <c r="T7" s="5">
        <f>SUM(T4:T6)</f>
        <v>0.0</v>
      </c>
      <c r="U7" s="5">
        <f>SUM(U4:U6)</f>
        <v>0.0</v>
      </c>
    </row>
    <row r="9">
      <c r="A9" s="4" t="inlineStr">
        <is>
          <t>Costs</t>
        </is>
      </c>
    </row>
    <row r="10">
      <c r="A10" t="inlineStr">
        <is>
          <t>Operation</t>
        </is>
      </c>
      <c r="B10" s="5" t="n">
        <v>777839.79</v>
      </c>
      <c r="C10" s="5" t="n">
        <v>684307.29</v>
      </c>
      <c r="D10" s="5" t="n">
        <v>684307.29</v>
      </c>
      <c r="E10" s="5" t="n">
        <v>684307.29</v>
      </c>
      <c r="F10" s="5" t="n">
        <v>684307.29</v>
      </c>
      <c r="G10" s="5" t="n">
        <v>700020.7500000001</v>
      </c>
      <c r="H10" s="5" t="n">
        <v>700020.7500000001</v>
      </c>
      <c r="I10" s="5" t="n">
        <v>700020.7500000001</v>
      </c>
      <c r="J10" s="5" t="n">
        <v>700020.7500000001</v>
      </c>
      <c r="K10" s="5" t="n">
        <v>700020.7500000001</v>
      </c>
      <c r="L10" s="5" t="n">
        <v>700020.7500000001</v>
      </c>
      <c r="M10" s="5" t="n">
        <v>700020.7500000001</v>
      </c>
      <c r="N10" s="5" t="n">
        <v>700020.7500000001</v>
      </c>
      <c r="O10" s="5" t="n">
        <v>700020.7500000001</v>
      </c>
      <c r="P10" s="5" t="n">
        <v>700020.7500000001</v>
      </c>
      <c r="Q10" s="5" t="n">
        <v>700020.7500000001</v>
      </c>
      <c r="R10" s="5" t="n">
        <v>700020.7500000001</v>
      </c>
      <c r="S10" s="5" t="n">
        <v>700020.7500000001</v>
      </c>
      <c r="T10" s="5" t="n">
        <v>700020.7500000001</v>
      </c>
      <c r="U10" s="5" t="n">
        <v>700020.7500000001</v>
      </c>
    </row>
    <row r="11">
      <c r="A11" t="inlineStr">
        <is>
          <t>Replacement</t>
        </is>
      </c>
      <c r="B11" s="5" t="n">
        <v>0.0</v>
      </c>
      <c r="C11" s="5" t="n">
        <v>0.0</v>
      </c>
      <c r="D11" s="5" t="n">
        <v>0.0</v>
      </c>
      <c r="E11" s="5" t="n">
        <v>0.0</v>
      </c>
      <c r="F11" s="5" t="n">
        <v>0.0</v>
      </c>
      <c r="G11" s="5" t="n">
        <v>-90.0</v>
      </c>
      <c r="H11" s="5" t="n">
        <v>0.0</v>
      </c>
      <c r="I11" s="5" t="n">
        <v>0.0</v>
      </c>
      <c r="J11" s="5" t="n">
        <v>-27200.0</v>
      </c>
      <c r="K11" s="5" t="n">
        <v>0.0</v>
      </c>
      <c r="L11" s="5" t="n">
        <v>627982.5</v>
      </c>
      <c r="M11" s="5" t="n">
        <v>0.0</v>
      </c>
      <c r="N11" s="5" t="n">
        <v>0.0</v>
      </c>
      <c r="O11" s="5" t="n">
        <v>0.0</v>
      </c>
      <c r="P11" s="5" t="n">
        <v>0.0</v>
      </c>
      <c r="Q11" s="5" t="n">
        <v>-90.0</v>
      </c>
      <c r="R11" s="5" t="n">
        <v>-27200.0</v>
      </c>
      <c r="S11" s="5" t="n">
        <v>0.0</v>
      </c>
      <c r="T11" s="5" t="n">
        <v>0.0</v>
      </c>
      <c r="U11" s="5" t="n">
        <v>0.0</v>
      </c>
    </row>
    <row r="12">
      <c r="A12" t="inlineStr">
        <is>
          <t>General</t>
        </is>
      </c>
      <c r="B12" s="5" t="n">
        <v>85963.15</v>
      </c>
      <c r="C12" s="5" t="n">
        <v>85963.15</v>
      </c>
      <c r="D12" s="5" t="n">
        <v>85963.15</v>
      </c>
      <c r="E12" s="5" t="n">
        <v>85963.15</v>
      </c>
      <c r="F12" s="5" t="n">
        <v>85963.15</v>
      </c>
      <c r="G12" s="5" t="n">
        <v>85963.15</v>
      </c>
      <c r="H12" s="5" t="n">
        <v>85963.15</v>
      </c>
      <c r="I12" s="5" t="n">
        <v>85963.15</v>
      </c>
      <c r="J12" s="5" t="n">
        <v>85963.15</v>
      </c>
      <c r="K12" s="5" t="n">
        <v>85963.15</v>
      </c>
      <c r="L12" s="5" t="n">
        <v>85963.15</v>
      </c>
      <c r="M12" s="5" t="n">
        <v>85963.15</v>
      </c>
      <c r="N12" s="5" t="n">
        <v>85963.15</v>
      </c>
      <c r="O12" s="5" t="n">
        <v>85963.15</v>
      </c>
      <c r="P12" s="5" t="n">
        <v>85963.15</v>
      </c>
      <c r="Q12" s="5" t="n">
        <v>85963.15</v>
      </c>
      <c r="R12" s="5" t="n">
        <v>85963.15</v>
      </c>
      <c r="S12" s="5" t="n">
        <v>85963.15</v>
      </c>
      <c r="T12" s="5" t="n">
        <v>85963.15</v>
      </c>
      <c r="U12" s="5" t="n">
        <v>85963.15</v>
      </c>
    </row>
    <row r="13">
      <c r="A13" t="inlineStr">
        <is>
          <t>Maintenance</t>
        </is>
      </c>
      <c r="B13" s="5" t="n">
        <v>35321.75</v>
      </c>
      <c r="C13" s="5" t="n">
        <v>35321.75</v>
      </c>
      <c r="D13" s="5" t="n">
        <v>35321.75</v>
      </c>
      <c r="E13" s="5" t="n">
        <v>35321.75</v>
      </c>
      <c r="F13" s="5" t="n">
        <v>35321.75</v>
      </c>
      <c r="G13" s="5" t="n">
        <v>35321.75</v>
      </c>
      <c r="H13" s="5" t="n">
        <v>35321.75</v>
      </c>
      <c r="I13" s="5" t="n">
        <v>35321.75</v>
      </c>
      <c r="J13" s="5" t="n">
        <v>35321.75</v>
      </c>
      <c r="K13" s="5" t="n">
        <v>35321.75</v>
      </c>
      <c r="L13" s="5" t="n">
        <v>35321.75</v>
      </c>
      <c r="M13" s="5" t="n">
        <v>35321.75</v>
      </c>
      <c r="N13" s="5" t="n">
        <v>35321.75</v>
      </c>
      <c r="O13" s="5" t="n">
        <v>35321.75</v>
      </c>
      <c r="P13" s="5" t="n">
        <v>35321.75</v>
      </c>
      <c r="Q13" s="5" t="n">
        <v>35321.75</v>
      </c>
      <c r="R13" s="5" t="n">
        <v>35321.75</v>
      </c>
      <c r="S13" s="5" t="n">
        <v>35321.75</v>
      </c>
      <c r="T13" s="5" t="n">
        <v>35321.75</v>
      </c>
      <c r="U13" s="5" t="n">
        <v>35321.75</v>
      </c>
    </row>
    <row r="14">
      <c r="A14" t="inlineStr">
        <is>
          <t>Investment</t>
        </is>
      </c>
      <c r="B14" s="5" t="n">
        <v>889532.5</v>
      </c>
      <c r="C14" s="5" t="n">
        <v>0.0</v>
      </c>
      <c r="D14" s="5" t="n">
        <v>0.0</v>
      </c>
      <c r="E14" s="5" t="n">
        <v>0.0</v>
      </c>
      <c r="F14" s="5" t="n">
        <v>0.0</v>
      </c>
      <c r="G14" s="5" t="n">
        <v>0.0</v>
      </c>
      <c r="H14" s="5" t="n">
        <v>0.0</v>
      </c>
      <c r="I14" s="5" t="n">
        <v>0.0</v>
      </c>
      <c r="J14" s="5" t="n">
        <v>0.0</v>
      </c>
      <c r="K14" s="5" t="n">
        <v>0.0</v>
      </c>
      <c r="L14" s="5" t="n">
        <v>0.0</v>
      </c>
      <c r="M14" s="5" t="n">
        <v>0.0</v>
      </c>
      <c r="N14" s="5" t="n">
        <v>0.0</v>
      </c>
      <c r="O14" s="5" t="n">
        <v>0.0</v>
      </c>
      <c r="P14" s="5" t="n">
        <v>0.0</v>
      </c>
      <c r="Q14" s="5" t="n">
        <v>0.0</v>
      </c>
      <c r="R14" s="5" t="n">
        <v>0.0</v>
      </c>
      <c r="S14" s="5" t="n">
        <v>0.0</v>
      </c>
      <c r="T14" s="5" t="n">
        <v>0.0</v>
      </c>
      <c r="U14" s="5" t="n">
        <v>0.0</v>
      </c>
    </row>
    <row r="15">
      <c r="A15" t="inlineStr">
        <is>
          <t>Total</t>
        </is>
      </c>
      <c r="B15" s="5">
        <f>SUM(B10:B14)</f>
        <v>0.0</v>
      </c>
      <c r="C15" s="5">
        <f>SUM(C10:C14)</f>
        <v>0.0</v>
      </c>
      <c r="D15" s="5">
        <f>SUM(D10:D14)</f>
        <v>0.0</v>
      </c>
      <c r="E15" s="5">
        <f>SUM(E10:E14)</f>
        <v>0.0</v>
      </c>
      <c r="F15" s="5">
        <f>SUM(F10:F14)</f>
        <v>0.0</v>
      </c>
      <c r="G15" s="5">
        <f>SUM(G10:G14)</f>
        <v>0.0</v>
      </c>
      <c r="H15" s="5">
        <f>SUM(H10:H14)</f>
        <v>0.0</v>
      </c>
      <c r="I15" s="5">
        <f>SUM(I10:I14)</f>
        <v>0.0</v>
      </c>
      <c r="J15" s="5">
        <f>SUM(J10:J14)</f>
        <v>0.0</v>
      </c>
      <c r="K15" s="5">
        <f>SUM(K10:K14)</f>
        <v>0.0</v>
      </c>
      <c r="L15" s="5">
        <f>SUM(L10:L14)</f>
        <v>0.0</v>
      </c>
      <c r="M15" s="5">
        <f>SUM(M10:M14)</f>
        <v>0.0</v>
      </c>
      <c r="N15" s="5">
        <f>SUM(N10:N14)</f>
        <v>0.0</v>
      </c>
      <c r="O15" s="5">
        <f>SUM(O10:O14)</f>
        <v>0.0</v>
      </c>
      <c r="P15" s="5">
        <f>SUM(P10:P14)</f>
        <v>0.0</v>
      </c>
      <c r="Q15" s="5">
        <f>SUM(Q10:Q14)</f>
        <v>0.0</v>
      </c>
      <c r="R15" s="5">
        <f>SUM(R10:R14)</f>
        <v>0.0</v>
      </c>
      <c r="S15" s="5">
        <f>SUM(S10:S14)</f>
        <v>0.0</v>
      </c>
      <c r="T15" s="5">
        <f>SUM(T10:T14)</f>
        <v>0.0</v>
      </c>
      <c r="U15" s="5">
        <f>SUM(U10:U14)</f>
        <v>0.0</v>
      </c>
    </row>
    <row r="16">
      <c r="A16" t="inlineStr">
        <is>
          <t>Net income before donation</t>
        </is>
      </c>
      <c r="B16" s="5">
        <f>SUM(B7-B15)</f>
        <v>0.0</v>
      </c>
      <c r="C16" s="5">
        <f>SUM(C7-C15)</f>
        <v>0.0</v>
      </c>
      <c r="D16" s="5">
        <f>SUM(D7-D15)</f>
        <v>0.0</v>
      </c>
      <c r="E16" s="5">
        <f>SUM(E7-E15)</f>
        <v>0.0</v>
      </c>
      <c r="F16" s="5">
        <f>SUM(F7-F15)</f>
        <v>0.0</v>
      </c>
      <c r="G16" s="5">
        <f>SUM(G7-G15)</f>
        <v>0.0</v>
      </c>
      <c r="H16" s="5">
        <f>SUM(H7-H15)</f>
        <v>0.0</v>
      </c>
      <c r="I16" s="5">
        <f>SUM(I7-I15)</f>
        <v>0.0</v>
      </c>
      <c r="J16" s="5">
        <f>SUM(J7-J15)</f>
        <v>0.0</v>
      </c>
      <c r="K16" s="5">
        <f>SUM(K7-K15)</f>
        <v>0.0</v>
      </c>
      <c r="L16" s="5">
        <f>SUM(L7-L15)</f>
        <v>0.0</v>
      </c>
      <c r="M16" s="5">
        <f>SUM(M7-M15)</f>
        <v>0.0</v>
      </c>
      <c r="N16" s="5">
        <f>SUM(N7-N15)</f>
        <v>0.0</v>
      </c>
      <c r="O16" s="5">
        <f>SUM(O7-O15)</f>
        <v>0.0</v>
      </c>
      <c r="P16" s="5">
        <f>SUM(P7-P15)</f>
        <v>0.0</v>
      </c>
      <c r="Q16" s="5">
        <f>SUM(Q7-Q15)</f>
        <v>0.0</v>
      </c>
      <c r="R16" s="5">
        <f>SUM(R7-R15)</f>
        <v>0.0</v>
      </c>
      <c r="S16" s="5">
        <f>SUM(S7-S15)</f>
        <v>0.0</v>
      </c>
      <c r="T16" s="5">
        <f>SUM(T7-T15)</f>
        <v>0.0</v>
      </c>
      <c r="U16" s="5">
        <f>SUM(U7-U15)</f>
        <v>0.0</v>
      </c>
    </row>
    <row r="18">
      <c r="A18" s="4" t="inlineStr">
        <is>
          <t>Donations</t>
        </is>
      </c>
    </row>
    <row r="19">
      <c r="A19" t="inlineStr">
        <is>
          <t>Working capital</t>
        </is>
      </c>
      <c r="B19" s="5" t="n">
        <v>0.0</v>
      </c>
      <c r="C19" s="5" t="n">
        <v>0.0</v>
      </c>
      <c r="D19" s="5" t="n">
        <v>0.0</v>
      </c>
      <c r="E19" s="5" t="n">
        <v>0.0</v>
      </c>
      <c r="F19" s="5" t="n">
        <v>0.0</v>
      </c>
      <c r="G19" s="5" t="n">
        <v>0.0</v>
      </c>
      <c r="H19" s="5" t="n">
        <v>0.0</v>
      </c>
      <c r="I19" s="5" t="n">
        <v>0.0</v>
      </c>
      <c r="J19" s="5" t="n">
        <v>0.0</v>
      </c>
      <c r="K19" s="5" t="n">
        <v>0.0</v>
      </c>
      <c r="L19" s="5" t="n">
        <v>0.0</v>
      </c>
      <c r="M19" s="5" t="n">
        <v>0.0</v>
      </c>
      <c r="N19" s="5" t="n">
        <v>0.0</v>
      </c>
      <c r="O19" s="5" t="n">
        <v>0.0</v>
      </c>
      <c r="P19" s="5" t="n">
        <v>0.0</v>
      </c>
      <c r="Q19" s="5" t="n">
        <v>0.0</v>
      </c>
      <c r="R19" s="5" t="n">
        <v>0.0</v>
      </c>
      <c r="S19" s="5" t="n">
        <v>0.0</v>
      </c>
      <c r="T19" s="5" t="n">
        <v>0.0</v>
      </c>
      <c r="U19" s="5" t="n">
        <v>0.0</v>
      </c>
    </row>
    <row r="20">
      <c r="A20" t="inlineStr">
        <is>
          <t>Investment</t>
        </is>
      </c>
      <c r="B20" s="5" t="n">
        <v>0.0</v>
      </c>
      <c r="C20" s="5" t="n">
        <v>0.0</v>
      </c>
      <c r="D20" s="5" t="n">
        <v>0.0</v>
      </c>
      <c r="E20" s="5" t="n">
        <v>0.0</v>
      </c>
      <c r="F20" s="5" t="n">
        <v>0.0</v>
      </c>
      <c r="G20" s="5" t="n">
        <v>0.0</v>
      </c>
      <c r="H20" s="5" t="n">
        <v>0.0</v>
      </c>
      <c r="I20" s="5" t="n">
        <v>0.0</v>
      </c>
      <c r="J20" s="5" t="n">
        <v>0.0</v>
      </c>
      <c r="K20" s="5" t="n">
        <v>0.0</v>
      </c>
      <c r="L20" s="5" t="n">
        <v>0.0</v>
      </c>
      <c r="M20" s="5" t="n">
        <v>0.0</v>
      </c>
      <c r="N20" s="5" t="n">
        <v>0.0</v>
      </c>
      <c r="O20" s="5" t="n">
        <v>0.0</v>
      </c>
      <c r="P20" s="5" t="n">
        <v>0.0</v>
      </c>
      <c r="Q20" s="5" t="n">
        <v>0.0</v>
      </c>
      <c r="R20" s="5" t="n">
        <v>0.0</v>
      </c>
      <c r="S20" s="5" t="n">
        <v>0.0</v>
      </c>
      <c r="T20" s="5" t="n">
        <v>0.0</v>
      </c>
      <c r="U20" s="5" t="n">
        <v>0.0</v>
      </c>
    </row>
    <row r="21">
      <c r="A21" t="inlineStr">
        <is>
          <t>Total</t>
        </is>
      </c>
      <c r="B21" s="5">
        <f>B19+B20</f>
        <v>0.0</v>
      </c>
      <c r="C21" s="5">
        <f>C19+C20</f>
        <v>0.0</v>
      </c>
      <c r="D21" s="5">
        <f>D19+D20</f>
        <v>0.0</v>
      </c>
      <c r="E21" s="5">
        <f>E19+E20</f>
        <v>0.0</v>
      </c>
      <c r="F21" s="5">
        <f>F19+F20</f>
        <v>0.0</v>
      </c>
      <c r="G21" s="5">
        <f>G19+G20</f>
        <v>0.0</v>
      </c>
      <c r="H21" s="5">
        <f>H19+H20</f>
        <v>0.0</v>
      </c>
      <c r="I21" s="5">
        <f>I19+I20</f>
        <v>0.0</v>
      </c>
      <c r="J21" s="5">
        <f>J19+J20</f>
        <v>0.0</v>
      </c>
      <c r="K21" s="5">
        <f>K19+K20</f>
        <v>0.0</v>
      </c>
      <c r="L21" s="5">
        <f>L19+L20</f>
        <v>0.0</v>
      </c>
      <c r="M21" s="5">
        <f>M19+M20</f>
        <v>0.0</v>
      </c>
      <c r="N21" s="5">
        <f>N19+N20</f>
        <v>0.0</v>
      </c>
      <c r="O21" s="5">
        <f>O19+O20</f>
        <v>0.0</v>
      </c>
      <c r="P21" s="5">
        <f>P19+P20</f>
        <v>0.0</v>
      </c>
      <c r="Q21" s="5">
        <f>Q19+Q20</f>
        <v>0.0</v>
      </c>
      <c r="R21" s="5">
        <f>R19+R20</f>
        <v>0.0</v>
      </c>
      <c r="S21" s="5">
        <f>S19+S20</f>
        <v>0.0</v>
      </c>
      <c r="T21" s="5">
        <f>T19+T20</f>
        <v>0.0</v>
      </c>
      <c r="U21" s="5">
        <f>U19+U20</f>
        <v>0.0</v>
      </c>
    </row>
    <row r="22">
      <c r="A22" t="inlineStr">
        <is>
          <t>Net income after donation</t>
        </is>
      </c>
      <c r="B22" s="5">
        <f>B16+B21</f>
        <v>0.0</v>
      </c>
      <c r="C22" s="5">
        <f>C16+C21</f>
        <v>0.0</v>
      </c>
      <c r="D22" s="5">
        <f>D16+D21</f>
        <v>0.0</v>
      </c>
      <c r="E22" s="5">
        <f>E16+E21</f>
        <v>0.0</v>
      </c>
      <c r="F22" s="5">
        <f>F16+F21</f>
        <v>0.0</v>
      </c>
      <c r="G22" s="5">
        <f>G16+G21</f>
        <v>0.0</v>
      </c>
      <c r="H22" s="5">
        <f>H16+H21</f>
        <v>0.0</v>
      </c>
      <c r="I22" s="5">
        <f>I16+I21</f>
        <v>0.0</v>
      </c>
      <c r="J22" s="5">
        <f>J16+J21</f>
        <v>0.0</v>
      </c>
      <c r="K22" s="5">
        <f>K16+K21</f>
        <v>0.0</v>
      </c>
      <c r="L22" s="5">
        <f>L16+L21</f>
        <v>0.0</v>
      </c>
      <c r="M22" s="5">
        <f>M16+M21</f>
        <v>0.0</v>
      </c>
      <c r="N22" s="5">
        <f>N16+N21</f>
        <v>0.0</v>
      </c>
      <c r="O22" s="5">
        <f>O16+O21</f>
        <v>0.0</v>
      </c>
      <c r="P22" s="5">
        <f>P16+P21</f>
        <v>0.0</v>
      </c>
      <c r="Q22" s="5">
        <f>Q16+Q21</f>
        <v>0.0</v>
      </c>
      <c r="R22" s="5">
        <f>R16+R21</f>
        <v>0.0</v>
      </c>
      <c r="S22" s="5">
        <f>S16+S21</f>
        <v>0.0</v>
      </c>
      <c r="T22" s="5">
        <f>T16+T21</f>
        <v>0.0</v>
      </c>
      <c r="U22" s="5">
        <f>U16+U21</f>
        <v>0.0</v>
      </c>
    </row>
    <row r="24">
      <c r="A24" s="2" t="inlineStr">
        <is>
          <t>Total before donation minus investment in first year</t>
        </is>
      </c>
    </row>
    <row r="25">
      <c r="A25" s="5">
        <f>-1*B14</f>
        <v>0.0</v>
      </c>
      <c r="B25" s="5">
        <f>B16-A25</f>
        <v>0.0</v>
      </c>
      <c r="C25" s="5">
        <f>C16</f>
        <v>0.0</v>
      </c>
      <c r="D25" s="5">
        <f>D16</f>
        <v>0.0</v>
      </c>
      <c r="E25" s="5">
        <f>E16</f>
        <v>0.0</v>
      </c>
      <c r="F25" s="5">
        <f>F16</f>
        <v>0.0</v>
      </c>
      <c r="G25" s="5">
        <f>G16</f>
        <v>0.0</v>
      </c>
      <c r="H25" s="5">
        <f>H16</f>
        <v>0.0</v>
      </c>
      <c r="I25" s="5">
        <f>I16</f>
        <v>0.0</v>
      </c>
      <c r="J25" s="5">
        <f>J16</f>
        <v>0.0</v>
      </c>
      <c r="K25" s="5">
        <f>K16</f>
        <v>0.0</v>
      </c>
      <c r="L25" s="5">
        <f>L16</f>
        <v>0.0</v>
      </c>
      <c r="M25" s="5">
        <f>M16</f>
        <v>0.0</v>
      </c>
      <c r="N25" s="5">
        <f>N16</f>
        <v>0.0</v>
      </c>
      <c r="O25" s="5">
        <f>O16</f>
        <v>0.0</v>
      </c>
      <c r="P25" s="5">
        <f>P16</f>
        <v>0.0</v>
      </c>
      <c r="Q25" s="5">
        <f>Q16</f>
        <v>0.0</v>
      </c>
      <c r="R25" s="5">
        <f>R16</f>
        <v>0.0</v>
      </c>
      <c r="S25" s="5">
        <f>S16</f>
        <v>0.0</v>
      </c>
      <c r="T25" s="5">
        <f>T16</f>
        <v>0.0</v>
      </c>
      <c r="U25" s="5">
        <f>U16</f>
        <v>0.0</v>
      </c>
    </row>
    <row r="26">
      <c r="A26" s="2" t="inlineStr">
        <is>
          <t>Total after donation minus investment in first year</t>
        </is>
      </c>
    </row>
    <row r="27">
      <c r="A27" s="5">
        <f>A25+B20</f>
        <v>0.0</v>
      </c>
      <c r="B27" s="5">
        <f>B22-A27</f>
        <v>0.0</v>
      </c>
      <c r="C27" s="5">
        <f>C22</f>
        <v>0.0</v>
      </c>
      <c r="D27" s="5">
        <f>D22</f>
        <v>0.0</v>
      </c>
      <c r="E27" s="5">
        <f>E22</f>
        <v>0.0</v>
      </c>
      <c r="F27" s="5">
        <f>F22</f>
        <v>0.0</v>
      </c>
      <c r="G27" s="5">
        <f>G22</f>
        <v>0.0</v>
      </c>
      <c r="H27" s="5">
        <f>H22</f>
        <v>0.0</v>
      </c>
      <c r="I27" s="5">
        <f>I22</f>
        <v>0.0</v>
      </c>
      <c r="J27" s="5">
        <f>J22</f>
        <v>0.0</v>
      </c>
      <c r="K27" s="5">
        <f>K22</f>
        <v>0.0</v>
      </c>
      <c r="L27" s="5">
        <f>L22</f>
        <v>0.0</v>
      </c>
      <c r="M27" s="5">
        <f>M22</f>
        <v>0.0</v>
      </c>
      <c r="N27" s="5">
        <f>N22</f>
        <v>0.0</v>
      </c>
      <c r="O27" s="5">
        <f>O22</f>
        <v>0.0</v>
      </c>
      <c r="P27" s="5">
        <f>P22</f>
        <v>0.0</v>
      </c>
      <c r="Q27" s="5">
        <f>Q22</f>
        <v>0.0</v>
      </c>
      <c r="R27" s="5">
        <f>R22</f>
        <v>0.0</v>
      </c>
      <c r="S27" s="5">
        <f>S22</f>
        <v>0.0</v>
      </c>
      <c r="T27" s="5">
        <f>T22</f>
        <v>0.0</v>
      </c>
      <c r="U27" s="5">
        <f>U22</f>
        <v>0.0</v>
      </c>
    </row>
    <row r="29">
      <c r="A29" s="4" t="inlineStr">
        <is>
          <t>Indicators</t>
        </is>
      </c>
    </row>
    <row r="30">
      <c r="B30" s="4" t="inlineStr">
        <is>
          <t>(all costs)</t>
        </is>
      </c>
      <c r="E30" s="4" t="inlineStr">
        <is>
          <t>(applicant)</t>
        </is>
      </c>
    </row>
    <row r="31">
      <c r="A31" t="inlineStr">
        <is>
          <t>IRR</t>
        </is>
      </c>
      <c r="B31" s="8">
        <f>IF(ISNUMBER(IRR(A25:U25)),IRR(A25:U25),"Undefined")</f>
        <v>0.0</v>
      </c>
      <c r="E31" s="8">
        <f>IF(ISNUMBER(IRR(A27:U27)),IRR(A27:U27),"Undefined")</f>
        <v>0.0</v>
      </c>
    </row>
    <row r="32">
      <c r="A32" t="inlineStr">
        <is>
          <t>NPV</t>
        </is>
      </c>
      <c r="B32" s="5">
        <f>IF(ISNUMBER(NPV(0.030000,B25:U25)),NPV(0.030000,B25:U25)+A25,"Undefined")</f>
        <v>0.0</v>
      </c>
      <c r="E32" s="5">
        <f>IF(ISNUMBER(NPV(0.030000,B27:U27)),NPV(0.030000,B27:U27)+A27,"Undefined")</f>
        <v>0.0</v>
      </c>
    </row>
  </sheetData>
  <mergeCells>
    <mergeCell ref="A24:U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2015-03-18T10:49:09Z</dcterms:created>
  <dc:creator>Apache POI</dc:creator>
</coreProperties>
</file>