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Investment detail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26" i="1"/>
  <c r="G26"/>
  <c r="F26"/>
  <c r="E26"/>
  <c r="H24"/>
  <c r="G24"/>
  <c r="F24"/>
  <c r="E24"/>
  <c r="H23"/>
  <c r="E23"/>
  <c r="H22"/>
  <c r="E22"/>
  <c r="H18"/>
  <c r="G18"/>
  <c r="F18"/>
  <c r="E18"/>
  <c r="H17"/>
  <c r="E17"/>
  <c r="H16"/>
  <c r="E16"/>
  <c r="H12"/>
  <c r="G12"/>
  <c r="F12"/>
  <c r="E12"/>
  <c r="H11"/>
  <c r="E11"/>
  <c r="H10"/>
  <c r="E10"/>
  <c r="H9"/>
  <c r="E9"/>
  <c r="H8"/>
  <c r="E8"/>
  <c r="H7"/>
  <c r="E7"/>
  <c r="H6"/>
  <c r="E6"/>
  <c r="H5"/>
  <c r="E5"/>
  <c r="H4"/>
  <c r="E4"/>
</calcChain>
</file>

<file path=xl/sharedStrings.xml><?xml version="1.0" encoding="utf-8"?>
<sst xmlns="http://schemas.openxmlformats.org/spreadsheetml/2006/main" count="78" uniqueCount="38">
  <si>
    <t>Assets</t>
  </si>
  <si>
    <t>Description</t>
  </si>
  <si>
    <t>Unit type</t>
  </si>
  <si>
    <t>Number of units</t>
  </si>
  <si>
    <t>Unit cost</t>
  </si>
  <si>
    <t>Total cost</t>
  </si>
  <si>
    <t>Donated resources</t>
  </si>
  <si>
    <t>Own resources</t>
  </si>
  <si>
    <t>Financed resources</t>
  </si>
  <si>
    <t>Economic life (years)</t>
  </si>
  <si>
    <t>Annual maintenance cost/unit</t>
  </si>
  <si>
    <t>Salvage value/unit</t>
  </si>
  <si>
    <t>Replace</t>
  </si>
  <si>
    <t>Year begin</t>
  </si>
  <si>
    <t>Outboard Engines</t>
  </si>
  <si>
    <t>Each</t>
  </si>
  <si>
    <t>Life Jackets</t>
  </si>
  <si>
    <t>Outboard engine</t>
  </si>
  <si>
    <t>each</t>
  </si>
  <si>
    <t>Jetties</t>
  </si>
  <si>
    <t>Fuel Drums</t>
  </si>
  <si>
    <t>Drum</t>
  </si>
  <si>
    <t>Store Sheds</t>
  </si>
  <si>
    <t>Canoe</t>
  </si>
  <si>
    <t>Vessel</t>
  </si>
  <si>
    <t>Canoes</t>
  </si>
  <si>
    <t>Subtotal</t>
  </si>
  <si>
    <t>Labour</t>
  </si>
  <si>
    <t/>
  </si>
  <si>
    <t>p/year(s)</t>
  </si>
  <si>
    <t>Professional services</t>
  </si>
  <si>
    <t>Training</t>
  </si>
  <si>
    <t>Contract</t>
  </si>
  <si>
    <t>Engineering</t>
  </si>
  <si>
    <t>Total</t>
  </si>
  <si>
    <t>#</t>
    <phoneticPr fontId="4" type="noConversion"/>
  </si>
  <si>
    <t>#</t>
    <phoneticPr fontId="4" type="noConversion"/>
  </si>
  <si>
    <t>Investment detail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</si>
</sst>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scheme val="minor"/>
    </font>
    <font>
      <b/>
      <sz val="11"/>
      <name val="Calibri"/>
    </font>
    <font>
      <b/>
      <sz val="20"/>
      <color indexed="55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26"/>
  <sheetViews>
    <sheetView tabSelected="1" workbookViewId="0"/>
  </sheetViews>
  <sheetFormatPr baseColWidth="10" defaultColWidth="8.83203125" defaultRowHeight="14"/>
  <cols>
    <col min="1" max="1" width="23.33203125" customWidth="1"/>
    <col min="2" max="2" width="10.5" customWidth="1"/>
    <col min="4" max="8" width="8.83203125" style="4"/>
    <col min="10" max="11" width="8.83203125" style="4"/>
  </cols>
  <sheetData>
    <row r="1" spans="1:13" ht="25">
      <c r="A1" s="2" t="s">
        <v>37</v>
      </c>
    </row>
    <row r="2" spans="1:13" ht="18">
      <c r="A2" s="3" t="s">
        <v>0</v>
      </c>
    </row>
    <row r="3" spans="1:1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</row>
    <row r="4" spans="1:13">
      <c r="A4" t="s">
        <v>14</v>
      </c>
      <c r="B4" t="s">
        <v>15</v>
      </c>
      <c r="C4">
        <v>4</v>
      </c>
      <c r="D4" s="4">
        <v>2400</v>
      </c>
      <c r="E4" s="4">
        <f t="shared" ref="E4:E11" si="0">C4*D4</f>
        <v>9600</v>
      </c>
      <c r="F4" s="4">
        <v>0</v>
      </c>
      <c r="G4" s="4">
        <v>0</v>
      </c>
      <c r="H4" s="4">
        <f t="shared" ref="H4:H11" si="1">E4-F4-G4</f>
        <v>9600</v>
      </c>
      <c r="I4">
        <v>5</v>
      </c>
      <c r="J4" s="4">
        <v>960</v>
      </c>
      <c r="K4" s="4">
        <v>600</v>
      </c>
      <c r="L4" t="s">
        <v>35</v>
      </c>
      <c r="M4">
        <v>1</v>
      </c>
    </row>
    <row r="5" spans="1:13">
      <c r="A5" t="s">
        <v>16</v>
      </c>
      <c r="B5" t="s">
        <v>15</v>
      </c>
      <c r="C5">
        <v>100</v>
      </c>
      <c r="D5" s="4">
        <v>60</v>
      </c>
      <c r="E5" s="4">
        <f t="shared" si="0"/>
        <v>6000</v>
      </c>
      <c r="F5" s="4">
        <v>0</v>
      </c>
      <c r="G5" s="4">
        <v>0</v>
      </c>
      <c r="H5" s="4">
        <f t="shared" si="1"/>
        <v>6000</v>
      </c>
      <c r="I5">
        <v>6</v>
      </c>
      <c r="J5" s="4">
        <v>0</v>
      </c>
      <c r="K5" s="4">
        <v>0</v>
      </c>
      <c r="L5" t="s">
        <v>35</v>
      </c>
      <c r="M5">
        <v>1</v>
      </c>
    </row>
    <row r="6" spans="1:13">
      <c r="A6" t="s">
        <v>17</v>
      </c>
      <c r="B6" t="s">
        <v>18</v>
      </c>
      <c r="C6">
        <v>1</v>
      </c>
      <c r="D6" s="4">
        <v>2400</v>
      </c>
      <c r="E6" s="4">
        <f t="shared" si="0"/>
        <v>2400</v>
      </c>
      <c r="F6" s="4">
        <v>0</v>
      </c>
      <c r="G6" s="4">
        <v>0</v>
      </c>
      <c r="H6" s="4">
        <f t="shared" si="1"/>
        <v>2400</v>
      </c>
      <c r="I6">
        <v>5</v>
      </c>
      <c r="J6" s="4">
        <v>240</v>
      </c>
      <c r="K6" s="4">
        <v>600</v>
      </c>
      <c r="L6" t="s">
        <v>35</v>
      </c>
      <c r="M6">
        <v>4</v>
      </c>
    </row>
    <row r="7" spans="1:13">
      <c r="A7" t="s">
        <v>19</v>
      </c>
      <c r="B7" t="s">
        <v>15</v>
      </c>
      <c r="C7">
        <v>14</v>
      </c>
      <c r="D7" s="4">
        <v>1200</v>
      </c>
      <c r="E7" s="4">
        <f t="shared" si="0"/>
        <v>16800</v>
      </c>
      <c r="F7" s="4">
        <v>0</v>
      </c>
      <c r="G7" s="4">
        <v>5000</v>
      </c>
      <c r="H7" s="4">
        <f t="shared" si="1"/>
        <v>11800</v>
      </c>
      <c r="I7">
        <v>15</v>
      </c>
      <c r="J7" s="4">
        <v>840</v>
      </c>
      <c r="K7" s="4">
        <v>0</v>
      </c>
      <c r="L7" t="s">
        <v>35</v>
      </c>
      <c r="M7">
        <v>1</v>
      </c>
    </row>
    <row r="8" spans="1:13">
      <c r="A8" t="s">
        <v>20</v>
      </c>
      <c r="B8" t="s">
        <v>21</v>
      </c>
      <c r="C8">
        <v>12</v>
      </c>
      <c r="D8" s="4">
        <v>75</v>
      </c>
      <c r="E8" s="4">
        <f t="shared" si="0"/>
        <v>900</v>
      </c>
      <c r="F8" s="4">
        <v>0</v>
      </c>
      <c r="G8" s="4">
        <v>0</v>
      </c>
      <c r="H8" s="4">
        <f t="shared" si="1"/>
        <v>900</v>
      </c>
      <c r="I8">
        <v>6</v>
      </c>
      <c r="J8" s="4">
        <v>0</v>
      </c>
      <c r="K8" s="4">
        <v>25</v>
      </c>
      <c r="M8">
        <v>1</v>
      </c>
    </row>
    <row r="9" spans="1:13">
      <c r="A9" t="s">
        <v>22</v>
      </c>
      <c r="B9" t="s">
        <v>15</v>
      </c>
      <c r="C9">
        <v>2</v>
      </c>
      <c r="D9" s="4">
        <v>1600</v>
      </c>
      <c r="E9" s="4">
        <f t="shared" si="0"/>
        <v>3200</v>
      </c>
      <c r="F9" s="4">
        <v>0</v>
      </c>
      <c r="G9" s="4">
        <v>500</v>
      </c>
      <c r="H9" s="4">
        <f t="shared" si="1"/>
        <v>2700</v>
      </c>
      <c r="I9">
        <v>15</v>
      </c>
      <c r="J9" s="4">
        <v>80</v>
      </c>
      <c r="K9" s="4">
        <v>150</v>
      </c>
      <c r="L9" t="s">
        <v>35</v>
      </c>
      <c r="M9">
        <v>1</v>
      </c>
    </row>
    <row r="10" spans="1:13">
      <c r="A10" t="s">
        <v>23</v>
      </c>
      <c r="B10" t="s">
        <v>24</v>
      </c>
      <c r="C10">
        <v>1</v>
      </c>
      <c r="D10" s="4">
        <v>3750</v>
      </c>
      <c r="E10" s="4">
        <f t="shared" si="0"/>
        <v>3750</v>
      </c>
      <c r="F10" s="4">
        <v>0</v>
      </c>
      <c r="G10" s="4">
        <v>0</v>
      </c>
      <c r="H10" s="4">
        <f t="shared" si="1"/>
        <v>3750</v>
      </c>
      <c r="I10">
        <v>8</v>
      </c>
      <c r="J10" s="4">
        <v>187.5</v>
      </c>
      <c r="K10" s="4">
        <v>75</v>
      </c>
      <c r="L10" t="s">
        <v>36</v>
      </c>
      <c r="M10">
        <v>4</v>
      </c>
    </row>
    <row r="11" spans="1:13">
      <c r="A11" t="s">
        <v>25</v>
      </c>
      <c r="B11" t="s">
        <v>24</v>
      </c>
      <c r="C11">
        <v>4</v>
      </c>
      <c r="D11" s="4">
        <v>3750</v>
      </c>
      <c r="E11" s="4">
        <f t="shared" si="0"/>
        <v>15000</v>
      </c>
      <c r="F11" s="4">
        <v>0</v>
      </c>
      <c r="G11" s="4">
        <v>0</v>
      </c>
      <c r="H11" s="4">
        <f t="shared" si="1"/>
        <v>15000</v>
      </c>
      <c r="I11">
        <v>8</v>
      </c>
      <c r="J11" s="4">
        <v>750</v>
      </c>
      <c r="K11" s="4">
        <v>250</v>
      </c>
      <c r="L11" t="s">
        <v>35</v>
      </c>
      <c r="M11">
        <v>1</v>
      </c>
    </row>
    <row r="12" spans="1:13">
      <c r="D12" s="1" t="s">
        <v>26</v>
      </c>
      <c r="E12" s="4">
        <f>SUM(E4:E11)</f>
        <v>57650</v>
      </c>
      <c r="F12" s="4">
        <f>SUM(F4:F11)</f>
        <v>0</v>
      </c>
      <c r="G12" s="4">
        <f>SUM(G4:G11)</f>
        <v>5500</v>
      </c>
      <c r="H12" s="4">
        <f>SUM(H4:H11)</f>
        <v>52150</v>
      </c>
    </row>
    <row r="14" spans="1:13" ht="18">
      <c r="A14" s="3" t="s">
        <v>27</v>
      </c>
    </row>
    <row r="15" spans="1:13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28</v>
      </c>
      <c r="J15" s="1" t="s">
        <v>28</v>
      </c>
      <c r="K15" s="1" t="s">
        <v>28</v>
      </c>
      <c r="L15" s="1" t="s">
        <v>28</v>
      </c>
      <c r="M15" s="1" t="s">
        <v>13</v>
      </c>
    </row>
    <row r="16" spans="1:13">
      <c r="A16" t="s">
        <v>19</v>
      </c>
      <c r="B16" t="s">
        <v>29</v>
      </c>
      <c r="C16">
        <v>420</v>
      </c>
      <c r="D16" s="4">
        <v>10</v>
      </c>
      <c r="E16" s="4">
        <f>C16*D16</f>
        <v>4200</v>
      </c>
      <c r="F16" s="4">
        <v>0</v>
      </c>
      <c r="G16" s="4">
        <v>2800</v>
      </c>
      <c r="H16" s="4">
        <f>E16-F16-G16</f>
        <v>1400</v>
      </c>
      <c r="M16">
        <v>1</v>
      </c>
    </row>
    <row r="17" spans="1:13">
      <c r="A17" t="s">
        <v>22</v>
      </c>
      <c r="B17" t="s">
        <v>29</v>
      </c>
      <c r="C17">
        <v>160</v>
      </c>
      <c r="D17" s="4">
        <v>10</v>
      </c>
      <c r="E17" s="4">
        <f>C17*D17</f>
        <v>1600</v>
      </c>
      <c r="F17" s="4">
        <v>0</v>
      </c>
      <c r="G17" s="4">
        <v>500</v>
      </c>
      <c r="H17" s="4">
        <f>E17-F17-G17</f>
        <v>1100</v>
      </c>
      <c r="M17">
        <v>1</v>
      </c>
    </row>
    <row r="18" spans="1:13">
      <c r="D18" s="1" t="s">
        <v>26</v>
      </c>
      <c r="E18" s="4">
        <f>SUM(E16:E17)</f>
        <v>5800</v>
      </c>
      <c r="F18" s="4">
        <f>SUM(F16:F17)</f>
        <v>0</v>
      </c>
      <c r="G18" s="4">
        <f>SUM(G16:G17)</f>
        <v>3300</v>
      </c>
      <c r="H18" s="4">
        <f>SUM(H16:H17)</f>
        <v>2500</v>
      </c>
    </row>
    <row r="20" spans="1:13" ht="18">
      <c r="A20" s="3" t="s">
        <v>30</v>
      </c>
    </row>
    <row r="21" spans="1:13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28</v>
      </c>
      <c r="J21" s="1" t="s">
        <v>28</v>
      </c>
      <c r="K21" s="1" t="s">
        <v>28</v>
      </c>
      <c r="L21" s="1" t="s">
        <v>28</v>
      </c>
      <c r="M21" s="1" t="s">
        <v>13</v>
      </c>
    </row>
    <row r="22" spans="1:13">
      <c r="A22" t="s">
        <v>31</v>
      </c>
      <c r="B22" t="s">
        <v>32</v>
      </c>
      <c r="C22">
        <v>1</v>
      </c>
      <c r="D22" s="4">
        <v>600</v>
      </c>
      <c r="E22" s="4">
        <f>C22*D22</f>
        <v>600</v>
      </c>
      <c r="F22" s="4">
        <v>600</v>
      </c>
      <c r="G22" s="4">
        <v>0</v>
      </c>
      <c r="H22" s="4">
        <f>E22-F22-G22</f>
        <v>0</v>
      </c>
      <c r="M22">
        <v>1</v>
      </c>
    </row>
    <row r="23" spans="1:13">
      <c r="A23" t="s">
        <v>33</v>
      </c>
      <c r="B23" t="s">
        <v>32</v>
      </c>
      <c r="C23">
        <v>1</v>
      </c>
      <c r="D23" s="4">
        <v>750</v>
      </c>
      <c r="E23" s="4">
        <f>C23*D23</f>
        <v>750</v>
      </c>
      <c r="F23" s="4">
        <v>750</v>
      </c>
      <c r="G23" s="4">
        <v>0</v>
      </c>
      <c r="H23" s="4">
        <f>E23-F23-G23</f>
        <v>0</v>
      </c>
      <c r="M23">
        <v>1</v>
      </c>
    </row>
    <row r="24" spans="1:13">
      <c r="D24" s="1" t="s">
        <v>26</v>
      </c>
      <c r="E24" s="4">
        <f>SUM(E22:E23)</f>
        <v>1350</v>
      </c>
      <c r="F24" s="4">
        <f>SUM(F22:F23)</f>
        <v>1350</v>
      </c>
      <c r="G24" s="4">
        <f>SUM(G22:G23)</f>
        <v>0</v>
      </c>
      <c r="H24" s="4">
        <f>SUM(H22:H23)</f>
        <v>0</v>
      </c>
    </row>
    <row r="25" spans="1:13">
      <c r="D25" s="1"/>
    </row>
    <row r="26" spans="1:13">
      <c r="D26" s="1" t="s">
        <v>34</v>
      </c>
      <c r="E26" s="4">
        <f>E12+E18+E24</f>
        <v>64800</v>
      </c>
      <c r="F26" s="4">
        <f>F12+F18+F24</f>
        <v>1350</v>
      </c>
      <c r="G26" s="4">
        <f>G12+G18+G24</f>
        <v>8800</v>
      </c>
      <c r="H26" s="4">
        <f>H12+H18+H24</f>
        <v>54650</v>
      </c>
    </row>
  </sheetData>
  <phoneticPr fontId="4" type="noConversion"/>
  <dataValidations count="1">
    <dataValidation type="list" allowBlank="1" showErrorMessage="1" sqref="B16:B17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Investment detail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2013-10-12T08:43:47Z</dcterms:created>
  <dcterms:modified xsi:type="dcterms:W3CDTF">2015-01-27T15:34:13Z</dcterms:modified>
</cp:coreProperties>
</file>